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comments8.xml" ContentType="application/vnd.openxmlformats-officedocument.spreadsheetml.comments+xml"/>
  <Override PartName="/xl/threadedComments/threadedComment1.xml" ContentType="application/vnd.ms-excel.threadedcomment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284.xml" ContentType="application/vnd.openxmlformats-officedocument.spreadsheetml.queryTable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queryTables/queryTable1285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433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460.xml" ContentType="application/vnd.openxmlformats-officedocument.spreadsheetml.queryTable+xml"/>
  <Override PartName="/xl/comments10.xml" ContentType="application/vnd.openxmlformats-officedocument.spreadsheetml.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Leitor_MAU\"/>
    </mc:Choice>
  </mc:AlternateContent>
  <xr:revisionPtr revIDLastSave="0" documentId="13_ncr:1_{570C63FF-5E46-44E6-A270-58E956705AC9}" xr6:coauthVersionLast="41" xr6:coauthVersionMax="41" xr10:uidLastSave="{00000000-0000-0000-0000-000000000000}"/>
  <bookViews>
    <workbookView xWindow="-120" yWindow="-120" windowWidth="38640" windowHeight="21240" firstSheet="1" activeTab="5" xr2:uid="{00000000-000D-0000-FFFF-FFFF00000000}"/>
  </bookViews>
  <sheets>
    <sheet name="Modelo Atmosférico" sheetId="31" r:id="rId1"/>
    <sheet name="Leitura Dados de Vôo" sheetId="65" r:id="rId2"/>
    <sheet name="simulação continuação de voo" sheetId="68" r:id="rId3"/>
    <sheet name="Leitura Dados de Vôo (2)" sheetId="66" r:id="rId4"/>
    <sheet name="Leitura Dados de Vôo (3)" sheetId="67" r:id="rId5"/>
    <sheet name="USAR PRA LER DADOS" sheetId="70" r:id="rId6"/>
    <sheet name="Teste SIM 500" sheetId="77" r:id="rId7"/>
    <sheet name="Teste SIM 500 (2)" sheetId="79" r:id="rId8"/>
    <sheet name="Teste no pote 1 (Det Lan OFF)" sheetId="71" r:id="rId9"/>
    <sheet name="Teste no pote 2 (Det Lan OFF)" sheetId="72" r:id="rId10"/>
    <sheet name="Teste no pote 3 (Det Lan ON)" sheetId="74" r:id="rId11"/>
    <sheet name="Simulação 130" sheetId="75" r:id="rId12"/>
    <sheet name="Simulação 500" sheetId="76" r:id="rId13"/>
  </sheets>
  <definedNames>
    <definedName name="_xlnm._FilterDatabase" localSheetId="12" hidden="1">'Simulação 500'!$A$1:$D$240</definedName>
    <definedName name="_xlnm._FilterDatabase" localSheetId="2" hidden="1">'simulação continuação de voo'!$A$7:$P$248</definedName>
    <definedName name="_xlnm._FilterDatabase" localSheetId="8" hidden="1">'Teste no pote 1 (Det Lan OFF)'!$A$7:$P$248</definedName>
    <definedName name="_xlnm._FilterDatabase" localSheetId="9" hidden="1">'Teste no pote 2 (Det Lan OFF)'!$A$7:$P$248</definedName>
    <definedName name="_xlnm._FilterDatabase" localSheetId="10" hidden="1">'Teste no pote 3 (Det Lan ON)'!$A$7:$P$248</definedName>
    <definedName name="P1_flight_data_raw" localSheetId="1">'Leitura Dados de Vôo'!$C$8:$C$40</definedName>
    <definedName name="P1_flight_data_raw" localSheetId="3">'Leitura Dados de Vôo (2)'!$C$8:$C$40</definedName>
    <definedName name="P1_flight_data_raw" localSheetId="4">'Leitura Dados de Vôo (3)'!$C$8:$C$40</definedName>
    <definedName name="P1_flight_data_raw" localSheetId="2">'simulação continuação de voo'!$D$8:$D$40</definedName>
    <definedName name="P1_flight_data_raw" localSheetId="8">'Teste no pote 1 (Det Lan OFF)'!$D$8:$D$40</definedName>
    <definedName name="P1_flight_data_raw" localSheetId="9">'Teste no pote 2 (Det Lan OFF)'!$D$8:$D$40</definedName>
    <definedName name="P1_flight_data_raw" localSheetId="10">'Teste no pote 3 (Det Lan ON)'!$D$8:$D$40</definedName>
    <definedName name="P1_flight_data_raw" localSheetId="6">'Teste SIM 500'!$C$8:$C$40</definedName>
    <definedName name="P1_flight_data_raw" localSheetId="7">'Teste SIM 500 (2)'!$C$8:$C$40</definedName>
    <definedName name="P1_flight_data_raw" localSheetId="5">'USAR PRA LER DADOS'!$C$8:$C$40</definedName>
    <definedName name="P1_flight_data_raw_1" localSheetId="1">'Leitura Dados de Vôo'!$C$8:$C$51</definedName>
    <definedName name="P1_flight_data_raw_1" localSheetId="3">'Leitura Dados de Vôo (2)'!$C$8:$C$51</definedName>
    <definedName name="P1_flight_data_raw_1" localSheetId="4">'Leitura Dados de Vôo (3)'!$C$8:$C$51</definedName>
    <definedName name="P1_flight_data_raw_1" localSheetId="2">'simulação continuação de voo'!$D$8:$D$51</definedName>
    <definedName name="P1_flight_data_raw_1" localSheetId="8">'Teste no pote 1 (Det Lan OFF)'!$D$8:$D$51</definedName>
    <definedName name="P1_flight_data_raw_1" localSheetId="9">'Teste no pote 2 (Det Lan OFF)'!$D$8:$D$51</definedName>
    <definedName name="P1_flight_data_raw_1" localSheetId="10">'Teste no pote 3 (Det Lan ON)'!$D$8:$D$51</definedName>
    <definedName name="P1_flight_data_raw_1" localSheetId="6">'Teste SIM 500'!$C$8:$C$51</definedName>
    <definedName name="P1_flight_data_raw_1" localSheetId="7">'Teste SIM 500 (2)'!$C$8:$C$51</definedName>
    <definedName name="P1_flight_data_raw_1" localSheetId="5">'USAR PRA LER DADOS'!$C$8:$C$51</definedName>
    <definedName name="P1_flight_data_raw_100" localSheetId="9">'Teste no pote 2 (Det Lan OFF)'!$D$8:$D$42</definedName>
    <definedName name="P1_flight_data_raw_100" localSheetId="10">'Teste no pote 3 (Det Lan ON)'!$D$8:$D$42</definedName>
    <definedName name="P1_flight_data_raw_100" localSheetId="6">'Teste SIM 500'!$C$8:$C$62</definedName>
    <definedName name="P1_flight_data_raw_100" localSheetId="7">'Teste SIM 500 (2)'!$C$8:$C$62</definedName>
    <definedName name="P1_flight_data_raw_100" localSheetId="5">'USAR PRA LER DADOS'!$C$8:$C$62</definedName>
    <definedName name="P1_flight_data_raw_101" localSheetId="9">'Teste no pote 2 (Det Lan OFF)'!$D$8:$D$46</definedName>
    <definedName name="P1_flight_data_raw_101" localSheetId="10">'Teste no pote 3 (Det Lan ON)'!$D$8:$D$46</definedName>
    <definedName name="P1_flight_data_raw_101" localSheetId="6">'Teste SIM 500'!$C$8:$C$61</definedName>
    <definedName name="P1_flight_data_raw_101" localSheetId="7">'Teste SIM 500 (2)'!$C$8:$C$61</definedName>
    <definedName name="P1_flight_data_raw_101" localSheetId="5">'USAR PRA LER DADOS'!$C$8:$C$61</definedName>
    <definedName name="P1_flight_data_raw_102" localSheetId="9">'Teste no pote 2 (Det Lan OFF)'!$D$8:$D$43</definedName>
    <definedName name="P1_flight_data_raw_102" localSheetId="10">'Teste no pote 3 (Det Lan ON)'!$D$8:$D$43</definedName>
    <definedName name="P1_flight_data_raw_102" localSheetId="6">'Teste SIM 500'!$C$8:$C$63</definedName>
    <definedName name="P1_flight_data_raw_102" localSheetId="7">'Teste SIM 500 (2)'!$C$8:$C$63</definedName>
    <definedName name="P1_flight_data_raw_102" localSheetId="5">'USAR PRA LER DADOS'!$C$8:$C$63</definedName>
    <definedName name="P1_flight_data_raw_103" localSheetId="9">'Teste no pote 2 (Det Lan OFF)'!$D$8:$D$42</definedName>
    <definedName name="P1_flight_data_raw_103" localSheetId="10">'Teste no pote 3 (Det Lan ON)'!$D$8:$D$42</definedName>
    <definedName name="P1_flight_data_raw_103" localSheetId="6">'Teste SIM 500'!$C$8:$C$64</definedName>
    <definedName name="P1_flight_data_raw_103" localSheetId="7">'Teste SIM 500 (2)'!$C$8:$C$64</definedName>
    <definedName name="P1_flight_data_raw_103" localSheetId="5">'USAR PRA LER DADOS'!$C$8:$C$64</definedName>
    <definedName name="P1_flight_data_raw_104" localSheetId="9">'Teste no pote 2 (Det Lan OFF)'!$D$8:$D$41</definedName>
    <definedName name="P1_flight_data_raw_104" localSheetId="10">'Teste no pote 3 (Det Lan ON)'!$D$8:$D$41</definedName>
    <definedName name="P1_flight_data_raw_104" localSheetId="6">'Teste SIM 500'!$C$8:$C$205</definedName>
    <definedName name="P1_flight_data_raw_104" localSheetId="7">'Teste SIM 500 (2)'!$C$8:$C$205</definedName>
    <definedName name="P1_flight_data_raw_104" localSheetId="5">'USAR PRA LER DADOS'!$C$8:$C$205</definedName>
    <definedName name="P1_flight_data_raw_105" localSheetId="9">'Teste no pote 2 (Det Lan OFF)'!$D$8:$D$112</definedName>
    <definedName name="P1_flight_data_raw_105" localSheetId="10">'Teste no pote 3 (Det Lan ON)'!$D$8:$D$112</definedName>
    <definedName name="P1_flight_data_raw_105" localSheetId="6">'Teste SIM 500'!$C$8:$C$123</definedName>
    <definedName name="P1_flight_data_raw_105" localSheetId="7">'Teste SIM 500 (2)'!$C$8:$C$123</definedName>
    <definedName name="P1_flight_data_raw_105" localSheetId="5">'USAR PRA LER DADOS'!$C$8:$C$123</definedName>
    <definedName name="P1_flight_data_raw_106" localSheetId="9">'Teste no pote 2 (Det Lan OFF)'!$D$8:$D$40</definedName>
    <definedName name="P1_flight_data_raw_106" localSheetId="10">'Teste no pote 3 (Det Lan ON)'!$D$8:$D$40</definedName>
    <definedName name="P1_flight_data_raw_106" localSheetId="6">'Teste SIM 500'!$C$8:$C$247</definedName>
    <definedName name="P1_flight_data_raw_106" localSheetId="7">'Teste SIM 500 (2)'!$C$8:$C$247</definedName>
    <definedName name="P1_flight_data_raw_106" localSheetId="5">'USAR PRA LER DADOS'!$C$8:$C$247</definedName>
    <definedName name="P1_flight_data_raw_107" localSheetId="9">'Teste no pote 2 (Det Lan OFF)'!$D$8:$D$41</definedName>
    <definedName name="P1_flight_data_raw_107" localSheetId="10">'Teste no pote 3 (Det Lan ON)'!$D$8:$D$41</definedName>
    <definedName name="P1_flight_data_raw_107" localSheetId="6">'Teste SIM 500'!$C$8:$C$247</definedName>
    <definedName name="P1_flight_data_raw_107" localSheetId="7">'Teste SIM 500 (2)'!$C$8:$C$247</definedName>
    <definedName name="P1_flight_data_raw_107" localSheetId="5">'USAR PRA LER DADOS'!$C$8:$C$247</definedName>
    <definedName name="P1_flight_data_raw_108" localSheetId="9">'Teste no pote 2 (Det Lan OFF)'!$D$8:$D$40</definedName>
    <definedName name="P1_flight_data_raw_108" localSheetId="10">'Teste no pote 3 (Det Lan ON)'!$D$8:$D$40</definedName>
    <definedName name="P1_flight_data_raw_108" localSheetId="7">'Teste SIM 500 (2)'!$C$8:$C$113</definedName>
    <definedName name="P1_flight_data_raw_108" localSheetId="5">'USAR PRA LER DADOS'!$C$8:$C$247</definedName>
    <definedName name="P1_flight_data_raw_109" localSheetId="9">'Teste no pote 2 (Det Lan OFF)'!$D$8:$D$247</definedName>
    <definedName name="P1_flight_data_raw_109" localSheetId="10">'Teste no pote 3 (Det Lan ON)'!$D$8:$D$247</definedName>
    <definedName name="P1_flight_data_raw_109" localSheetId="7">'Teste SIM 500 (2)'!$C$8:$C$141</definedName>
    <definedName name="P1_flight_data_raw_109" localSheetId="5">'USAR PRA LER DADOS'!$C$8:$C$143</definedName>
    <definedName name="P1_flight_data_raw_110" localSheetId="9">'Teste no pote 2 (Det Lan OFF)'!$D$8:$D$42</definedName>
    <definedName name="P1_flight_data_raw_110" localSheetId="10">'Teste no pote 3 (Det Lan ON)'!$D$8:$D$42</definedName>
    <definedName name="P1_flight_data_raw_110" localSheetId="7">'Teste SIM 500 (2)'!$C$8:$C$111</definedName>
    <definedName name="P1_flight_data_raw_110" localSheetId="5">'USAR PRA LER DADOS'!$C$8:$C$113</definedName>
    <definedName name="P1_flight_data_raw_111" localSheetId="9">'Teste no pote 2 (Det Lan OFF)'!$D$8:$D$40</definedName>
    <definedName name="P1_flight_data_raw_111" localSheetId="10">'Teste no pote 3 (Det Lan ON)'!$D$8:$D$40</definedName>
    <definedName name="P1_flight_data_raw_111" localSheetId="5">'USAR PRA LER DADOS'!$C$8:$C$141</definedName>
    <definedName name="P1_flight_data_raw_112" localSheetId="9">'Teste no pote 2 (Det Lan OFF)'!$D$8:$D$95</definedName>
    <definedName name="P1_flight_data_raw_112" localSheetId="10">'Teste no pote 3 (Det Lan ON)'!$D$8:$D$95</definedName>
    <definedName name="P1_flight_data_raw_112" localSheetId="5">'USAR PRA LER DADOS'!$C$8:$C$65</definedName>
    <definedName name="P1_flight_data_raw_113" localSheetId="9">'Teste no pote 2 (Det Lan OFF)'!$D$8:$D$247</definedName>
    <definedName name="P1_flight_data_raw_113" localSheetId="10">'Teste no pote 3 (Det Lan ON)'!$D$8:$D$247</definedName>
    <definedName name="P1_flight_data_raw_113" localSheetId="5">'USAR PRA LER DADOS'!$C$8:$C$60</definedName>
    <definedName name="P1_flight_data_raw_114" localSheetId="9">'Teste no pote 2 (Det Lan OFF)'!$D$8:$D$87</definedName>
    <definedName name="P1_flight_data_raw_114" localSheetId="10">'Teste no pote 3 (Det Lan ON)'!$D$8:$D$87</definedName>
    <definedName name="P1_flight_data_raw_114" localSheetId="5">'USAR PRA LER DADOS'!$C$8:$C$65</definedName>
    <definedName name="P1_flight_data_raw_115" localSheetId="9">'Teste no pote 2 (Det Lan OFF)'!$D$8:$D$43</definedName>
    <definedName name="P1_flight_data_raw_115" localSheetId="10">'Teste no pote 3 (Det Lan ON)'!$D$8:$D$43</definedName>
    <definedName name="P1_flight_data_raw_115" localSheetId="5">'USAR PRA LER DADOS'!$C$8:$C$111</definedName>
    <definedName name="P1_flight_data_raw_116" localSheetId="9">'Teste no pote 2 (Det Lan OFF)'!$D$8:$D$51</definedName>
    <definedName name="P1_flight_data_raw_116" localSheetId="10">'Teste no pote 3 (Det Lan ON)'!$D$8:$D$51</definedName>
    <definedName name="P1_flight_data_raw_116" localSheetId="5">'USAR PRA LER DADOS'!$C$8:$C$84</definedName>
    <definedName name="P1_flight_data_raw_117" localSheetId="10">'Teste no pote 3 (Det Lan ON)'!$D$8:$D$41</definedName>
    <definedName name="P1_flight_data_raw_117" localSheetId="5">'USAR PRA LER DADOS'!$C$8:$C$66</definedName>
    <definedName name="P1_flight_data_raw_118" localSheetId="10">'Teste no pote 3 (Det Lan ON)'!$D$8:$D$247</definedName>
    <definedName name="P1_flight_data_raw_118" localSheetId="5">'USAR PRA LER DADOS'!$C$8:$C$74</definedName>
    <definedName name="P1_flight_data_raw_119" localSheetId="10">'Teste no pote 3 (Det Lan ON)'!$D$8:$D$247</definedName>
    <definedName name="P1_flight_data_raw_119" localSheetId="5">'USAR PRA LER DADOS'!$C$8:$C$205</definedName>
    <definedName name="P1_flight_data_raw_120" localSheetId="10">'Teste no pote 3 (Det Lan ON)'!$D$8:$D$40</definedName>
    <definedName name="P1_flight_data_raw_120" localSheetId="5">'USAR PRA LER DADOS'!$C$8:$C$205</definedName>
    <definedName name="P1_flight_data_raw_121" localSheetId="10">'Teste no pote 3 (Det Lan ON)'!$D$8:$D$87</definedName>
    <definedName name="P1_flight_data_raw_121" localSheetId="5">'USAR PRA LER DADOS'!$C$8:$C$64</definedName>
    <definedName name="P1_flight_data_raw_122" localSheetId="10">'Teste no pote 3 (Det Lan ON)'!$D$8:$D$42</definedName>
    <definedName name="P1_flight_data_raw_122" localSheetId="5">'USAR PRA LER DADOS'!$C$8:$C$79</definedName>
    <definedName name="P1_flight_data_raw_123" localSheetId="10">'Teste no pote 3 (Det Lan ON)'!$D$8:$D$40</definedName>
    <definedName name="P1_flight_data_raw_123" localSheetId="5">'USAR PRA LER DADOS'!$C$8:$C$206</definedName>
    <definedName name="P1_flight_data_raw_124" localSheetId="10">'Teste no pote 3 (Det Lan ON)'!$D$8:$D$42</definedName>
    <definedName name="P1_flight_data_raw_124" localSheetId="5">'USAR PRA LER DADOS'!$C$8:$C$205</definedName>
    <definedName name="P1_flight_data_raw_125" localSheetId="10">'Teste no pote 3 (Det Lan ON)'!$D$8:$D$42</definedName>
    <definedName name="P1_flight_data_raw_125" localSheetId="5">'USAR PRA LER DADOS'!$C$8:$C$111</definedName>
    <definedName name="P1_flight_data_raw_126" localSheetId="10">'Teste no pote 3 (Det Lan ON)'!$D$8:$D$46</definedName>
    <definedName name="P1_flight_data_raw_127" localSheetId="10">'Teste no pote 3 (Det Lan ON)'!$D$8:$D$43</definedName>
    <definedName name="P1_flight_data_raw_128" localSheetId="10">'Teste no pote 3 (Det Lan ON)'!$D$8:$D$42</definedName>
    <definedName name="P1_flight_data_raw_129" localSheetId="10">'Teste no pote 3 (Det Lan ON)'!$D$8:$D$41</definedName>
    <definedName name="P1_flight_data_raw_130" localSheetId="10">'Teste no pote 3 (Det Lan ON)'!$D$8:$D$112</definedName>
    <definedName name="P1_flight_data_raw_131" localSheetId="10">'Teste no pote 3 (Det Lan ON)'!$D$8:$D$40</definedName>
    <definedName name="P1_flight_data_raw_132" localSheetId="10">'Teste no pote 3 (Det Lan ON)'!$D$8:$D$41</definedName>
    <definedName name="P1_flight_data_raw_133" localSheetId="10">'Teste no pote 3 (Det Lan ON)'!$D$8:$D$40</definedName>
    <definedName name="P1_flight_data_raw_134" localSheetId="10">'Teste no pote 3 (Det Lan ON)'!$D$8:$D$247</definedName>
    <definedName name="P1_flight_data_raw_135" localSheetId="10">'Teste no pote 3 (Det Lan ON)'!$D$8:$D$42</definedName>
    <definedName name="P1_flight_data_raw_136" localSheetId="10">'Teste no pote 3 (Det Lan ON)'!$D$8:$D$40</definedName>
    <definedName name="P1_flight_data_raw_137" localSheetId="10">'Teste no pote 3 (Det Lan ON)'!$D$8:$D$95</definedName>
    <definedName name="P1_flight_data_raw_138" localSheetId="10">'Teste no pote 3 (Det Lan ON)'!$D$8:$D$247</definedName>
    <definedName name="P1_flight_data_raw_139" localSheetId="10">'Teste no pote 3 (Det Lan ON)'!$D$8:$D$87</definedName>
    <definedName name="P1_flight_data_raw_140" localSheetId="10">'Teste no pote 3 (Det Lan ON)'!$D$8:$D$43</definedName>
    <definedName name="P1_flight_data_raw_141" localSheetId="10">'Teste no pote 3 (Det Lan ON)'!$D$8:$D$51</definedName>
    <definedName name="P1_flight_data_raw_23" localSheetId="1">'Leitura Dados de Vôo'!$C$8:$C$40</definedName>
    <definedName name="P1_flight_data_raw_23" localSheetId="3">'Leitura Dados de Vôo (2)'!$C$8:$C$40</definedName>
    <definedName name="P1_flight_data_raw_23" localSheetId="4">'Leitura Dados de Vôo (3)'!$C$8:$C$40</definedName>
    <definedName name="P1_flight_data_raw_23" localSheetId="2">'simulação continuação de voo'!$D$8:$D$40</definedName>
    <definedName name="P1_flight_data_raw_23" localSheetId="8">'Teste no pote 1 (Det Lan OFF)'!$D$8:$D$40</definedName>
    <definedName name="P1_flight_data_raw_23" localSheetId="9">'Teste no pote 2 (Det Lan OFF)'!$D$8:$D$40</definedName>
    <definedName name="P1_flight_data_raw_23" localSheetId="10">'Teste no pote 3 (Det Lan ON)'!$D$8:$D$40</definedName>
    <definedName name="P1_flight_data_raw_23" localSheetId="6">'Teste SIM 500'!$C$8:$C$40</definedName>
    <definedName name="P1_flight_data_raw_23" localSheetId="7">'Teste SIM 500 (2)'!$C$8:$C$40</definedName>
    <definedName name="P1_flight_data_raw_23" localSheetId="5">'USAR PRA LER DADOS'!$C$8:$C$40</definedName>
    <definedName name="P1_flight_data_raw_3" localSheetId="1">'Leitura Dados de Vôo'!$C$8:$C$42</definedName>
    <definedName name="P1_flight_data_raw_3" localSheetId="3">'Leitura Dados de Vôo (2)'!$C$8:$C$42</definedName>
    <definedName name="P1_flight_data_raw_3" localSheetId="4">'Leitura Dados de Vôo (3)'!$C$8:$C$42</definedName>
    <definedName name="P1_flight_data_raw_3" localSheetId="2">'simulação continuação de voo'!$D$8:$D$42</definedName>
    <definedName name="P1_flight_data_raw_3" localSheetId="8">'Teste no pote 1 (Det Lan OFF)'!$D$8:$D$42</definedName>
    <definedName name="P1_flight_data_raw_3" localSheetId="9">'Teste no pote 2 (Det Lan OFF)'!$D$8:$D$42</definedName>
    <definedName name="P1_flight_data_raw_3" localSheetId="10">'Teste no pote 3 (Det Lan ON)'!$D$8:$D$42</definedName>
    <definedName name="P1_flight_data_raw_3" localSheetId="6">'Teste SIM 500'!$C$8:$C$42</definedName>
    <definedName name="P1_flight_data_raw_3" localSheetId="7">'Teste SIM 500 (2)'!$C$8:$C$42</definedName>
    <definedName name="P1_flight_data_raw_3" localSheetId="5">'USAR PRA LER DADOS'!$C$8:$C$42</definedName>
    <definedName name="P1_flight_data_raw_38" localSheetId="1">'Leitura Dados de Vôo'!$C$8:$C$40</definedName>
    <definedName name="P1_flight_data_raw_38" localSheetId="3">'Leitura Dados de Vôo (2)'!$C$8:$C$40</definedName>
    <definedName name="P1_flight_data_raw_38" localSheetId="4">'Leitura Dados de Vôo (3)'!$C$8:$C$40</definedName>
    <definedName name="P1_flight_data_raw_38" localSheetId="2">'simulação continuação de voo'!$D$8:$D$40</definedName>
    <definedName name="P1_flight_data_raw_38" localSheetId="8">'Teste no pote 1 (Det Lan OFF)'!$D$8:$D$40</definedName>
    <definedName name="P1_flight_data_raw_38" localSheetId="9">'Teste no pote 2 (Det Lan OFF)'!$D$8:$D$40</definedName>
    <definedName name="P1_flight_data_raw_38" localSheetId="10">'Teste no pote 3 (Det Lan ON)'!$D$8:$D$40</definedName>
    <definedName name="P1_flight_data_raw_38" localSheetId="6">'Teste SIM 500'!$C$8:$C$40</definedName>
    <definedName name="P1_flight_data_raw_38" localSheetId="7">'Teste SIM 500 (2)'!$C$8:$C$40</definedName>
    <definedName name="P1_flight_data_raw_38" localSheetId="5">'USAR PRA LER DADOS'!$C$8:$C$40</definedName>
    <definedName name="P1_flight_data_raw_4" localSheetId="1">'Leitura Dados de Vôo'!$C$8:$C$42</definedName>
    <definedName name="P1_flight_data_raw_4" localSheetId="3">'Leitura Dados de Vôo (2)'!$C$8:$C$42</definedName>
    <definedName name="P1_flight_data_raw_4" localSheetId="4">'Leitura Dados de Vôo (3)'!$C$8:$C$42</definedName>
    <definedName name="P1_flight_data_raw_4" localSheetId="2">'simulação continuação de voo'!$D$8:$D$42</definedName>
    <definedName name="P1_flight_data_raw_4" localSheetId="8">'Teste no pote 1 (Det Lan OFF)'!$D$8:$D$42</definedName>
    <definedName name="P1_flight_data_raw_4" localSheetId="9">'Teste no pote 2 (Det Lan OFF)'!$D$8:$D$42</definedName>
    <definedName name="P1_flight_data_raw_4" localSheetId="10">'Teste no pote 3 (Det Lan ON)'!$D$8:$D$42</definedName>
    <definedName name="P1_flight_data_raw_4" localSheetId="6">'Teste SIM 500'!$C$8:$C$42</definedName>
    <definedName name="P1_flight_data_raw_4" localSheetId="7">'Teste SIM 500 (2)'!$C$8:$C$42</definedName>
    <definedName name="P1_flight_data_raw_4" localSheetId="5">'USAR PRA LER DADOS'!$C$8:$C$42</definedName>
    <definedName name="P1_flight_data_raw_40" localSheetId="1">'Leitura Dados de Vôo'!$C$8:$C$87</definedName>
    <definedName name="P1_flight_data_raw_40" localSheetId="3">'Leitura Dados de Vôo (2)'!$C$8:$C$87</definedName>
    <definedName name="P1_flight_data_raw_40" localSheetId="4">'Leitura Dados de Vôo (3)'!$C$8:$C$87</definedName>
    <definedName name="P1_flight_data_raw_40" localSheetId="2">'simulação continuação de voo'!$D$8:$D$87</definedName>
    <definedName name="P1_flight_data_raw_40" localSheetId="8">'Teste no pote 1 (Det Lan OFF)'!$D$8:$D$87</definedName>
    <definedName name="P1_flight_data_raw_40" localSheetId="9">'Teste no pote 2 (Det Lan OFF)'!$D$8:$D$87</definedName>
    <definedName name="P1_flight_data_raw_40" localSheetId="10">'Teste no pote 3 (Det Lan ON)'!$D$8:$D$87</definedName>
    <definedName name="P1_flight_data_raw_40" localSheetId="6">'Teste SIM 500'!$C$8:$C$87</definedName>
    <definedName name="P1_flight_data_raw_40" localSheetId="7">'Teste SIM 500 (2)'!$C$8:$C$87</definedName>
    <definedName name="P1_flight_data_raw_40" localSheetId="5">'USAR PRA LER DADOS'!$C$8:$C$87</definedName>
    <definedName name="P1_flight_data_raw_41" localSheetId="1">'Leitura Dados de Vôo'!$C$8:$C$87</definedName>
    <definedName name="P1_flight_data_raw_41" localSheetId="3">'Leitura Dados de Vôo (2)'!$C$8:$C$87</definedName>
    <definedName name="P1_flight_data_raw_41" localSheetId="4">'Leitura Dados de Vôo (3)'!$C$8:$C$87</definedName>
    <definedName name="P1_flight_data_raw_41" localSheetId="2">'simulação continuação de voo'!$D$8:$D$87</definedName>
    <definedName name="P1_flight_data_raw_41" localSheetId="8">'Teste no pote 1 (Det Lan OFF)'!$D$8:$D$87</definedName>
    <definedName name="P1_flight_data_raw_41" localSheetId="9">'Teste no pote 2 (Det Lan OFF)'!$D$8:$D$87</definedName>
    <definedName name="P1_flight_data_raw_41" localSheetId="10">'Teste no pote 3 (Det Lan ON)'!$D$8:$D$87</definedName>
    <definedName name="P1_flight_data_raw_41" localSheetId="6">'Teste SIM 500'!$C$8:$C$87</definedName>
    <definedName name="P1_flight_data_raw_41" localSheetId="7">'Teste SIM 500 (2)'!$C$8:$C$87</definedName>
    <definedName name="P1_flight_data_raw_41" localSheetId="5">'USAR PRA LER DADOS'!$C$8:$C$87</definedName>
    <definedName name="P1_flight_data_raw_43" localSheetId="1">'Leitura Dados de Vôo'!$C$8:$C$41</definedName>
    <definedName name="P1_flight_data_raw_43" localSheetId="3">'Leitura Dados de Vôo (2)'!$C$8:$C$41</definedName>
    <definedName name="P1_flight_data_raw_43" localSheetId="4">'Leitura Dados de Vôo (3)'!$C$8:$C$41</definedName>
    <definedName name="P1_flight_data_raw_43" localSheetId="2">'simulação continuação de voo'!$D$8:$D$41</definedName>
    <definedName name="P1_flight_data_raw_43" localSheetId="8">'Teste no pote 1 (Det Lan OFF)'!$D$8:$D$41</definedName>
    <definedName name="P1_flight_data_raw_43" localSheetId="9">'Teste no pote 2 (Det Lan OFF)'!$D$8:$D$41</definedName>
    <definedName name="P1_flight_data_raw_43" localSheetId="10">'Teste no pote 3 (Det Lan ON)'!$D$8:$D$41</definedName>
    <definedName name="P1_flight_data_raw_43" localSheetId="6">'Teste SIM 500'!$C$8:$C$41</definedName>
    <definedName name="P1_flight_data_raw_43" localSheetId="7">'Teste SIM 500 (2)'!$C$8:$C$41</definedName>
    <definedName name="P1_flight_data_raw_43" localSheetId="5">'USAR PRA LER DADOS'!$C$8:$C$41</definedName>
    <definedName name="P1_flight_data_raw_49" localSheetId="1">'Leitura Dados de Vôo'!$C$8:$C$42</definedName>
    <definedName name="P1_flight_data_raw_49" localSheetId="3">'Leitura Dados de Vôo (2)'!$C$8:$C$42</definedName>
    <definedName name="P1_flight_data_raw_49" localSheetId="4">'Leitura Dados de Vôo (3)'!$C$8:$C$42</definedName>
    <definedName name="P1_flight_data_raw_49" localSheetId="2">'simulação continuação de voo'!$D$8:$D$42</definedName>
    <definedName name="P1_flight_data_raw_49" localSheetId="8">'Teste no pote 1 (Det Lan OFF)'!$D$8:$D$42</definedName>
    <definedName name="P1_flight_data_raw_49" localSheetId="9">'Teste no pote 2 (Det Lan OFF)'!$D$8:$D$42</definedName>
    <definedName name="P1_flight_data_raw_49" localSheetId="10">'Teste no pote 3 (Det Lan ON)'!$D$8:$D$42</definedName>
    <definedName name="P1_flight_data_raw_49" localSheetId="6">'Teste SIM 500'!$C$8:$C$42</definedName>
    <definedName name="P1_flight_data_raw_49" localSheetId="7">'Teste SIM 500 (2)'!$C$8:$C$42</definedName>
    <definedName name="P1_flight_data_raw_49" localSheetId="5">'USAR PRA LER DADOS'!$C$8:$C$42</definedName>
    <definedName name="P1_flight_data_raw_50" localSheetId="1">'Leitura Dados de Vôo'!$C$8:$C$42</definedName>
    <definedName name="P1_flight_data_raw_50" localSheetId="3">'Leitura Dados de Vôo (2)'!$C$8:$C$42</definedName>
    <definedName name="P1_flight_data_raw_50" localSheetId="4">'Leitura Dados de Vôo (3)'!$C$8:$C$42</definedName>
    <definedName name="P1_flight_data_raw_50" localSheetId="2">'simulação continuação de voo'!$D$8:$D$42</definedName>
    <definedName name="P1_flight_data_raw_50" localSheetId="8">'Teste no pote 1 (Det Lan OFF)'!$D$8:$D$42</definedName>
    <definedName name="P1_flight_data_raw_50" localSheetId="9">'Teste no pote 2 (Det Lan OFF)'!$D$8:$D$42</definedName>
    <definedName name="P1_flight_data_raw_50" localSheetId="10">'Teste no pote 3 (Det Lan ON)'!$D$8:$D$42</definedName>
    <definedName name="P1_flight_data_raw_50" localSheetId="6">'Teste SIM 500'!$C$8:$C$42</definedName>
    <definedName name="P1_flight_data_raw_50" localSheetId="7">'Teste SIM 500 (2)'!$C$8:$C$42</definedName>
    <definedName name="P1_flight_data_raw_50" localSheetId="5">'USAR PRA LER DADOS'!$C$8:$C$42</definedName>
    <definedName name="P1_flight_data_raw_54" localSheetId="1">'Leitura Dados de Vôo'!$C$8:$C$40</definedName>
    <definedName name="P1_flight_data_raw_54" localSheetId="3">'Leitura Dados de Vôo (2)'!$C$8:$C$40</definedName>
    <definedName name="P1_flight_data_raw_54" localSheetId="4">'Leitura Dados de Vôo (3)'!$C$8:$C$40</definedName>
    <definedName name="P1_flight_data_raw_54" localSheetId="2">'simulação continuação de voo'!$D$8:$D$40</definedName>
    <definedName name="P1_flight_data_raw_54" localSheetId="8">'Teste no pote 1 (Det Lan OFF)'!$D$8:$D$40</definedName>
    <definedName name="P1_flight_data_raw_54" localSheetId="9">'Teste no pote 2 (Det Lan OFF)'!$D$8:$D$40</definedName>
    <definedName name="P1_flight_data_raw_54" localSheetId="10">'Teste no pote 3 (Det Lan ON)'!$D$8:$D$40</definedName>
    <definedName name="P1_flight_data_raw_54" localSheetId="6">'Teste SIM 500'!$C$8:$C$40</definedName>
    <definedName name="P1_flight_data_raw_54" localSheetId="7">'Teste SIM 500 (2)'!$C$8:$C$40</definedName>
    <definedName name="P1_flight_data_raw_54" localSheetId="5">'USAR PRA LER DADOS'!$C$8:$C$40</definedName>
    <definedName name="P1_flight_data_raw_55" localSheetId="1">'Leitura Dados de Vôo'!$C$8:$C$46</definedName>
    <definedName name="P1_flight_data_raw_55" localSheetId="3">'Leitura Dados de Vôo (2)'!$C$8:$C$46</definedName>
    <definedName name="P1_flight_data_raw_55" localSheetId="4">'Leitura Dados de Vôo (3)'!$C$8:$C$46</definedName>
    <definedName name="P1_flight_data_raw_55" localSheetId="2">'simulação continuação de voo'!$D$8:$D$46</definedName>
    <definedName name="P1_flight_data_raw_55" localSheetId="8">'Teste no pote 1 (Det Lan OFF)'!$D$8:$D$46</definedName>
    <definedName name="P1_flight_data_raw_55" localSheetId="9">'Teste no pote 2 (Det Lan OFF)'!$D$8:$D$46</definedName>
    <definedName name="P1_flight_data_raw_55" localSheetId="10">'Teste no pote 3 (Det Lan ON)'!$D$8:$D$46</definedName>
    <definedName name="P1_flight_data_raw_55" localSheetId="6">'Teste SIM 500'!$C$8:$C$46</definedName>
    <definedName name="P1_flight_data_raw_55" localSheetId="7">'Teste SIM 500 (2)'!$C$8:$C$46</definedName>
    <definedName name="P1_flight_data_raw_55" localSheetId="5">'USAR PRA LER DADOS'!$C$8:$C$46</definedName>
    <definedName name="P1_flight_data_raw_56" localSheetId="1">'Leitura Dados de Vôo'!$C$8:$C$40</definedName>
    <definedName name="P1_flight_data_raw_56" localSheetId="3">'Leitura Dados de Vôo (2)'!$C$8:$C$40</definedName>
    <definedName name="P1_flight_data_raw_56" localSheetId="4">'Leitura Dados de Vôo (3)'!$C$8:$C$40</definedName>
    <definedName name="P1_flight_data_raw_56" localSheetId="2">'simulação continuação de voo'!$D$8:$D$40</definedName>
    <definedName name="P1_flight_data_raw_56" localSheetId="8">'Teste no pote 1 (Det Lan OFF)'!$D$8:$D$40</definedName>
    <definedName name="P1_flight_data_raw_56" localSheetId="9">'Teste no pote 2 (Det Lan OFF)'!$D$8:$D$40</definedName>
    <definedName name="P1_flight_data_raw_56" localSheetId="10">'Teste no pote 3 (Det Lan ON)'!$D$8:$D$40</definedName>
    <definedName name="P1_flight_data_raw_56" localSheetId="6">'Teste SIM 500'!$C$8:$C$40</definedName>
    <definedName name="P1_flight_data_raw_56" localSheetId="7">'Teste SIM 500 (2)'!$C$8:$C$40</definedName>
    <definedName name="P1_flight_data_raw_56" localSheetId="5">'USAR PRA LER DADOS'!$C$8:$C$40</definedName>
    <definedName name="P1_flight_data_raw_58" localSheetId="1">'Leitura Dados de Vôo'!$C$8:$C$43</definedName>
    <definedName name="P1_flight_data_raw_58" localSheetId="3">'Leitura Dados de Vôo (2)'!$C$8:$C$43</definedName>
    <definedName name="P1_flight_data_raw_58" localSheetId="4">'Leitura Dados de Vôo (3)'!$C$8:$C$43</definedName>
    <definedName name="P1_flight_data_raw_58" localSheetId="2">'simulação continuação de voo'!$D$8:$D$43</definedName>
    <definedName name="P1_flight_data_raw_58" localSheetId="8">'Teste no pote 1 (Det Lan OFF)'!$D$8:$D$43</definedName>
    <definedName name="P1_flight_data_raw_58" localSheetId="9">'Teste no pote 2 (Det Lan OFF)'!$D$8:$D$43</definedName>
    <definedName name="P1_flight_data_raw_58" localSheetId="10">'Teste no pote 3 (Det Lan ON)'!$D$8:$D$43</definedName>
    <definedName name="P1_flight_data_raw_58" localSheetId="6">'Teste SIM 500'!$C$8:$C$43</definedName>
    <definedName name="P1_flight_data_raw_58" localSheetId="7">'Teste SIM 500 (2)'!$C$8:$C$43</definedName>
    <definedName name="P1_flight_data_raw_58" localSheetId="5">'USAR PRA LER DADOS'!$C$8:$C$43</definedName>
    <definedName name="P1_flight_data_raw_64" localSheetId="1">'Leitura Dados de Vôo'!$C$8:$C$95</definedName>
    <definedName name="P1_flight_data_raw_64" localSheetId="3">'Leitura Dados de Vôo (2)'!$C$8:$C$95</definedName>
    <definedName name="P1_flight_data_raw_64" localSheetId="4">'Leitura Dados de Vôo (3)'!$C$8:$C$95</definedName>
    <definedName name="P1_flight_data_raw_64" localSheetId="2">'simulação continuação de voo'!$D$8:$D$95</definedName>
    <definedName name="P1_flight_data_raw_64" localSheetId="8">'Teste no pote 1 (Det Lan OFF)'!$D$8:$D$95</definedName>
    <definedName name="P1_flight_data_raw_64" localSheetId="9">'Teste no pote 2 (Det Lan OFF)'!$D$8:$D$95</definedName>
    <definedName name="P1_flight_data_raw_64" localSheetId="10">'Teste no pote 3 (Det Lan ON)'!$D$8:$D$95</definedName>
    <definedName name="P1_flight_data_raw_64" localSheetId="6">'Teste SIM 500'!$C$8:$C$95</definedName>
    <definedName name="P1_flight_data_raw_64" localSheetId="7">'Teste SIM 500 (2)'!$C$8:$C$95</definedName>
    <definedName name="P1_flight_data_raw_64" localSheetId="5">'USAR PRA LER DADOS'!$C$8:$C$95</definedName>
    <definedName name="P1_flight_data_raw_65" localSheetId="1">'Leitura Dados de Vôo'!$C$8:$C$42</definedName>
    <definedName name="P1_flight_data_raw_65" localSheetId="3">'Leitura Dados de Vôo (2)'!$C$8:$C$42</definedName>
    <definedName name="P1_flight_data_raw_65" localSheetId="4">'Leitura Dados de Vôo (3)'!$C$8:$C$42</definedName>
    <definedName name="P1_flight_data_raw_65" localSheetId="2">'simulação continuação de voo'!$D$8:$D$42</definedName>
    <definedName name="P1_flight_data_raw_65" localSheetId="8">'Teste no pote 1 (Det Lan OFF)'!$D$8:$D$42</definedName>
    <definedName name="P1_flight_data_raw_65" localSheetId="9">'Teste no pote 2 (Det Lan OFF)'!$D$8:$D$42</definedName>
    <definedName name="P1_flight_data_raw_65" localSheetId="10">'Teste no pote 3 (Det Lan ON)'!$D$8:$D$42</definedName>
    <definedName name="P1_flight_data_raw_65" localSheetId="6">'Teste SIM 500'!$C$8:$C$42</definedName>
    <definedName name="P1_flight_data_raw_65" localSheetId="7">'Teste SIM 500 (2)'!$C$8:$C$42</definedName>
    <definedName name="P1_flight_data_raw_65" localSheetId="5">'USAR PRA LER DADOS'!$C$8:$C$42</definedName>
    <definedName name="P1_flight_data_raw_66" localSheetId="1">'Leitura Dados de Vôo'!$C$8:$C$112</definedName>
    <definedName name="P1_flight_data_raw_66" localSheetId="3">'Leitura Dados de Vôo (2)'!$C$8:$C$112</definedName>
    <definedName name="P1_flight_data_raw_66" localSheetId="4">'Leitura Dados de Vôo (3)'!$C$8:$C$112</definedName>
    <definedName name="P1_flight_data_raw_66" localSheetId="2">'simulação continuação de voo'!$D$8:$D$112</definedName>
    <definedName name="P1_flight_data_raw_66" localSheetId="8">'Teste no pote 1 (Det Lan OFF)'!$D$8:$D$112</definedName>
    <definedName name="P1_flight_data_raw_66" localSheetId="9">'Teste no pote 2 (Det Lan OFF)'!$D$8:$D$112</definedName>
    <definedName name="P1_flight_data_raw_66" localSheetId="10">'Teste no pote 3 (Det Lan ON)'!$D$8:$D$112</definedName>
    <definedName name="P1_flight_data_raw_66" localSheetId="6">'Teste SIM 500'!$C$8:$C$112</definedName>
    <definedName name="P1_flight_data_raw_66" localSheetId="7">'Teste SIM 500 (2)'!$C$8:$C$112</definedName>
    <definedName name="P1_flight_data_raw_66" localSheetId="5">'USAR PRA LER DADOS'!$C$8:$C$112</definedName>
    <definedName name="P1_flight_data_raw_67" localSheetId="1">'Leitura Dados de Vôo'!$C$8:$C$247</definedName>
    <definedName name="P1_flight_data_raw_67" localSheetId="3">'Leitura Dados de Vôo (2)'!$C$8:$C$247</definedName>
    <definedName name="P1_flight_data_raw_67" localSheetId="4">'Leitura Dados de Vôo (3)'!$C$8:$C$247</definedName>
    <definedName name="P1_flight_data_raw_67" localSheetId="2">'simulação continuação de voo'!$D$8:$D$247</definedName>
    <definedName name="P1_flight_data_raw_67" localSheetId="8">'Teste no pote 1 (Det Lan OFF)'!$D$8:$D$247</definedName>
    <definedName name="P1_flight_data_raw_67" localSheetId="9">'Teste no pote 2 (Det Lan OFF)'!$D$8:$D$247</definedName>
    <definedName name="P1_flight_data_raw_67" localSheetId="10">'Teste no pote 3 (Det Lan ON)'!$D$8:$D$247</definedName>
    <definedName name="P1_flight_data_raw_67" localSheetId="6">'Teste SIM 500'!$C$8:$C$247</definedName>
    <definedName name="P1_flight_data_raw_67" localSheetId="7">'Teste SIM 500 (2)'!$C$8:$C$247</definedName>
    <definedName name="P1_flight_data_raw_67" localSheetId="5">'USAR PRA LER DADOS'!$C$8:$C$247</definedName>
    <definedName name="P1_flight_data_raw_68" localSheetId="1">'Leitura Dados de Vôo'!$C$8:$C$41</definedName>
    <definedName name="P1_flight_data_raw_68" localSheetId="3">'Leitura Dados de Vôo (2)'!$C$8:$C$41</definedName>
    <definedName name="P1_flight_data_raw_68" localSheetId="4">'Leitura Dados de Vôo (3)'!$C$8:$C$41</definedName>
    <definedName name="P1_flight_data_raw_68" localSheetId="2">'simulação continuação de voo'!$D$8:$D$41</definedName>
    <definedName name="P1_flight_data_raw_68" localSheetId="8">'Teste no pote 1 (Det Lan OFF)'!$D$8:$D$41</definedName>
    <definedName name="P1_flight_data_raw_68" localSheetId="9">'Teste no pote 2 (Det Lan OFF)'!$D$8:$D$41</definedName>
    <definedName name="P1_flight_data_raw_68" localSheetId="10">'Teste no pote 3 (Det Lan ON)'!$D$8:$D$41</definedName>
    <definedName name="P1_flight_data_raw_68" localSheetId="6">'Teste SIM 500'!$C$8:$C$41</definedName>
    <definedName name="P1_flight_data_raw_68" localSheetId="7">'Teste SIM 500 (2)'!$C$8:$C$41</definedName>
    <definedName name="P1_flight_data_raw_68" localSheetId="5">'USAR PRA LER DADOS'!$C$8:$C$41</definedName>
    <definedName name="P1_flight_data_raw_69" localSheetId="1">'Leitura Dados de Vôo'!$C$8:$C$247</definedName>
    <definedName name="P1_flight_data_raw_69" localSheetId="3">'Leitura Dados de Vôo (2)'!$C$8:$C$247</definedName>
    <definedName name="P1_flight_data_raw_69" localSheetId="4">'Leitura Dados de Vôo (3)'!$C$8:$C$247</definedName>
    <definedName name="P1_flight_data_raw_69" localSheetId="2">'simulação continuação de voo'!$D$8:$D$247</definedName>
    <definedName name="P1_flight_data_raw_69" localSheetId="8">'Teste no pote 1 (Det Lan OFF)'!$D$8:$D$247</definedName>
    <definedName name="P1_flight_data_raw_69" localSheetId="9">'Teste no pote 2 (Det Lan OFF)'!$D$8:$D$247</definedName>
    <definedName name="P1_flight_data_raw_69" localSheetId="10">'Teste no pote 3 (Det Lan ON)'!$D$8:$D$247</definedName>
    <definedName name="P1_flight_data_raw_69" localSheetId="6">'Teste SIM 500'!$C$8:$C$247</definedName>
    <definedName name="P1_flight_data_raw_69" localSheetId="7">'Teste SIM 500 (2)'!$C$8:$C$247</definedName>
    <definedName name="P1_flight_data_raw_69" localSheetId="5">'USAR PRA LER DADOS'!$C$8:$C$247</definedName>
    <definedName name="P1_flight_data_raw_70" localSheetId="8">'Teste no pote 1 (Det Lan OFF)'!$D$8:$D$247</definedName>
    <definedName name="P1_flight_data_raw_70" localSheetId="9">'Teste no pote 2 (Det Lan OFF)'!$D$8:$D$247</definedName>
    <definedName name="P1_flight_data_raw_70" localSheetId="10">'Teste no pote 3 (Det Lan ON)'!$D$8:$D$247</definedName>
    <definedName name="P1_flight_data_raw_70" localSheetId="6">'Teste SIM 500'!$C$8:$C$247</definedName>
    <definedName name="P1_flight_data_raw_70" localSheetId="7">'Teste SIM 500 (2)'!$C$8:$C$247</definedName>
    <definedName name="P1_flight_data_raw_70" localSheetId="5">'USAR PRA LER DADOS'!$C$8:$C$247</definedName>
    <definedName name="P1_flight_data_raw_71" localSheetId="3">'Leitura Dados de Vôo (2)'!$C$8:$C$33</definedName>
    <definedName name="P1_flight_data_raw_71" localSheetId="4">'Leitura Dados de Vôo (3)'!$C$8:$C$33</definedName>
    <definedName name="P1_flight_data_raw_71" localSheetId="8">'Teste no pote 1 (Det Lan OFF)'!$D$8:$D$40</definedName>
    <definedName name="P1_flight_data_raw_71" localSheetId="9">'Teste no pote 2 (Det Lan OFF)'!$D$8:$D$40</definedName>
    <definedName name="P1_flight_data_raw_71" localSheetId="10">'Teste no pote 3 (Det Lan ON)'!$D$8:$D$40</definedName>
    <definedName name="P1_flight_data_raw_71" localSheetId="6">'Teste SIM 500'!$C$8:$C$247</definedName>
    <definedName name="P1_flight_data_raw_71" localSheetId="7">'Teste SIM 500 (2)'!$C$8:$C$247</definedName>
    <definedName name="P1_flight_data_raw_71" localSheetId="5">'USAR PRA LER DADOS'!$C$8:$C$247</definedName>
    <definedName name="P1_flight_data_raw_72" localSheetId="8">'Teste no pote 1 (Det Lan OFF)'!$D$8:$D$87</definedName>
    <definedName name="P1_flight_data_raw_72" localSheetId="9">'Teste no pote 2 (Det Lan OFF)'!$D$8:$D$87</definedName>
    <definedName name="P1_flight_data_raw_72" localSheetId="10">'Teste no pote 3 (Det Lan ON)'!$D$8:$D$87</definedName>
    <definedName name="P1_flight_data_raw_72" localSheetId="6">'Teste SIM 500'!$C$8:$C$41</definedName>
    <definedName name="P1_flight_data_raw_72" localSheetId="7">'Teste SIM 500 (2)'!$C$8:$C$41</definedName>
    <definedName name="P1_flight_data_raw_72" localSheetId="5">'USAR PRA LER DADOS'!$C$8:$C$41</definedName>
    <definedName name="P1_flight_data_raw_73" localSheetId="8">'Teste no pote 1 (Det Lan OFF)'!$D$8:$D$42</definedName>
    <definedName name="P1_flight_data_raw_73" localSheetId="9">'Teste no pote 2 (Det Lan OFF)'!$D$8:$D$42</definedName>
    <definedName name="P1_flight_data_raw_73" localSheetId="10">'Teste no pote 3 (Det Lan ON)'!$D$8:$D$42</definedName>
    <definedName name="P1_flight_data_raw_73" localSheetId="6">'Teste SIM 500'!$C$8:$C$43</definedName>
    <definedName name="P1_flight_data_raw_73" localSheetId="7">'Teste SIM 500 (2)'!$C$8:$C$43</definedName>
    <definedName name="P1_flight_data_raw_73" localSheetId="5">'USAR PRA LER DADOS'!$C$8:$C$43</definedName>
    <definedName name="P1_flight_data_raw_74" localSheetId="4">'Leitura Dados de Vôo (3)'!$C$8:$C$40</definedName>
    <definedName name="P1_flight_data_raw_74" localSheetId="8">'Teste no pote 1 (Det Lan OFF)'!$D$8:$D$40</definedName>
    <definedName name="P1_flight_data_raw_74" localSheetId="9">'Teste no pote 2 (Det Lan OFF)'!$D$8:$D$40</definedName>
    <definedName name="P1_flight_data_raw_74" localSheetId="10">'Teste no pote 3 (Det Lan ON)'!$D$8:$D$40</definedName>
    <definedName name="P1_flight_data_raw_74" localSheetId="6">'Teste SIM 500'!$C$8:$C$41</definedName>
    <definedName name="P1_flight_data_raw_74" localSheetId="7">'Teste SIM 500 (2)'!$C$8:$C$41</definedName>
    <definedName name="P1_flight_data_raw_74" localSheetId="5">'USAR PRA LER DADOS'!$C$8:$C$41</definedName>
    <definedName name="P1_flight_data_raw_75" localSheetId="8">'Teste no pote 1 (Det Lan OFF)'!$D$8:$D$42</definedName>
    <definedName name="P1_flight_data_raw_75" localSheetId="9">'Teste no pote 2 (Det Lan OFF)'!$D$8:$D$42</definedName>
    <definedName name="P1_flight_data_raw_75" localSheetId="10">'Teste no pote 3 (Det Lan ON)'!$D$8:$D$42</definedName>
    <definedName name="P1_flight_data_raw_75" localSheetId="6">'Teste SIM 500'!$C$8:$C$32</definedName>
    <definedName name="P1_flight_data_raw_75" localSheetId="7">'Teste SIM 500 (2)'!$C$8:$C$32</definedName>
    <definedName name="P1_flight_data_raw_75" localSheetId="5">'USAR PRA LER DADOS'!$C$8:$C$32</definedName>
    <definedName name="P1_flight_data_raw_76" localSheetId="4">'Leitura Dados de Vôo (3)'!$C$8:$C$40</definedName>
    <definedName name="P1_flight_data_raw_76" localSheetId="8">'Teste no pote 1 (Det Lan OFF)'!$D$8:$D$42</definedName>
    <definedName name="P1_flight_data_raw_76" localSheetId="9">'Teste no pote 2 (Det Lan OFF)'!$D$8:$D$42</definedName>
    <definedName name="P1_flight_data_raw_76" localSheetId="10">'Teste no pote 3 (Det Lan ON)'!$D$8:$D$42</definedName>
    <definedName name="P1_flight_data_raw_76" localSheetId="6">'Teste SIM 500'!$C$8:$C$247</definedName>
    <definedName name="P1_flight_data_raw_76" localSheetId="7">'Teste SIM 500 (2)'!$C$8:$C$247</definedName>
    <definedName name="P1_flight_data_raw_76" localSheetId="5">'USAR PRA LER DADOS'!$C$8:$C$247</definedName>
    <definedName name="P1_flight_data_raw_77" localSheetId="8">'Teste no pote 1 (Det Lan OFF)'!$D$8:$D$46</definedName>
    <definedName name="P1_flight_data_raw_77" localSheetId="9">'Teste no pote 2 (Det Lan OFF)'!$D$8:$D$46</definedName>
    <definedName name="P1_flight_data_raw_77" localSheetId="10">'Teste no pote 3 (Det Lan ON)'!$D$8:$D$46</definedName>
    <definedName name="P1_flight_data_raw_77" localSheetId="6">'Teste SIM 500'!$C$8:$C$244</definedName>
    <definedName name="P1_flight_data_raw_77" localSheetId="7">'Teste SIM 500 (2)'!$C$8:$C$244</definedName>
    <definedName name="P1_flight_data_raw_77" localSheetId="5">'USAR PRA LER DADOS'!$C$8:$C$244</definedName>
    <definedName name="P1_flight_data_raw_78" localSheetId="8">'Teste no pote 1 (Det Lan OFF)'!$D$8:$D$43</definedName>
    <definedName name="P1_flight_data_raw_78" localSheetId="9">'Teste no pote 2 (Det Lan OFF)'!$D$8:$D$43</definedName>
    <definedName name="P1_flight_data_raw_78" localSheetId="10">'Teste no pote 3 (Det Lan ON)'!$D$8:$D$43</definedName>
    <definedName name="P1_flight_data_raw_78" localSheetId="6">'Teste SIM 500'!$C$8:$C$61</definedName>
    <definedName name="P1_flight_data_raw_78" localSheetId="7">'Teste SIM 500 (2)'!$C$8:$C$61</definedName>
    <definedName name="P1_flight_data_raw_78" localSheetId="5">'USAR PRA LER DADOS'!$C$8:$C$61</definedName>
    <definedName name="P1_flight_data_raw_79" localSheetId="8">'Teste no pote 1 (Det Lan OFF)'!$D$8:$D$42</definedName>
    <definedName name="P1_flight_data_raw_79" localSheetId="9">'Teste no pote 2 (Det Lan OFF)'!$D$8:$D$42</definedName>
    <definedName name="P1_flight_data_raw_79" localSheetId="10">'Teste no pote 3 (Det Lan ON)'!$D$8:$D$42</definedName>
    <definedName name="P1_flight_data_raw_79" localSheetId="6">'Teste SIM 500'!$C$8:$C$164</definedName>
    <definedName name="P1_flight_data_raw_79" localSheetId="7">'Teste SIM 500 (2)'!$C$8:$C$164</definedName>
    <definedName name="P1_flight_data_raw_79" localSheetId="5">'USAR PRA LER DADOS'!$C$8:$C$164</definedName>
    <definedName name="P1_flight_data_raw_8" localSheetId="1">'Leitura Dados de Vôo'!$C$8:$C$43</definedName>
    <definedName name="P1_flight_data_raw_8" localSheetId="3">'Leitura Dados de Vôo (2)'!$C$8:$C$43</definedName>
    <definedName name="P1_flight_data_raw_8" localSheetId="4">'Leitura Dados de Vôo (3)'!$C$8:$C$43</definedName>
    <definedName name="P1_flight_data_raw_8" localSheetId="2">'simulação continuação de voo'!$D$8:$D$43</definedName>
    <definedName name="P1_flight_data_raw_8" localSheetId="8">'Teste no pote 1 (Det Lan OFF)'!$D$8:$D$43</definedName>
    <definedName name="P1_flight_data_raw_8" localSheetId="9">'Teste no pote 2 (Det Lan OFF)'!$D$8:$D$43</definedName>
    <definedName name="P1_flight_data_raw_8" localSheetId="10">'Teste no pote 3 (Det Lan ON)'!$D$8:$D$43</definedName>
    <definedName name="P1_flight_data_raw_8" localSheetId="6">'Teste SIM 500'!$C$8:$C$43</definedName>
    <definedName name="P1_flight_data_raw_8" localSheetId="7">'Teste SIM 500 (2)'!$C$8:$C$43</definedName>
    <definedName name="P1_flight_data_raw_8" localSheetId="5">'USAR PRA LER DADOS'!$C$8:$C$43</definedName>
    <definedName name="P1_flight_data_raw_80" localSheetId="8">'Teste no pote 1 (Det Lan OFF)'!$D$8:$D$41</definedName>
    <definedName name="P1_flight_data_raw_80" localSheetId="9">'Teste no pote 2 (Det Lan OFF)'!$D$8:$D$41</definedName>
    <definedName name="P1_flight_data_raw_80" localSheetId="10">'Teste no pote 3 (Det Lan ON)'!$D$8:$D$41</definedName>
    <definedName name="P1_flight_data_raw_80" localSheetId="6">'Teste SIM 500'!$C$8:$C$239</definedName>
    <definedName name="P1_flight_data_raw_80" localSheetId="7">'Teste SIM 500 (2)'!$C$8:$C$239</definedName>
    <definedName name="P1_flight_data_raw_80" localSheetId="5">'USAR PRA LER DADOS'!$C$8:$C$239</definedName>
    <definedName name="P1_flight_data_raw_81" localSheetId="8">'Teste no pote 1 (Det Lan OFF)'!$D$8:$D$112</definedName>
    <definedName name="P1_flight_data_raw_81" localSheetId="9">'Teste no pote 2 (Det Lan OFF)'!$D$8:$D$112</definedName>
    <definedName name="P1_flight_data_raw_81" localSheetId="10">'Teste no pote 3 (Det Lan ON)'!$D$8:$D$112</definedName>
    <definedName name="P1_flight_data_raw_81" localSheetId="6">'Teste SIM 500'!$C$8:$C$61</definedName>
    <definedName name="P1_flight_data_raw_81" localSheetId="7">'Teste SIM 500 (2)'!$C$8:$C$61</definedName>
    <definedName name="P1_flight_data_raw_81" localSheetId="5">'USAR PRA LER DADOS'!$C$8:$C$61</definedName>
    <definedName name="P1_flight_data_raw_82" localSheetId="8">'Teste no pote 1 (Det Lan OFF)'!$D$8:$D$40</definedName>
    <definedName name="P1_flight_data_raw_82" localSheetId="9">'Teste no pote 2 (Det Lan OFF)'!$D$8:$D$40</definedName>
    <definedName name="P1_flight_data_raw_82" localSheetId="10">'Teste no pote 3 (Det Lan ON)'!$D$8:$D$40</definedName>
    <definedName name="P1_flight_data_raw_82" localSheetId="6">'Teste SIM 500'!$C$8:$C$61</definedName>
    <definedName name="P1_flight_data_raw_82" localSheetId="7">'Teste SIM 500 (2)'!$C$8:$C$61</definedName>
    <definedName name="P1_flight_data_raw_82" localSheetId="5">'USAR PRA LER DADOS'!$C$8:$C$61</definedName>
    <definedName name="P1_flight_data_raw_83" localSheetId="8">'Teste no pote 1 (Det Lan OFF)'!$D$8:$D$41</definedName>
    <definedName name="P1_flight_data_raw_83" localSheetId="9">'Teste no pote 2 (Det Lan OFF)'!$D$8:$D$41</definedName>
    <definedName name="P1_flight_data_raw_83" localSheetId="10">'Teste no pote 3 (Det Lan ON)'!$D$8:$D$41</definedName>
    <definedName name="P1_flight_data_raw_83" localSheetId="6">'Teste SIM 500'!$C$8:$C$247</definedName>
    <definedName name="P1_flight_data_raw_83" localSheetId="7">'Teste SIM 500 (2)'!$C$8:$C$247</definedName>
    <definedName name="P1_flight_data_raw_83" localSheetId="5">'USAR PRA LER DADOS'!$C$8:$C$247</definedName>
    <definedName name="P1_flight_data_raw_84" localSheetId="8">'Teste no pote 1 (Det Lan OFF)'!$D$8:$D$40</definedName>
    <definedName name="P1_flight_data_raw_84" localSheetId="9">'Teste no pote 2 (Det Lan OFF)'!$D$8:$D$40</definedName>
    <definedName name="P1_flight_data_raw_84" localSheetId="10">'Teste no pote 3 (Det Lan ON)'!$D$8:$D$40</definedName>
    <definedName name="P1_flight_data_raw_84" localSheetId="6">'Teste SIM 500'!$C$8:$C$247</definedName>
    <definedName name="P1_flight_data_raw_84" localSheetId="7">'Teste SIM 500 (2)'!$C$8:$C$247</definedName>
    <definedName name="P1_flight_data_raw_84" localSheetId="5">'USAR PRA LER DADOS'!$C$8:$C$247</definedName>
    <definedName name="P1_flight_data_raw_85" localSheetId="8">'Teste no pote 1 (Det Lan OFF)'!$D$8:$D$247</definedName>
    <definedName name="P1_flight_data_raw_85" localSheetId="9">'Teste no pote 2 (Det Lan OFF)'!$D$8:$D$247</definedName>
    <definedName name="P1_flight_data_raw_85" localSheetId="10">'Teste no pote 3 (Det Lan ON)'!$D$8:$D$247</definedName>
    <definedName name="P1_flight_data_raw_85" localSheetId="6">'Teste SIM 500'!$C$8:$C$98</definedName>
    <definedName name="P1_flight_data_raw_85" localSheetId="7">'Teste SIM 500 (2)'!$C$8:$C$98</definedName>
    <definedName name="P1_flight_data_raw_85" localSheetId="5">'USAR PRA LER DADOS'!$C$8:$C$98</definedName>
    <definedName name="P1_flight_data_raw_86" localSheetId="8">'Teste no pote 1 (Det Lan OFF)'!$D$8:$D$42</definedName>
    <definedName name="P1_flight_data_raw_86" localSheetId="9">'Teste no pote 2 (Det Lan OFF)'!$D$8:$D$42</definedName>
    <definedName name="P1_flight_data_raw_86" localSheetId="10">'Teste no pote 3 (Det Lan ON)'!$D$8:$D$42</definedName>
    <definedName name="P1_flight_data_raw_86" localSheetId="6">'Teste SIM 500'!$C$8:$C$60</definedName>
    <definedName name="P1_flight_data_raw_86" localSheetId="7">'Teste SIM 500 (2)'!$C$8:$C$60</definedName>
    <definedName name="P1_flight_data_raw_86" localSheetId="5">'USAR PRA LER DADOS'!$C$8:$C$60</definedName>
    <definedName name="P1_flight_data_raw_87" localSheetId="8">'Teste no pote 1 (Det Lan OFF)'!$D$8:$D$40</definedName>
    <definedName name="P1_flight_data_raw_87" localSheetId="9">'Teste no pote 2 (Det Lan OFF)'!$D$8:$D$40</definedName>
    <definedName name="P1_flight_data_raw_87" localSheetId="10">'Teste no pote 3 (Det Lan ON)'!$D$8:$D$40</definedName>
    <definedName name="P1_flight_data_raw_87" localSheetId="6">'Teste SIM 500'!$C$8:$C$60</definedName>
    <definedName name="P1_flight_data_raw_87" localSheetId="7">'Teste SIM 500 (2)'!$C$8:$C$60</definedName>
    <definedName name="P1_flight_data_raw_87" localSheetId="5">'USAR PRA LER DADOS'!$C$8:$C$60</definedName>
    <definedName name="P1_flight_data_raw_88" localSheetId="8">'Teste no pote 1 (Det Lan OFF)'!$D$8:$D$95</definedName>
    <definedName name="P1_flight_data_raw_88" localSheetId="9">'Teste no pote 2 (Det Lan OFF)'!$D$8:$D$95</definedName>
    <definedName name="P1_flight_data_raw_88" localSheetId="10">'Teste no pote 3 (Det Lan ON)'!$D$8:$D$95</definedName>
    <definedName name="P1_flight_data_raw_88" localSheetId="6">'Teste SIM 500'!$C$8:$C$140</definedName>
    <definedName name="P1_flight_data_raw_88" localSheetId="7">'Teste SIM 500 (2)'!$C$8:$C$140</definedName>
    <definedName name="P1_flight_data_raw_88" localSheetId="5">'USAR PRA LER DADOS'!$C$8:$C$140</definedName>
    <definedName name="P1_flight_data_raw_89" localSheetId="8">'Teste no pote 1 (Det Lan OFF)'!$D$8:$D$247</definedName>
    <definedName name="P1_flight_data_raw_89" localSheetId="9">'Teste no pote 2 (Det Lan OFF)'!$D$8:$D$247</definedName>
    <definedName name="P1_flight_data_raw_89" localSheetId="10">'Teste no pote 3 (Det Lan ON)'!$D$8:$D$247</definedName>
    <definedName name="P1_flight_data_raw_89" localSheetId="6">'Teste SIM 500'!$C$8:$C$247</definedName>
    <definedName name="P1_flight_data_raw_89" localSheetId="7">'Teste SIM 500 (2)'!$C$8:$C$247</definedName>
    <definedName name="P1_flight_data_raw_89" localSheetId="5">'USAR PRA LER DADOS'!$C$8:$C$247</definedName>
    <definedName name="P1_flight_data_raw_90" localSheetId="8">'Teste no pote 1 (Det Lan OFF)'!$D$8:$D$87</definedName>
    <definedName name="P1_flight_data_raw_90" localSheetId="9">'Teste no pote 2 (Det Lan OFF)'!$D$8:$D$87</definedName>
    <definedName name="P1_flight_data_raw_90" localSheetId="10">'Teste no pote 3 (Det Lan ON)'!$D$8:$D$87</definedName>
    <definedName name="P1_flight_data_raw_90" localSheetId="6">'Teste SIM 500'!$C$8:$C$58</definedName>
    <definedName name="P1_flight_data_raw_90" localSheetId="7">'Teste SIM 500 (2)'!$C$8:$C$58</definedName>
    <definedName name="P1_flight_data_raw_90" localSheetId="5">'USAR PRA LER DADOS'!$C$8:$C$58</definedName>
    <definedName name="P1_flight_data_raw_91" localSheetId="8">'Teste no pote 1 (Det Lan OFF)'!$D$8:$D$43</definedName>
    <definedName name="P1_flight_data_raw_91" localSheetId="9">'Teste no pote 2 (Det Lan OFF)'!$D$8:$D$43</definedName>
    <definedName name="P1_flight_data_raw_91" localSheetId="10">'Teste no pote 3 (Det Lan ON)'!$D$8:$D$43</definedName>
    <definedName name="P1_flight_data_raw_91" localSheetId="6">'Teste SIM 500'!$C$8:$C$60</definedName>
    <definedName name="P1_flight_data_raw_91" localSheetId="7">'Teste SIM 500 (2)'!$C$8:$C$60</definedName>
    <definedName name="P1_flight_data_raw_91" localSheetId="5">'USAR PRA LER DADOS'!$C$8:$C$60</definedName>
    <definedName name="P1_flight_data_raw_92" localSheetId="8">'Teste no pote 1 (Det Lan OFF)'!$D$8:$D$51</definedName>
    <definedName name="P1_flight_data_raw_92" localSheetId="9">'Teste no pote 2 (Det Lan OFF)'!$D$8:$D$51</definedName>
    <definedName name="P1_flight_data_raw_92" localSheetId="10">'Teste no pote 3 (Det Lan ON)'!$D$8:$D$51</definedName>
    <definedName name="P1_flight_data_raw_92" localSheetId="6">'Teste SIM 500'!$C$8:$C$64</definedName>
    <definedName name="P1_flight_data_raw_92" localSheetId="7">'Teste SIM 500 (2)'!$C$8:$C$64</definedName>
    <definedName name="P1_flight_data_raw_92" localSheetId="5">'USAR PRA LER DADOS'!$C$8:$C$64</definedName>
    <definedName name="P1_flight_data_raw_93" localSheetId="9">'Teste no pote 2 (Det Lan OFF)'!$D$8:$D$247</definedName>
    <definedName name="P1_flight_data_raw_93" localSheetId="10">'Teste no pote 3 (Det Lan ON)'!$D$8:$D$247</definedName>
    <definedName name="P1_flight_data_raw_93" localSheetId="6">'Teste SIM 500'!$C$8:$C$59</definedName>
    <definedName name="P1_flight_data_raw_93" localSheetId="7">'Teste SIM 500 (2)'!$C$8:$C$59</definedName>
    <definedName name="P1_flight_data_raw_93" localSheetId="5">'USAR PRA LER DADOS'!$C$8:$C$59</definedName>
    <definedName name="P1_flight_data_raw_94" localSheetId="9">'Teste no pote 2 (Det Lan OFF)'!$D$8:$D$247</definedName>
    <definedName name="P1_flight_data_raw_94" localSheetId="10">'Teste no pote 3 (Det Lan ON)'!$D$8:$D$247</definedName>
    <definedName name="P1_flight_data_raw_94" localSheetId="6">'Teste SIM 500'!$C$8:$C$61</definedName>
    <definedName name="P1_flight_data_raw_94" localSheetId="7">'Teste SIM 500 (2)'!$C$8:$C$61</definedName>
    <definedName name="P1_flight_data_raw_94" localSheetId="5">'USAR PRA LER DADOS'!$C$8:$C$61</definedName>
    <definedName name="P1_flight_data_raw_95" localSheetId="9">'Teste no pote 2 (Det Lan OFF)'!$D$8:$D$40</definedName>
    <definedName name="P1_flight_data_raw_95" localSheetId="10">'Teste no pote 3 (Det Lan ON)'!$D$8:$D$40</definedName>
    <definedName name="P1_flight_data_raw_95" localSheetId="6">'Teste SIM 500'!$C$8:$C$60</definedName>
    <definedName name="P1_flight_data_raw_95" localSheetId="7">'Teste SIM 500 (2)'!$C$8:$C$60</definedName>
    <definedName name="P1_flight_data_raw_95" localSheetId="5">'USAR PRA LER DADOS'!$C$8:$C$60</definedName>
    <definedName name="P1_flight_data_raw_96" localSheetId="9">'Teste no pote 2 (Det Lan OFF)'!$D$8:$D$87</definedName>
    <definedName name="P1_flight_data_raw_96" localSheetId="10">'Teste no pote 3 (Det Lan ON)'!$D$8:$D$87</definedName>
    <definedName name="P1_flight_data_raw_96" localSheetId="6">'Teste SIM 500'!$C$8:$C$63</definedName>
    <definedName name="P1_flight_data_raw_96" localSheetId="7">'Teste SIM 500 (2)'!$C$8:$C$63</definedName>
    <definedName name="P1_flight_data_raw_96" localSheetId="5">'USAR PRA LER DADOS'!$C$8:$C$63</definedName>
    <definedName name="P1_flight_data_raw_97" localSheetId="9">'Teste no pote 2 (Det Lan OFF)'!$D$8:$D$42</definedName>
    <definedName name="P1_flight_data_raw_97" localSheetId="10">'Teste no pote 3 (Det Lan ON)'!$D$8:$D$42</definedName>
    <definedName name="P1_flight_data_raw_97" localSheetId="6">'Teste SIM 500'!$C$8:$C$66</definedName>
    <definedName name="P1_flight_data_raw_97" localSheetId="7">'Teste SIM 500 (2)'!$C$8:$C$66</definedName>
    <definedName name="P1_flight_data_raw_97" localSheetId="5">'USAR PRA LER DADOS'!$C$8:$C$66</definedName>
    <definedName name="P1_flight_data_raw_98" localSheetId="9">'Teste no pote 2 (Det Lan OFF)'!$D$8:$D$40</definedName>
    <definedName name="P1_flight_data_raw_98" localSheetId="10">'Teste no pote 3 (Det Lan ON)'!$D$8:$D$40</definedName>
    <definedName name="P1_flight_data_raw_98" localSheetId="6">'Teste SIM 500'!$C$8:$C$73</definedName>
    <definedName name="P1_flight_data_raw_98" localSheetId="7">'Teste SIM 500 (2)'!$C$8:$C$73</definedName>
    <definedName name="P1_flight_data_raw_98" localSheetId="5">'USAR PRA LER DADOS'!$C$8:$C$73</definedName>
    <definedName name="P1_flight_data_raw_99" localSheetId="9">'Teste no pote 2 (Det Lan OFF)'!$D$8:$D$42</definedName>
    <definedName name="P1_flight_data_raw_99" localSheetId="10">'Teste no pote 3 (Det Lan ON)'!$D$8:$D$42</definedName>
    <definedName name="P1_flight_data_raw_99" localSheetId="6">'Teste SIM 500'!$C$8:$C$63</definedName>
    <definedName name="P1_flight_data_raw_99" localSheetId="7">'Teste SIM 500 (2)'!$C$8:$C$63</definedName>
    <definedName name="P1_flight_data_raw_99" localSheetId="5">'USAR PRA LER DADOS'!$C$8:$C$63</definedName>
    <definedName name="P1_flight_data_true" localSheetId="1">'Leitura Dados de Vôo'!$D$2:$D$95</definedName>
    <definedName name="P1_flight_data_true" localSheetId="3">'Leitura Dados de Vôo (2)'!$D$2:$D$95</definedName>
    <definedName name="P1_flight_data_true" localSheetId="4">'Leitura Dados de Vôo (3)'!$D$2:$D$95</definedName>
    <definedName name="P1_flight_data_true" localSheetId="2">'simulação continuação de voo'!$E$2:$E$95</definedName>
    <definedName name="P1_flight_data_true" localSheetId="8">'Teste no pote 1 (Det Lan OFF)'!$E$2:$E$95</definedName>
    <definedName name="P1_flight_data_true" localSheetId="9">'Teste no pote 2 (Det Lan OFF)'!$E$2:$E$95</definedName>
    <definedName name="P1_flight_data_true" localSheetId="10">'Teste no pote 3 (Det Lan ON)'!$E$2:$E$95</definedName>
    <definedName name="P1_flight_data_true" localSheetId="6">'Teste SIM 500'!$D$2:$D$95</definedName>
    <definedName name="P1_flight_data_true" localSheetId="7">'Teste SIM 500 (2)'!$D$2:$D$95</definedName>
    <definedName name="P1_flight_data_true" localSheetId="5">'USAR PRA LER DADOS'!$D$2:$D$95</definedName>
    <definedName name="P1_flight_data_true_1" localSheetId="1">'Leitura Dados de Vôo'!#REF!</definedName>
    <definedName name="P1_flight_data_true_1" localSheetId="3">'Leitura Dados de Vôo (2)'!#REF!</definedName>
    <definedName name="P1_flight_data_true_1" localSheetId="4">'Leitura Dados de Vôo (3)'!#REF!</definedName>
    <definedName name="P1_flight_data_true_1" localSheetId="2">'simulação continuação de voo'!#REF!</definedName>
    <definedName name="P1_flight_data_true_1" localSheetId="8">'Teste no pote 1 (Det Lan OFF)'!#REF!</definedName>
    <definedName name="P1_flight_data_true_1" localSheetId="9">'Teste no pote 2 (Det Lan OFF)'!#REF!</definedName>
    <definedName name="P1_flight_data_true_1" localSheetId="10">'Teste no pote 3 (Det Lan ON)'!#REF!</definedName>
    <definedName name="P1_flight_data_true_1" localSheetId="6">'Teste SIM 500'!#REF!</definedName>
    <definedName name="P1_flight_data_true_1" localSheetId="7">'Teste SIM 500 (2)'!#REF!</definedName>
    <definedName name="P1_flight_data_true_1" localSheetId="5">'USAR PRA LER DADOS'!#REF!</definedName>
    <definedName name="P1_flight_data_true_10" localSheetId="1">'Leitura Dados de Vôo'!$D$2:$D$51</definedName>
    <definedName name="P1_flight_data_true_10" localSheetId="3">'Leitura Dados de Vôo (2)'!$D$2:$D$51</definedName>
    <definedName name="P1_flight_data_true_10" localSheetId="4">'Leitura Dados de Vôo (3)'!$D$2:$D$51</definedName>
    <definedName name="P1_flight_data_true_10" localSheetId="2">'simulação continuação de voo'!$E$2:$E$51</definedName>
    <definedName name="P1_flight_data_true_10" localSheetId="8">'Teste no pote 1 (Det Lan OFF)'!$E$2:$E$51</definedName>
    <definedName name="P1_flight_data_true_10" localSheetId="9">'Teste no pote 2 (Det Lan OFF)'!$E$2:$E$51</definedName>
    <definedName name="P1_flight_data_true_10" localSheetId="10">'Teste no pote 3 (Det Lan ON)'!$E$2:$E$51</definedName>
    <definedName name="P1_flight_data_true_10" localSheetId="6">'Teste SIM 500'!$D$2:$D$51</definedName>
    <definedName name="P1_flight_data_true_10" localSheetId="7">'Teste SIM 500 (2)'!$D$2:$D$51</definedName>
    <definedName name="P1_flight_data_true_10" localSheetId="5">'USAR PRA LER DADOS'!$D$2:$D$51</definedName>
    <definedName name="P1_flight_data_true_100" localSheetId="6">'Teste SIM 500'!$D$2:$D$60</definedName>
    <definedName name="P1_flight_data_true_100" localSheetId="7">'Teste SIM 500 (2)'!$D$2:$D$60</definedName>
    <definedName name="P1_flight_data_true_100" localSheetId="5">'USAR PRA LER DADOS'!$D$2:$D$60</definedName>
    <definedName name="P1_flight_data_true_101" localSheetId="6">'Teste SIM 500'!$D$2:$D$60</definedName>
    <definedName name="P1_flight_data_true_101" localSheetId="7">'Teste SIM 500 (2)'!$D$2:$D$60</definedName>
    <definedName name="P1_flight_data_true_101" localSheetId="5">'USAR PRA LER DADOS'!$D$2:$D$60</definedName>
    <definedName name="P1_flight_data_true_102" localSheetId="6">'Teste SIM 500'!$D$2:$D$140</definedName>
    <definedName name="P1_flight_data_true_102" localSheetId="7">'Teste SIM 500 (2)'!$D$2:$D$140</definedName>
    <definedName name="P1_flight_data_true_102" localSheetId="5">'USAR PRA LER DADOS'!$D$2:$D$140</definedName>
    <definedName name="P1_flight_data_true_103" localSheetId="6">'Teste SIM 500'!$D$2:$D$247</definedName>
    <definedName name="P1_flight_data_true_103" localSheetId="7">'Teste SIM 500 (2)'!$D$2:$D$247</definedName>
    <definedName name="P1_flight_data_true_103" localSheetId="5">'USAR PRA LER DADOS'!$D$2:$D$247</definedName>
    <definedName name="P1_flight_data_true_104" localSheetId="6">'Teste SIM 500'!$D$2:$D$58</definedName>
    <definedName name="P1_flight_data_true_104" localSheetId="7">'Teste SIM 500 (2)'!$D$2:$D$58</definedName>
    <definedName name="P1_flight_data_true_104" localSheetId="5">'USAR PRA LER DADOS'!$D$2:$D$58</definedName>
    <definedName name="P1_flight_data_true_105" localSheetId="6">'Teste SIM 500'!$D$2:$D$60</definedName>
    <definedName name="P1_flight_data_true_105" localSheetId="7">'Teste SIM 500 (2)'!$D$2:$D$60</definedName>
    <definedName name="P1_flight_data_true_105" localSheetId="5">'USAR PRA LER DADOS'!$D$2:$D$60</definedName>
    <definedName name="P1_flight_data_true_106" localSheetId="6">'Teste SIM 500'!$D$2:$D$64</definedName>
    <definedName name="P1_flight_data_true_106" localSheetId="7">'Teste SIM 500 (2)'!$D$2:$D$64</definedName>
    <definedName name="P1_flight_data_true_106" localSheetId="5">'USAR PRA LER DADOS'!$D$2:$D$64</definedName>
    <definedName name="P1_flight_data_true_107" localSheetId="6">'Teste SIM 500'!$D$2:$D$59</definedName>
    <definedName name="P1_flight_data_true_107" localSheetId="7">'Teste SIM 500 (2)'!$D$2:$D$59</definedName>
    <definedName name="P1_flight_data_true_107" localSheetId="5">'USAR PRA LER DADOS'!$D$2:$D$59</definedName>
    <definedName name="P1_flight_data_true_108" localSheetId="6">'Teste SIM 500'!$D$2:$D$61</definedName>
    <definedName name="P1_flight_data_true_108" localSheetId="7">'Teste SIM 500 (2)'!$D$2:$D$61</definedName>
    <definedName name="P1_flight_data_true_108" localSheetId="5">'USAR PRA LER DADOS'!$D$2:$D$61</definedName>
    <definedName name="P1_flight_data_true_109" localSheetId="6">'Teste SIM 500'!$D$2:$D$60</definedName>
    <definedName name="P1_flight_data_true_109" localSheetId="7">'Teste SIM 500 (2)'!$D$2:$D$60</definedName>
    <definedName name="P1_flight_data_true_109" localSheetId="5">'USAR PRA LER DADOS'!$D$2:$D$60</definedName>
    <definedName name="P1_flight_data_true_11" localSheetId="1">'Leitura Dados de Vôo'!$D$2:$D$51</definedName>
    <definedName name="P1_flight_data_true_11" localSheetId="3">'Leitura Dados de Vôo (2)'!$D$2:$D$51</definedName>
    <definedName name="P1_flight_data_true_11" localSheetId="4">'Leitura Dados de Vôo (3)'!$D$2:$D$51</definedName>
    <definedName name="P1_flight_data_true_11" localSheetId="2">'simulação continuação de voo'!$E$2:$E$51</definedName>
    <definedName name="P1_flight_data_true_11" localSheetId="8">'Teste no pote 1 (Det Lan OFF)'!$E$2:$E$51</definedName>
    <definedName name="P1_flight_data_true_11" localSheetId="9">'Teste no pote 2 (Det Lan OFF)'!$E$2:$E$51</definedName>
    <definedName name="P1_flight_data_true_11" localSheetId="10">'Teste no pote 3 (Det Lan ON)'!$E$2:$E$51</definedName>
    <definedName name="P1_flight_data_true_11" localSheetId="6">'Teste SIM 500'!$D$2:$D$51</definedName>
    <definedName name="P1_flight_data_true_11" localSheetId="7">'Teste SIM 500 (2)'!$D$2:$D$51</definedName>
    <definedName name="P1_flight_data_true_11" localSheetId="5">'USAR PRA LER DADOS'!$D$2:$D$51</definedName>
    <definedName name="P1_flight_data_true_110" localSheetId="6">'Teste SIM 500'!$D$2:$D$63</definedName>
    <definedName name="P1_flight_data_true_110" localSheetId="7">'Teste SIM 500 (2)'!$D$2:$D$63</definedName>
    <definedName name="P1_flight_data_true_110" localSheetId="5">'USAR PRA LER DADOS'!$D$2:$D$63</definedName>
    <definedName name="P1_flight_data_true_111" localSheetId="6">'Teste SIM 500'!$D$2:$D$66</definedName>
    <definedName name="P1_flight_data_true_111" localSheetId="7">'Teste SIM 500 (2)'!$D$2:$D$66</definedName>
    <definedName name="P1_flight_data_true_111" localSheetId="5">'USAR PRA LER DADOS'!$D$2:$D$66</definedName>
    <definedName name="P1_flight_data_true_112" localSheetId="6">'Teste SIM 500'!$D$2:$D$73</definedName>
    <definedName name="P1_flight_data_true_112" localSheetId="7">'Teste SIM 500 (2)'!$D$2:$D$73</definedName>
    <definedName name="P1_flight_data_true_112" localSheetId="5">'USAR PRA LER DADOS'!$D$2:$D$73</definedName>
    <definedName name="P1_flight_data_true_113" localSheetId="6">'Teste SIM 500'!$D$2:$D$63</definedName>
    <definedName name="P1_flight_data_true_113" localSheetId="7">'Teste SIM 500 (2)'!$D$2:$D$63</definedName>
    <definedName name="P1_flight_data_true_113" localSheetId="5">'USAR PRA LER DADOS'!$D$2:$D$63</definedName>
    <definedName name="P1_flight_data_true_114" localSheetId="6">'Teste SIM 500'!$D$2:$D$62</definedName>
    <definedName name="P1_flight_data_true_114" localSheetId="7">'Teste SIM 500 (2)'!$D$2:$D$62</definedName>
    <definedName name="P1_flight_data_true_114" localSheetId="5">'USAR PRA LER DADOS'!$D$2:$D$62</definedName>
    <definedName name="P1_flight_data_true_115" localSheetId="6">'Teste SIM 500'!$D$2:$D$61</definedName>
    <definedName name="P1_flight_data_true_115" localSheetId="7">'Teste SIM 500 (2)'!$D$2:$D$61</definedName>
    <definedName name="P1_flight_data_true_115" localSheetId="5">'USAR PRA LER DADOS'!$D$2:$D$61</definedName>
    <definedName name="P1_flight_data_true_116" localSheetId="6">'Teste SIM 500'!$D$2:$D$63</definedName>
    <definedName name="P1_flight_data_true_116" localSheetId="7">'Teste SIM 500 (2)'!$D$2:$D$63</definedName>
    <definedName name="P1_flight_data_true_116" localSheetId="5">'USAR PRA LER DADOS'!$D$2:$D$63</definedName>
    <definedName name="P1_flight_data_true_117" localSheetId="6">'Teste SIM 500'!$D$2:$D$64</definedName>
    <definedName name="P1_flight_data_true_117" localSheetId="7">'Teste SIM 500 (2)'!$D$2:$D$64</definedName>
    <definedName name="P1_flight_data_true_117" localSheetId="5">'USAR PRA LER DADOS'!$D$2:$D$64</definedName>
    <definedName name="P1_flight_data_true_118" localSheetId="6">'Teste SIM 500'!$D$2:$D$205</definedName>
    <definedName name="P1_flight_data_true_118" localSheetId="7">'Teste SIM 500 (2)'!$D$2:$D$205</definedName>
    <definedName name="P1_flight_data_true_118" localSheetId="5">'USAR PRA LER DADOS'!$D$2:$D$205</definedName>
    <definedName name="P1_flight_data_true_119" localSheetId="6">'Teste SIM 500'!$D$2:$D$123</definedName>
    <definedName name="P1_flight_data_true_119" localSheetId="7">'Teste SIM 500 (2)'!$D$2:$D$123</definedName>
    <definedName name="P1_flight_data_true_119" localSheetId="5">'USAR PRA LER DADOS'!$D$2:$D$123</definedName>
    <definedName name="P1_flight_data_true_12" localSheetId="1">'Leitura Dados de Vôo'!$D$2:$D$42</definedName>
    <definedName name="P1_flight_data_true_12" localSheetId="3">'Leitura Dados de Vôo (2)'!$D$2:$D$42</definedName>
    <definedName name="P1_flight_data_true_12" localSheetId="4">'Leitura Dados de Vôo (3)'!$D$2:$D$42</definedName>
    <definedName name="P1_flight_data_true_12" localSheetId="2">'simulação continuação de voo'!$E$2:$E$42</definedName>
    <definedName name="P1_flight_data_true_12" localSheetId="8">'Teste no pote 1 (Det Lan OFF)'!$E$2:$E$42</definedName>
    <definedName name="P1_flight_data_true_12" localSheetId="9">'Teste no pote 2 (Det Lan OFF)'!$E$2:$E$42</definedName>
    <definedName name="P1_flight_data_true_12" localSheetId="10">'Teste no pote 3 (Det Lan ON)'!$E$2:$E$42</definedName>
    <definedName name="P1_flight_data_true_12" localSheetId="6">'Teste SIM 500'!$D$2:$D$42</definedName>
    <definedName name="P1_flight_data_true_12" localSheetId="7">'Teste SIM 500 (2)'!$D$2:$D$42</definedName>
    <definedName name="P1_flight_data_true_12" localSheetId="5">'USAR PRA LER DADOS'!$D$2:$D$42</definedName>
    <definedName name="P1_flight_data_true_120" localSheetId="6">'Teste SIM 500'!$D$2:$D$247</definedName>
    <definedName name="P1_flight_data_true_120" localSheetId="7">'Teste SIM 500 (2)'!$D$2:$D$247</definedName>
    <definedName name="P1_flight_data_true_120" localSheetId="5">'USAR PRA LER DADOS'!$D$2:$D$247</definedName>
    <definedName name="P1_flight_data_true_121" localSheetId="6">'Teste SIM 500'!$D$2:$D$247</definedName>
    <definedName name="P1_flight_data_true_121" localSheetId="7">'Teste SIM 500 (2)'!$D$2:$D$247</definedName>
    <definedName name="P1_flight_data_true_121" localSheetId="5">'USAR PRA LER DADOS'!$D$2:$D$247</definedName>
    <definedName name="P1_flight_data_true_122" localSheetId="7">'Teste SIM 500 (2)'!$D$2:$D$113</definedName>
    <definedName name="P1_flight_data_true_122" localSheetId="5">'USAR PRA LER DADOS'!$D$2:$D$247</definedName>
    <definedName name="P1_flight_data_true_123" localSheetId="7">'Teste SIM 500 (2)'!$D$2:$D$141</definedName>
    <definedName name="P1_flight_data_true_123" localSheetId="5">'USAR PRA LER DADOS'!$D$2:$D$143</definedName>
    <definedName name="P1_flight_data_true_124" localSheetId="7">'Teste SIM 500 (2)'!$D$2:$D$111</definedName>
    <definedName name="P1_flight_data_true_124" localSheetId="5">'USAR PRA LER DADOS'!$D$2:$D$113</definedName>
    <definedName name="P1_flight_data_true_125" localSheetId="5">'USAR PRA LER DADOS'!$D$2:$D$141</definedName>
    <definedName name="P1_flight_data_true_126" localSheetId="5">'USAR PRA LER DADOS'!$D$2:$D$65</definedName>
    <definedName name="P1_flight_data_true_127" localSheetId="5">'USAR PRA LER DADOS'!$D$2:$D$60</definedName>
    <definedName name="P1_flight_data_true_128" localSheetId="5">'USAR PRA LER DADOS'!$D$2:$D$65</definedName>
    <definedName name="P1_flight_data_true_129" localSheetId="5">'USAR PRA LER DADOS'!$D$2:$D$111</definedName>
    <definedName name="P1_flight_data_true_13" localSheetId="1">'Leitura Dados de Vôo'!$D$2:$D$42</definedName>
    <definedName name="P1_flight_data_true_13" localSheetId="3">'Leitura Dados de Vôo (2)'!$D$2:$D$42</definedName>
    <definedName name="P1_flight_data_true_13" localSheetId="4">'Leitura Dados de Vôo (3)'!$D$2:$D$42</definedName>
    <definedName name="P1_flight_data_true_13" localSheetId="2">'simulação continuação de voo'!$E$2:$E$42</definedName>
    <definedName name="P1_flight_data_true_13" localSheetId="8">'Teste no pote 1 (Det Lan OFF)'!$E$2:$E$42</definedName>
    <definedName name="P1_flight_data_true_13" localSheetId="9">'Teste no pote 2 (Det Lan OFF)'!$E$2:$E$42</definedName>
    <definedName name="P1_flight_data_true_13" localSheetId="10">'Teste no pote 3 (Det Lan ON)'!$E$2:$E$42</definedName>
    <definedName name="P1_flight_data_true_13" localSheetId="6">'Teste SIM 500'!$D$2:$D$42</definedName>
    <definedName name="P1_flight_data_true_13" localSheetId="7">'Teste SIM 500 (2)'!$D$2:$D$42</definedName>
    <definedName name="P1_flight_data_true_13" localSheetId="5">'USAR PRA LER DADOS'!$D$2:$D$42</definedName>
    <definedName name="P1_flight_data_true_130" localSheetId="5">'USAR PRA LER DADOS'!$D$2:$D$84</definedName>
    <definedName name="P1_flight_data_true_131" localSheetId="5">'USAR PRA LER DADOS'!$D$2:$D$66</definedName>
    <definedName name="P1_flight_data_true_132" localSheetId="5">'USAR PRA LER DADOS'!$D$2:$D$74</definedName>
    <definedName name="P1_flight_data_true_133" localSheetId="5">'USAR PRA LER DADOS'!$D$2:$D$205</definedName>
    <definedName name="P1_flight_data_true_134" localSheetId="5">'USAR PRA LER DADOS'!$D$2:$D$205</definedName>
    <definedName name="P1_flight_data_true_135" localSheetId="5">'USAR PRA LER DADOS'!$D$2:$D$64</definedName>
    <definedName name="P1_flight_data_true_136" localSheetId="5">'USAR PRA LER DADOS'!$D$2:$D$79</definedName>
    <definedName name="P1_flight_data_true_137" localSheetId="5">'USAR PRA LER DADOS'!$D$2:$D$206</definedName>
    <definedName name="P1_flight_data_true_138" localSheetId="5">'USAR PRA LER DADOS'!$D$2:$D$205</definedName>
    <definedName name="P1_flight_data_true_139" localSheetId="5">'USAR PRA LER DADOS'!$D$2:$D$111</definedName>
    <definedName name="P1_flight_data_true_14" localSheetId="1">'Leitura Dados de Vôo'!$D$2:$D$38</definedName>
    <definedName name="P1_flight_data_true_14" localSheetId="3">'Leitura Dados de Vôo (2)'!$D$2:$D$38</definedName>
    <definedName name="P1_flight_data_true_14" localSheetId="4">'Leitura Dados de Vôo (3)'!$D$2:$D$38</definedName>
    <definedName name="P1_flight_data_true_14" localSheetId="2">'simulação continuação de voo'!$E$2:$E$38</definedName>
    <definedName name="P1_flight_data_true_14" localSheetId="8">'Teste no pote 1 (Det Lan OFF)'!$E$2:$E$38</definedName>
    <definedName name="P1_flight_data_true_14" localSheetId="9">'Teste no pote 2 (Det Lan OFF)'!$E$2:$E$38</definedName>
    <definedName name="P1_flight_data_true_14" localSheetId="10">'Teste no pote 3 (Det Lan ON)'!$E$2:$E$38</definedName>
    <definedName name="P1_flight_data_true_14" localSheetId="6">'Teste SIM 500'!$D$2:$D$38</definedName>
    <definedName name="P1_flight_data_true_14" localSheetId="7">'Teste SIM 500 (2)'!$D$2:$D$38</definedName>
    <definedName name="P1_flight_data_true_14" localSheetId="5">'USAR PRA LER DADOS'!$D$2:$D$38</definedName>
    <definedName name="P1_flight_data_true_15" localSheetId="1">'Leitura Dados de Vôo'!$D$2:$D$39</definedName>
    <definedName name="P1_flight_data_true_15" localSheetId="3">'Leitura Dados de Vôo (2)'!$D$2:$D$39</definedName>
    <definedName name="P1_flight_data_true_15" localSheetId="4">'Leitura Dados de Vôo (3)'!$D$2:$D$39</definedName>
    <definedName name="P1_flight_data_true_15" localSheetId="2">'simulação continuação de voo'!$E$2:$E$39</definedName>
    <definedName name="P1_flight_data_true_15" localSheetId="8">'Teste no pote 1 (Det Lan OFF)'!$E$2:$E$39</definedName>
    <definedName name="P1_flight_data_true_15" localSheetId="9">'Teste no pote 2 (Det Lan OFF)'!$E$2:$E$39</definedName>
    <definedName name="P1_flight_data_true_15" localSheetId="10">'Teste no pote 3 (Det Lan ON)'!$E$2:$E$39</definedName>
    <definedName name="P1_flight_data_true_15" localSheetId="6">'Teste SIM 500'!$D$2:$D$39</definedName>
    <definedName name="P1_flight_data_true_15" localSheetId="7">'Teste SIM 500 (2)'!$D$2:$D$39</definedName>
    <definedName name="P1_flight_data_true_15" localSheetId="5">'USAR PRA LER DADOS'!$D$2:$D$39</definedName>
    <definedName name="P1_flight_data_true_16" localSheetId="1">'Leitura Dados de Vôo'!$D$2:$D$39</definedName>
    <definedName name="P1_flight_data_true_16" localSheetId="3">'Leitura Dados de Vôo (2)'!$D$2:$D$39</definedName>
    <definedName name="P1_flight_data_true_16" localSheetId="4">'Leitura Dados de Vôo (3)'!$D$2:$D$39</definedName>
    <definedName name="P1_flight_data_true_16" localSheetId="2">'simulação continuação de voo'!$E$2:$E$39</definedName>
    <definedName name="P1_flight_data_true_16" localSheetId="8">'Teste no pote 1 (Det Lan OFF)'!$E$2:$E$39</definedName>
    <definedName name="P1_flight_data_true_16" localSheetId="9">'Teste no pote 2 (Det Lan OFF)'!$E$2:$E$39</definedName>
    <definedName name="P1_flight_data_true_16" localSheetId="10">'Teste no pote 3 (Det Lan ON)'!$E$2:$E$39</definedName>
    <definedName name="P1_flight_data_true_16" localSheetId="6">'Teste SIM 500'!$D$2:$D$39</definedName>
    <definedName name="P1_flight_data_true_16" localSheetId="7">'Teste SIM 500 (2)'!$D$2:$D$39</definedName>
    <definedName name="P1_flight_data_true_16" localSheetId="5">'USAR PRA LER DADOS'!$D$2:$D$39</definedName>
    <definedName name="P1_flight_data_true_17" localSheetId="1">'Leitura Dados de Vôo'!$D$2:$D$44</definedName>
    <definedName name="P1_flight_data_true_17" localSheetId="3">'Leitura Dados de Vôo (2)'!$D$2:$D$44</definedName>
    <definedName name="P1_flight_data_true_17" localSheetId="4">'Leitura Dados de Vôo (3)'!$D$2:$D$44</definedName>
    <definedName name="P1_flight_data_true_17" localSheetId="2">'simulação continuação de voo'!$E$2:$E$44</definedName>
    <definedName name="P1_flight_data_true_17" localSheetId="8">'Teste no pote 1 (Det Lan OFF)'!$E$2:$E$44</definedName>
    <definedName name="P1_flight_data_true_17" localSheetId="9">'Teste no pote 2 (Det Lan OFF)'!$E$2:$E$44</definedName>
    <definedName name="P1_flight_data_true_17" localSheetId="10">'Teste no pote 3 (Det Lan ON)'!$E$2:$E$44</definedName>
    <definedName name="P1_flight_data_true_17" localSheetId="6">'Teste SIM 500'!$D$2:$D$44</definedName>
    <definedName name="P1_flight_data_true_17" localSheetId="7">'Teste SIM 500 (2)'!$D$2:$D$44</definedName>
    <definedName name="P1_flight_data_true_17" localSheetId="5">'USAR PRA LER DADOS'!$D$2:$D$44</definedName>
    <definedName name="P1_flight_data_true_18" localSheetId="1">'Leitura Dados de Vôo'!$D$2:$D$41</definedName>
    <definedName name="P1_flight_data_true_18" localSheetId="3">'Leitura Dados de Vôo (2)'!$D$2:$D$41</definedName>
    <definedName name="P1_flight_data_true_18" localSheetId="4">'Leitura Dados de Vôo (3)'!$D$2:$D$41</definedName>
    <definedName name="P1_flight_data_true_18" localSheetId="2">'simulação continuação de voo'!$E$2:$E$41</definedName>
    <definedName name="P1_flight_data_true_18" localSheetId="8">'Teste no pote 1 (Det Lan OFF)'!$E$2:$E$41</definedName>
    <definedName name="P1_flight_data_true_18" localSheetId="9">'Teste no pote 2 (Det Lan OFF)'!$E$2:$E$41</definedName>
    <definedName name="P1_flight_data_true_18" localSheetId="10">'Teste no pote 3 (Det Lan ON)'!$E$2:$E$41</definedName>
    <definedName name="P1_flight_data_true_18" localSheetId="6">'Teste SIM 500'!$D$2:$D$41</definedName>
    <definedName name="P1_flight_data_true_18" localSheetId="7">'Teste SIM 500 (2)'!$D$2:$D$41</definedName>
    <definedName name="P1_flight_data_true_18" localSheetId="5">'USAR PRA LER DADOS'!$D$2:$D$41</definedName>
    <definedName name="P1_flight_data_true_19" localSheetId="1">'Leitura Dados de Vôo'!$D$2:$D$37</definedName>
    <definedName name="P1_flight_data_true_19" localSheetId="3">'Leitura Dados de Vôo (2)'!$D$2:$D$37</definedName>
    <definedName name="P1_flight_data_true_19" localSheetId="4">'Leitura Dados de Vôo (3)'!$D$2:$D$37</definedName>
    <definedName name="P1_flight_data_true_19" localSheetId="2">'simulação continuação de voo'!$E$2:$E$37</definedName>
    <definedName name="P1_flight_data_true_19" localSheetId="8">'Teste no pote 1 (Det Lan OFF)'!$E$2:$E$37</definedName>
    <definedName name="P1_flight_data_true_19" localSheetId="9">'Teste no pote 2 (Det Lan OFF)'!$E$2:$E$37</definedName>
    <definedName name="P1_flight_data_true_19" localSheetId="10">'Teste no pote 3 (Det Lan ON)'!$E$2:$E$37</definedName>
    <definedName name="P1_flight_data_true_19" localSheetId="6">'Teste SIM 500'!$D$2:$D$37</definedName>
    <definedName name="P1_flight_data_true_19" localSheetId="7">'Teste SIM 500 (2)'!$D$2:$D$37</definedName>
    <definedName name="P1_flight_data_true_19" localSheetId="5">'USAR PRA LER DADOS'!$D$2:$D$37</definedName>
    <definedName name="P1_flight_data_true_2" localSheetId="1">'Leitura Dados de Vôo'!$D$2:$D$95</definedName>
    <definedName name="P1_flight_data_true_2" localSheetId="3">'Leitura Dados de Vôo (2)'!$D$2:$D$95</definedName>
    <definedName name="P1_flight_data_true_2" localSheetId="4">'Leitura Dados de Vôo (3)'!$D$2:$D$95</definedName>
    <definedName name="P1_flight_data_true_2" localSheetId="2">'simulação continuação de voo'!$E$2:$E$95</definedName>
    <definedName name="P1_flight_data_true_2" localSheetId="8">'Teste no pote 1 (Det Lan OFF)'!$E$2:$E$95</definedName>
    <definedName name="P1_flight_data_true_2" localSheetId="9">'Teste no pote 2 (Det Lan OFF)'!$E$2:$E$95</definedName>
    <definedName name="P1_flight_data_true_2" localSheetId="10">'Teste no pote 3 (Det Lan ON)'!$E$2:$E$95</definedName>
    <definedName name="P1_flight_data_true_2" localSheetId="6">'Teste SIM 500'!$D$2:$D$95</definedName>
    <definedName name="P1_flight_data_true_2" localSheetId="7">'Teste SIM 500 (2)'!$D$2:$D$95</definedName>
    <definedName name="P1_flight_data_true_2" localSheetId="5">'USAR PRA LER DADOS'!$D$2:$D$95</definedName>
    <definedName name="P1_flight_data_true_20" localSheetId="1">'Leitura Dados de Vôo'!$D$2:$D$37</definedName>
    <definedName name="P1_flight_data_true_20" localSheetId="3">'Leitura Dados de Vôo (2)'!$D$2:$D$37</definedName>
    <definedName name="P1_flight_data_true_20" localSheetId="4">'Leitura Dados de Vôo (3)'!$D$2:$D$37</definedName>
    <definedName name="P1_flight_data_true_20" localSheetId="2">'simulação continuação de voo'!$E$2:$E$37</definedName>
    <definedName name="P1_flight_data_true_20" localSheetId="8">'Teste no pote 1 (Det Lan OFF)'!$E$2:$E$37</definedName>
    <definedName name="P1_flight_data_true_20" localSheetId="9">'Teste no pote 2 (Det Lan OFF)'!$E$2:$E$37</definedName>
    <definedName name="P1_flight_data_true_20" localSheetId="10">'Teste no pote 3 (Det Lan ON)'!$E$2:$E$37</definedName>
    <definedName name="P1_flight_data_true_20" localSheetId="6">'Teste SIM 500'!$D$2:$D$37</definedName>
    <definedName name="P1_flight_data_true_20" localSheetId="7">'Teste SIM 500 (2)'!$D$2:$D$37</definedName>
    <definedName name="P1_flight_data_true_20" localSheetId="5">'USAR PRA LER DADOS'!$D$2:$D$37</definedName>
    <definedName name="P1_flight_data_true_21" localSheetId="1">'Leitura Dados de Vôo'!$D$2:$D$38</definedName>
    <definedName name="P1_flight_data_true_21" localSheetId="3">'Leitura Dados de Vôo (2)'!$D$2:$D$38</definedName>
    <definedName name="P1_flight_data_true_21" localSheetId="4">'Leitura Dados de Vôo (3)'!$D$2:$D$38</definedName>
    <definedName name="P1_flight_data_true_21" localSheetId="2">'simulação continuação de voo'!$E$2:$E$38</definedName>
    <definedName name="P1_flight_data_true_21" localSheetId="8">'Teste no pote 1 (Det Lan OFF)'!$E$2:$E$38</definedName>
    <definedName name="P1_flight_data_true_21" localSheetId="9">'Teste no pote 2 (Det Lan OFF)'!$E$2:$E$38</definedName>
    <definedName name="P1_flight_data_true_21" localSheetId="10">'Teste no pote 3 (Det Lan ON)'!$E$2:$E$38</definedName>
    <definedName name="P1_flight_data_true_21" localSheetId="6">'Teste SIM 500'!$D$2:$D$38</definedName>
    <definedName name="P1_flight_data_true_21" localSheetId="7">'Teste SIM 500 (2)'!$D$2:$D$38</definedName>
    <definedName name="P1_flight_data_true_21" localSheetId="5">'USAR PRA LER DADOS'!$D$2:$D$38</definedName>
    <definedName name="P1_flight_data_true_22" localSheetId="1">'Leitura Dados de Vôo'!$D$2:$D$38</definedName>
    <definedName name="P1_flight_data_true_22" localSheetId="3">'Leitura Dados de Vôo (2)'!$D$2:$D$38</definedName>
    <definedName name="P1_flight_data_true_22" localSheetId="4">'Leitura Dados de Vôo (3)'!$D$2:$D$38</definedName>
    <definedName name="P1_flight_data_true_22" localSheetId="2">'simulação continuação de voo'!$E$2:$E$38</definedName>
    <definedName name="P1_flight_data_true_22" localSheetId="8">'Teste no pote 1 (Det Lan OFF)'!$E$2:$E$38</definedName>
    <definedName name="P1_flight_data_true_22" localSheetId="9">'Teste no pote 2 (Det Lan OFF)'!$E$2:$E$38</definedName>
    <definedName name="P1_flight_data_true_22" localSheetId="10">'Teste no pote 3 (Det Lan ON)'!$E$2:$E$38</definedName>
    <definedName name="P1_flight_data_true_22" localSheetId="6">'Teste SIM 500'!$D$2:$D$38</definedName>
    <definedName name="P1_flight_data_true_22" localSheetId="7">'Teste SIM 500 (2)'!$D$2:$D$38</definedName>
    <definedName name="P1_flight_data_true_22" localSheetId="5">'USAR PRA LER DADOS'!$D$2:$D$38</definedName>
    <definedName name="P1_flight_data_true_23" localSheetId="1">'Leitura Dados de Vôo'!$D$2:$D$36</definedName>
    <definedName name="P1_flight_data_true_23" localSheetId="3">'Leitura Dados de Vôo (2)'!$D$2:$D$36</definedName>
    <definedName name="P1_flight_data_true_23" localSheetId="4">'Leitura Dados de Vôo (3)'!$D$2:$D$36</definedName>
    <definedName name="P1_flight_data_true_23" localSheetId="2">'simulação continuação de voo'!$E$2:$E$36</definedName>
    <definedName name="P1_flight_data_true_23" localSheetId="8">'Teste no pote 1 (Det Lan OFF)'!$E$2:$E$36</definedName>
    <definedName name="P1_flight_data_true_23" localSheetId="9">'Teste no pote 2 (Det Lan OFF)'!$E$2:$E$36</definedName>
    <definedName name="P1_flight_data_true_23" localSheetId="10">'Teste no pote 3 (Det Lan ON)'!$E$2:$E$36</definedName>
    <definedName name="P1_flight_data_true_23" localSheetId="6">'Teste SIM 500'!$D$2:$D$36</definedName>
    <definedName name="P1_flight_data_true_23" localSheetId="7">'Teste SIM 500 (2)'!$D$2:$D$36</definedName>
    <definedName name="P1_flight_data_true_23" localSheetId="5">'USAR PRA LER DADOS'!$D$2:$D$36</definedName>
    <definedName name="P1_flight_data_true_24" localSheetId="1">'Leitura Dados de Vôo'!$D$2:$D$37</definedName>
    <definedName name="P1_flight_data_true_24" localSheetId="3">'Leitura Dados de Vôo (2)'!$D$2:$D$37</definedName>
    <definedName name="P1_flight_data_true_24" localSheetId="4">'Leitura Dados de Vôo (3)'!$D$2:$D$37</definedName>
    <definedName name="P1_flight_data_true_24" localSheetId="2">'simulação continuação de voo'!$E$2:$E$37</definedName>
    <definedName name="P1_flight_data_true_24" localSheetId="8">'Teste no pote 1 (Det Lan OFF)'!$E$2:$E$37</definedName>
    <definedName name="P1_flight_data_true_24" localSheetId="9">'Teste no pote 2 (Det Lan OFF)'!$E$2:$E$37</definedName>
    <definedName name="P1_flight_data_true_24" localSheetId="10">'Teste no pote 3 (Det Lan ON)'!$E$2:$E$37</definedName>
    <definedName name="P1_flight_data_true_24" localSheetId="6">'Teste SIM 500'!$D$2:$D$37</definedName>
    <definedName name="P1_flight_data_true_24" localSheetId="7">'Teste SIM 500 (2)'!$D$2:$D$37</definedName>
    <definedName name="P1_flight_data_true_24" localSheetId="5">'USAR PRA LER DADOS'!$D$2:$D$37</definedName>
    <definedName name="P1_flight_data_true_25" localSheetId="1">'Leitura Dados de Vôo'!$D$2:$D$36</definedName>
    <definedName name="P1_flight_data_true_25" localSheetId="3">'Leitura Dados de Vôo (2)'!$D$2:$D$36</definedName>
    <definedName name="P1_flight_data_true_25" localSheetId="4">'Leitura Dados de Vôo (3)'!$D$2:$D$36</definedName>
    <definedName name="P1_flight_data_true_25" localSheetId="2">'simulação continuação de voo'!$E$2:$E$36</definedName>
    <definedName name="P1_flight_data_true_25" localSheetId="8">'Teste no pote 1 (Det Lan OFF)'!$E$2:$E$36</definedName>
    <definedName name="P1_flight_data_true_25" localSheetId="9">'Teste no pote 2 (Det Lan OFF)'!$E$2:$E$36</definedName>
    <definedName name="P1_flight_data_true_25" localSheetId="10">'Teste no pote 3 (Det Lan ON)'!$E$2:$E$36</definedName>
    <definedName name="P1_flight_data_true_25" localSheetId="6">'Teste SIM 500'!$D$2:$D$36</definedName>
    <definedName name="P1_flight_data_true_25" localSheetId="7">'Teste SIM 500 (2)'!$D$2:$D$36</definedName>
    <definedName name="P1_flight_data_true_25" localSheetId="5">'USAR PRA LER DADOS'!$D$2:$D$36</definedName>
    <definedName name="P1_flight_data_true_26" localSheetId="1">'Leitura Dados de Vôo'!$D$2:$D$35</definedName>
    <definedName name="P1_flight_data_true_26" localSheetId="3">'Leitura Dados de Vôo (2)'!$D$2:$D$35</definedName>
    <definedName name="P1_flight_data_true_26" localSheetId="4">'Leitura Dados de Vôo (3)'!$D$2:$D$35</definedName>
    <definedName name="P1_flight_data_true_26" localSheetId="2">'simulação continuação de voo'!$E$2:$E$35</definedName>
    <definedName name="P1_flight_data_true_26" localSheetId="8">'Teste no pote 1 (Det Lan OFF)'!$E$2:$E$35</definedName>
    <definedName name="P1_flight_data_true_26" localSheetId="9">'Teste no pote 2 (Det Lan OFF)'!$E$2:$E$35</definedName>
    <definedName name="P1_flight_data_true_26" localSheetId="10">'Teste no pote 3 (Det Lan ON)'!$E$2:$E$35</definedName>
    <definedName name="P1_flight_data_true_26" localSheetId="6">'Teste SIM 500'!$D$2:$D$35</definedName>
    <definedName name="P1_flight_data_true_26" localSheetId="7">'Teste SIM 500 (2)'!$D$2:$D$35</definedName>
    <definedName name="P1_flight_data_true_26" localSheetId="5">'USAR PRA LER DADOS'!$D$2:$D$35</definedName>
    <definedName name="P1_flight_data_true_27" localSheetId="1">'Leitura Dados de Vôo'!$D$2:$D$35</definedName>
    <definedName name="P1_flight_data_true_27" localSheetId="3">'Leitura Dados de Vôo (2)'!$D$2:$D$35</definedName>
    <definedName name="P1_flight_data_true_27" localSheetId="4">'Leitura Dados de Vôo (3)'!$D$2:$D$35</definedName>
    <definedName name="P1_flight_data_true_27" localSheetId="2">'simulação continuação de voo'!$E$2:$E$35</definedName>
    <definedName name="P1_flight_data_true_27" localSheetId="8">'Teste no pote 1 (Det Lan OFF)'!$E$2:$E$35</definedName>
    <definedName name="P1_flight_data_true_27" localSheetId="9">'Teste no pote 2 (Det Lan OFF)'!$E$2:$E$35</definedName>
    <definedName name="P1_flight_data_true_27" localSheetId="10">'Teste no pote 3 (Det Lan ON)'!$E$2:$E$35</definedName>
    <definedName name="P1_flight_data_true_27" localSheetId="6">'Teste SIM 500'!$D$2:$D$35</definedName>
    <definedName name="P1_flight_data_true_27" localSheetId="7">'Teste SIM 500 (2)'!$D$2:$D$35</definedName>
    <definedName name="P1_flight_data_true_27" localSheetId="5">'USAR PRA LER DADOS'!$D$2:$D$35</definedName>
    <definedName name="P1_flight_data_true_28" localSheetId="1">'Leitura Dados de Vôo'!$D$2:$D$35</definedName>
    <definedName name="P1_flight_data_true_28" localSheetId="3">'Leitura Dados de Vôo (2)'!$D$2:$D$35</definedName>
    <definedName name="P1_flight_data_true_28" localSheetId="4">'Leitura Dados de Vôo (3)'!$D$2:$D$35</definedName>
    <definedName name="P1_flight_data_true_28" localSheetId="2">'simulação continuação de voo'!$E$2:$E$35</definedName>
    <definedName name="P1_flight_data_true_28" localSheetId="8">'Teste no pote 1 (Det Lan OFF)'!$E$2:$E$35</definedName>
    <definedName name="P1_flight_data_true_28" localSheetId="9">'Teste no pote 2 (Det Lan OFF)'!$E$2:$E$35</definedName>
    <definedName name="P1_flight_data_true_28" localSheetId="10">'Teste no pote 3 (Det Lan ON)'!$E$2:$E$35</definedName>
    <definedName name="P1_flight_data_true_28" localSheetId="6">'Teste SIM 500'!$D$2:$D$35</definedName>
    <definedName name="P1_flight_data_true_28" localSheetId="7">'Teste SIM 500 (2)'!$D$2:$D$35</definedName>
    <definedName name="P1_flight_data_true_28" localSheetId="5">'USAR PRA LER DADOS'!$D$2:$D$35</definedName>
    <definedName name="P1_flight_data_true_29" localSheetId="1">'Leitura Dados de Vôo'!$D$2:$D$36</definedName>
    <definedName name="P1_flight_data_true_29" localSheetId="3">'Leitura Dados de Vôo (2)'!$D$2:$D$36</definedName>
    <definedName name="P1_flight_data_true_29" localSheetId="4">'Leitura Dados de Vôo (3)'!$D$2:$D$36</definedName>
    <definedName name="P1_flight_data_true_29" localSheetId="2">'simulação continuação de voo'!$E$2:$E$36</definedName>
    <definedName name="P1_flight_data_true_29" localSheetId="8">'Teste no pote 1 (Det Lan OFF)'!$E$2:$E$36</definedName>
    <definedName name="P1_flight_data_true_29" localSheetId="9">'Teste no pote 2 (Det Lan OFF)'!$E$2:$E$36</definedName>
    <definedName name="P1_flight_data_true_29" localSheetId="10">'Teste no pote 3 (Det Lan ON)'!$E$2:$E$36</definedName>
    <definedName name="P1_flight_data_true_29" localSheetId="6">'Teste SIM 500'!$D$2:$D$36</definedName>
    <definedName name="P1_flight_data_true_29" localSheetId="7">'Teste SIM 500 (2)'!$D$2:$D$36</definedName>
    <definedName name="P1_flight_data_true_29" localSheetId="5">'USAR PRA LER DADOS'!$D$2:$D$36</definedName>
    <definedName name="P1_flight_data_true_3" localSheetId="1">'Leitura Dados de Vôo'!$D$2:$D$95</definedName>
    <definedName name="P1_flight_data_true_3" localSheetId="3">'Leitura Dados de Vôo (2)'!$D$2:$D$95</definedName>
    <definedName name="P1_flight_data_true_3" localSheetId="4">'Leitura Dados de Vôo (3)'!$D$2:$D$95</definedName>
    <definedName name="P1_flight_data_true_3" localSheetId="2">'simulação continuação de voo'!$E$2:$E$95</definedName>
    <definedName name="P1_flight_data_true_3" localSheetId="8">'Teste no pote 1 (Det Lan OFF)'!$E$2:$E$95</definedName>
    <definedName name="P1_flight_data_true_3" localSheetId="9">'Teste no pote 2 (Det Lan OFF)'!$E$2:$E$95</definedName>
    <definedName name="P1_flight_data_true_3" localSheetId="10">'Teste no pote 3 (Det Lan ON)'!$E$2:$E$95</definedName>
    <definedName name="P1_flight_data_true_3" localSheetId="6">'Teste SIM 500'!$D$2:$D$95</definedName>
    <definedName name="P1_flight_data_true_3" localSheetId="7">'Teste SIM 500 (2)'!$D$2:$D$95</definedName>
    <definedName name="P1_flight_data_true_3" localSheetId="5">'USAR PRA LER DADOS'!$D$2:$D$95</definedName>
    <definedName name="P1_flight_data_true_30" localSheetId="1">'Leitura Dados de Vôo'!$D$2:$D$34</definedName>
    <definedName name="P1_flight_data_true_30" localSheetId="3">'Leitura Dados de Vôo (2)'!$D$2:$D$34</definedName>
    <definedName name="P1_flight_data_true_30" localSheetId="4">'Leitura Dados de Vôo (3)'!$D$2:$D$34</definedName>
    <definedName name="P1_flight_data_true_30" localSheetId="2">'simulação continuação de voo'!$E$2:$E$34</definedName>
    <definedName name="P1_flight_data_true_30" localSheetId="8">'Teste no pote 1 (Det Lan OFF)'!$E$2:$E$34</definedName>
    <definedName name="P1_flight_data_true_30" localSheetId="9">'Teste no pote 2 (Det Lan OFF)'!$E$2:$E$34</definedName>
    <definedName name="P1_flight_data_true_30" localSheetId="10">'Teste no pote 3 (Det Lan ON)'!$E$2:$E$34</definedName>
    <definedName name="P1_flight_data_true_30" localSheetId="6">'Teste SIM 500'!$D$2:$D$34</definedName>
    <definedName name="P1_flight_data_true_30" localSheetId="7">'Teste SIM 500 (2)'!$D$2:$D$34</definedName>
    <definedName name="P1_flight_data_true_30" localSheetId="5">'USAR PRA LER DADOS'!$D$2:$D$34</definedName>
    <definedName name="P1_flight_data_true_31" localSheetId="1">'Leitura Dados de Vôo'!$D$2:$D$35</definedName>
    <definedName name="P1_flight_data_true_31" localSheetId="3">'Leitura Dados de Vôo (2)'!$D$2:$D$35</definedName>
    <definedName name="P1_flight_data_true_31" localSheetId="4">'Leitura Dados de Vôo (3)'!$D$2:$D$35</definedName>
    <definedName name="P1_flight_data_true_31" localSheetId="2">'simulação continuação de voo'!$E$2:$E$35</definedName>
    <definedName name="P1_flight_data_true_31" localSheetId="8">'Teste no pote 1 (Det Lan OFF)'!$E$2:$E$35</definedName>
    <definedName name="P1_flight_data_true_31" localSheetId="9">'Teste no pote 2 (Det Lan OFF)'!$E$2:$E$35</definedName>
    <definedName name="P1_flight_data_true_31" localSheetId="10">'Teste no pote 3 (Det Lan ON)'!$E$2:$E$35</definedName>
    <definedName name="P1_flight_data_true_31" localSheetId="6">'Teste SIM 500'!$D$2:$D$35</definedName>
    <definedName name="P1_flight_data_true_31" localSheetId="7">'Teste SIM 500 (2)'!$D$2:$D$35</definedName>
    <definedName name="P1_flight_data_true_31" localSheetId="5">'USAR PRA LER DADOS'!$D$2:$D$35</definedName>
    <definedName name="P1_flight_data_true_32" localSheetId="1">'Leitura Dados de Vôo'!$D$2:$D$35</definedName>
    <definedName name="P1_flight_data_true_32" localSheetId="3">'Leitura Dados de Vôo (2)'!$D$2:$D$35</definedName>
    <definedName name="P1_flight_data_true_32" localSheetId="4">'Leitura Dados de Vôo (3)'!$D$2:$D$35</definedName>
    <definedName name="P1_flight_data_true_32" localSheetId="2">'simulação continuação de voo'!$E$2:$E$35</definedName>
    <definedName name="P1_flight_data_true_32" localSheetId="8">'Teste no pote 1 (Det Lan OFF)'!$E$2:$E$35</definedName>
    <definedName name="P1_flight_data_true_32" localSheetId="9">'Teste no pote 2 (Det Lan OFF)'!$E$2:$E$35</definedName>
    <definedName name="P1_flight_data_true_32" localSheetId="10">'Teste no pote 3 (Det Lan ON)'!$E$2:$E$35</definedName>
    <definedName name="P1_flight_data_true_32" localSheetId="6">'Teste SIM 500'!$D$2:$D$35</definedName>
    <definedName name="P1_flight_data_true_32" localSheetId="7">'Teste SIM 500 (2)'!$D$2:$D$35</definedName>
    <definedName name="P1_flight_data_true_32" localSheetId="5">'USAR PRA LER DADOS'!$D$2:$D$35</definedName>
    <definedName name="P1_flight_data_true_33" localSheetId="1">'Leitura Dados de Vôo'!$D$2:$D$41</definedName>
    <definedName name="P1_flight_data_true_33" localSheetId="3">'Leitura Dados de Vôo (2)'!$D$2:$D$41</definedName>
    <definedName name="P1_flight_data_true_33" localSheetId="4">'Leitura Dados de Vôo (3)'!$D$2:$D$41</definedName>
    <definedName name="P1_flight_data_true_33" localSheetId="2">'simulação continuação de voo'!$E$2:$E$41</definedName>
    <definedName name="P1_flight_data_true_33" localSheetId="8">'Teste no pote 1 (Det Lan OFF)'!$E$2:$E$41</definedName>
    <definedName name="P1_flight_data_true_33" localSheetId="9">'Teste no pote 2 (Det Lan OFF)'!$E$2:$E$41</definedName>
    <definedName name="P1_flight_data_true_33" localSheetId="10">'Teste no pote 3 (Det Lan ON)'!$E$2:$E$41</definedName>
    <definedName name="P1_flight_data_true_33" localSheetId="6">'Teste SIM 500'!$D$2:$D$41</definedName>
    <definedName name="P1_flight_data_true_33" localSheetId="7">'Teste SIM 500 (2)'!$D$2:$D$41</definedName>
    <definedName name="P1_flight_data_true_33" localSheetId="5">'USAR PRA LER DADOS'!$D$2:$D$41</definedName>
    <definedName name="P1_flight_data_true_34" localSheetId="1">'Leitura Dados de Vôo'!$D$2:$D$35</definedName>
    <definedName name="P1_flight_data_true_34" localSheetId="3">'Leitura Dados de Vôo (2)'!$D$2:$D$35</definedName>
    <definedName name="P1_flight_data_true_34" localSheetId="4">'Leitura Dados de Vôo (3)'!$D$2:$D$35</definedName>
    <definedName name="P1_flight_data_true_34" localSheetId="2">'simulação continuação de voo'!$E$2:$E$35</definedName>
    <definedName name="P1_flight_data_true_34" localSheetId="8">'Teste no pote 1 (Det Lan OFF)'!$E$2:$E$35</definedName>
    <definedName name="P1_flight_data_true_34" localSheetId="9">'Teste no pote 2 (Det Lan OFF)'!$E$2:$E$35</definedName>
    <definedName name="P1_flight_data_true_34" localSheetId="10">'Teste no pote 3 (Det Lan ON)'!$E$2:$E$35</definedName>
    <definedName name="P1_flight_data_true_34" localSheetId="6">'Teste SIM 500'!$D$2:$D$35</definedName>
    <definedName name="P1_flight_data_true_34" localSheetId="7">'Teste SIM 500 (2)'!$D$2:$D$35</definedName>
    <definedName name="P1_flight_data_true_34" localSheetId="5">'USAR PRA LER DADOS'!$D$2:$D$35</definedName>
    <definedName name="P1_flight_data_true_35" localSheetId="1">'Leitura Dados de Vôo'!$D$2:$D$39</definedName>
    <definedName name="P1_flight_data_true_35" localSheetId="3">'Leitura Dados de Vôo (2)'!$D$2:$D$39</definedName>
    <definedName name="P1_flight_data_true_35" localSheetId="4">'Leitura Dados de Vôo (3)'!$D$2:$D$39</definedName>
    <definedName name="P1_flight_data_true_35" localSheetId="2">'simulação continuação de voo'!$E$2:$E$39</definedName>
    <definedName name="P1_flight_data_true_35" localSheetId="8">'Teste no pote 1 (Det Lan OFF)'!$E$2:$E$39</definedName>
    <definedName name="P1_flight_data_true_35" localSheetId="9">'Teste no pote 2 (Det Lan OFF)'!$E$2:$E$39</definedName>
    <definedName name="P1_flight_data_true_35" localSheetId="10">'Teste no pote 3 (Det Lan ON)'!$E$2:$E$39</definedName>
    <definedName name="P1_flight_data_true_35" localSheetId="6">'Teste SIM 500'!$D$2:$D$39</definedName>
    <definedName name="P1_flight_data_true_35" localSheetId="7">'Teste SIM 500 (2)'!$D$2:$D$39</definedName>
    <definedName name="P1_flight_data_true_35" localSheetId="5">'USAR PRA LER DADOS'!$D$2:$D$39</definedName>
    <definedName name="P1_flight_data_true_36" localSheetId="1">'Leitura Dados de Vôo'!$D$2:$D$39</definedName>
    <definedName name="P1_flight_data_true_36" localSheetId="3">'Leitura Dados de Vôo (2)'!$D$2:$D$39</definedName>
    <definedName name="P1_flight_data_true_36" localSheetId="4">'Leitura Dados de Vôo (3)'!$D$2:$D$39</definedName>
    <definedName name="P1_flight_data_true_36" localSheetId="2">'simulação continuação de voo'!$E$2:$E$39</definedName>
    <definedName name="P1_flight_data_true_36" localSheetId="8">'Teste no pote 1 (Det Lan OFF)'!$E$2:$E$39</definedName>
    <definedName name="P1_flight_data_true_36" localSheetId="9">'Teste no pote 2 (Det Lan OFF)'!$E$2:$E$39</definedName>
    <definedName name="P1_flight_data_true_36" localSheetId="10">'Teste no pote 3 (Det Lan ON)'!$E$2:$E$39</definedName>
    <definedName name="P1_flight_data_true_36" localSheetId="6">'Teste SIM 500'!$D$2:$D$39</definedName>
    <definedName name="P1_flight_data_true_36" localSheetId="7">'Teste SIM 500 (2)'!$D$2:$D$39</definedName>
    <definedName name="P1_flight_data_true_36" localSheetId="5">'USAR PRA LER DADOS'!$D$2:$D$39</definedName>
    <definedName name="P1_flight_data_true_37" localSheetId="1">'Leitura Dados de Vôo'!$D$2:$D$37</definedName>
    <definedName name="P1_flight_data_true_37" localSheetId="3">'Leitura Dados de Vôo (2)'!$D$2:$D$37</definedName>
    <definedName name="P1_flight_data_true_37" localSheetId="4">'Leitura Dados de Vôo (3)'!$D$2:$D$37</definedName>
    <definedName name="P1_flight_data_true_37" localSheetId="2">'simulação continuação de voo'!$E$2:$E$37</definedName>
    <definedName name="P1_flight_data_true_37" localSheetId="8">'Teste no pote 1 (Det Lan OFF)'!$E$2:$E$37</definedName>
    <definedName name="P1_flight_data_true_37" localSheetId="9">'Teste no pote 2 (Det Lan OFF)'!$E$2:$E$37</definedName>
    <definedName name="P1_flight_data_true_37" localSheetId="10">'Teste no pote 3 (Det Lan ON)'!$E$2:$E$37</definedName>
    <definedName name="P1_flight_data_true_37" localSheetId="6">'Teste SIM 500'!$D$2:$D$37</definedName>
    <definedName name="P1_flight_data_true_37" localSheetId="7">'Teste SIM 500 (2)'!$D$2:$D$37</definedName>
    <definedName name="P1_flight_data_true_37" localSheetId="5">'USAR PRA LER DADOS'!$D$2:$D$37</definedName>
    <definedName name="P1_flight_data_true_38" localSheetId="1">'Leitura Dados de Vôo'!$D$2:$D$39</definedName>
    <definedName name="P1_flight_data_true_38" localSheetId="3">'Leitura Dados de Vôo (2)'!$D$2:$D$39</definedName>
    <definedName name="P1_flight_data_true_38" localSheetId="4">'Leitura Dados de Vôo (3)'!$D$2:$D$39</definedName>
    <definedName name="P1_flight_data_true_38" localSheetId="2">'simulação continuação de voo'!$E$2:$E$39</definedName>
    <definedName name="P1_flight_data_true_38" localSheetId="8">'Teste no pote 1 (Det Lan OFF)'!$E$2:$E$39</definedName>
    <definedName name="P1_flight_data_true_38" localSheetId="9">'Teste no pote 2 (Det Lan OFF)'!$E$2:$E$39</definedName>
    <definedName name="P1_flight_data_true_38" localSheetId="10">'Teste no pote 3 (Det Lan ON)'!$E$2:$E$39</definedName>
    <definedName name="P1_flight_data_true_38" localSheetId="6">'Teste SIM 500'!$D$2:$D$39</definedName>
    <definedName name="P1_flight_data_true_38" localSheetId="7">'Teste SIM 500 (2)'!$D$2:$D$39</definedName>
    <definedName name="P1_flight_data_true_38" localSheetId="5">'USAR PRA LER DADOS'!$D$2:$D$39</definedName>
    <definedName name="P1_flight_data_true_39" localSheetId="1">'Leitura Dados de Vôo'!$D$2:$D$36</definedName>
    <definedName name="P1_flight_data_true_39" localSheetId="3">'Leitura Dados de Vôo (2)'!$D$2:$D$36</definedName>
    <definedName name="P1_flight_data_true_39" localSheetId="4">'Leitura Dados de Vôo (3)'!$D$2:$D$36</definedName>
    <definedName name="P1_flight_data_true_39" localSheetId="2">'simulação continuação de voo'!$E$2:$E$36</definedName>
    <definedName name="P1_flight_data_true_39" localSheetId="8">'Teste no pote 1 (Det Lan OFF)'!$E$2:$E$36</definedName>
    <definedName name="P1_flight_data_true_39" localSheetId="9">'Teste no pote 2 (Det Lan OFF)'!$E$2:$E$36</definedName>
    <definedName name="P1_flight_data_true_39" localSheetId="10">'Teste no pote 3 (Det Lan ON)'!$E$2:$E$36</definedName>
    <definedName name="P1_flight_data_true_39" localSheetId="6">'Teste SIM 500'!$D$2:$D$36</definedName>
    <definedName name="P1_flight_data_true_39" localSheetId="7">'Teste SIM 500 (2)'!$D$2:$D$36</definedName>
    <definedName name="P1_flight_data_true_39" localSheetId="5">'USAR PRA LER DADOS'!$D$2:$D$36</definedName>
    <definedName name="P1_flight_data_true_4" localSheetId="1">'Leitura Dados de Vôo'!$D$2:$D$50</definedName>
    <definedName name="P1_flight_data_true_4" localSheetId="3">'Leitura Dados de Vôo (2)'!$D$2:$D$50</definedName>
    <definedName name="P1_flight_data_true_4" localSheetId="4">'Leitura Dados de Vôo (3)'!$D$2:$D$50</definedName>
    <definedName name="P1_flight_data_true_4" localSheetId="2">'simulação continuação de voo'!$E$2:$E$50</definedName>
    <definedName name="P1_flight_data_true_4" localSheetId="8">'Teste no pote 1 (Det Lan OFF)'!$E$2:$E$50</definedName>
    <definedName name="P1_flight_data_true_4" localSheetId="9">'Teste no pote 2 (Det Lan OFF)'!$E$2:$E$50</definedName>
    <definedName name="P1_flight_data_true_4" localSheetId="10">'Teste no pote 3 (Det Lan ON)'!$E$2:$E$50</definedName>
    <definedName name="P1_flight_data_true_4" localSheetId="6">'Teste SIM 500'!$D$2:$D$50</definedName>
    <definedName name="P1_flight_data_true_4" localSheetId="7">'Teste SIM 500 (2)'!$D$2:$D$50</definedName>
    <definedName name="P1_flight_data_true_4" localSheetId="5">'USAR PRA LER DADOS'!$D$2:$D$50</definedName>
    <definedName name="P1_flight_data_true_40" localSheetId="1">'Leitura Dados de Vôo'!$D$2:$D$38</definedName>
    <definedName name="P1_flight_data_true_40" localSheetId="3">'Leitura Dados de Vôo (2)'!$D$2:$D$38</definedName>
    <definedName name="P1_flight_data_true_40" localSheetId="4">'Leitura Dados de Vôo (3)'!$D$2:$D$38</definedName>
    <definedName name="P1_flight_data_true_40" localSheetId="2">'simulação continuação de voo'!$E$2:$E$38</definedName>
    <definedName name="P1_flight_data_true_40" localSheetId="8">'Teste no pote 1 (Det Lan OFF)'!$E$2:$E$38</definedName>
    <definedName name="P1_flight_data_true_40" localSheetId="9">'Teste no pote 2 (Det Lan OFF)'!$E$2:$E$38</definedName>
    <definedName name="P1_flight_data_true_40" localSheetId="10">'Teste no pote 3 (Det Lan ON)'!$E$2:$E$38</definedName>
    <definedName name="P1_flight_data_true_40" localSheetId="6">'Teste SIM 500'!$D$2:$D$38</definedName>
    <definedName name="P1_flight_data_true_40" localSheetId="7">'Teste SIM 500 (2)'!$D$2:$D$38</definedName>
    <definedName name="P1_flight_data_true_40" localSheetId="5">'USAR PRA LER DADOS'!$D$2:$D$38</definedName>
    <definedName name="P1_flight_data_true_41" localSheetId="1">'Leitura Dados de Vôo'!$D$2:$D$10</definedName>
    <definedName name="P1_flight_data_true_41" localSheetId="3">'Leitura Dados de Vôo (2)'!$D$2:$D$10</definedName>
    <definedName name="P1_flight_data_true_41" localSheetId="4">'Leitura Dados de Vôo (3)'!$D$2:$D$10</definedName>
    <definedName name="P1_flight_data_true_41" localSheetId="2">'simulação continuação de voo'!$E$2:$E$10</definedName>
    <definedName name="P1_flight_data_true_41" localSheetId="8">'Teste no pote 1 (Det Lan OFF)'!$E$2:$E$10</definedName>
    <definedName name="P1_flight_data_true_41" localSheetId="9">'Teste no pote 2 (Det Lan OFF)'!$E$2:$E$10</definedName>
    <definedName name="P1_flight_data_true_41" localSheetId="10">'Teste no pote 3 (Det Lan ON)'!$E$2:$E$10</definedName>
    <definedName name="P1_flight_data_true_41" localSheetId="6">'Teste SIM 500'!$D$2:$D$10</definedName>
    <definedName name="P1_flight_data_true_41" localSheetId="7">'Teste SIM 500 (2)'!$D$2:$D$10</definedName>
    <definedName name="P1_flight_data_true_41" localSheetId="5">'USAR PRA LER DADOS'!$D$2:$D$10</definedName>
    <definedName name="P1_flight_data_true_42" localSheetId="1">'Leitura Dados de Vôo'!$D$2:$D$10</definedName>
    <definedName name="P1_flight_data_true_42" localSheetId="3">'Leitura Dados de Vôo (2)'!$D$2:$D$10</definedName>
    <definedName name="P1_flight_data_true_42" localSheetId="4">'Leitura Dados de Vôo (3)'!$D$2:$D$10</definedName>
    <definedName name="P1_flight_data_true_42" localSheetId="2">'simulação continuação de voo'!$E$2:$E$10</definedName>
    <definedName name="P1_flight_data_true_42" localSheetId="8">'Teste no pote 1 (Det Lan OFF)'!$E$2:$E$10</definedName>
    <definedName name="P1_flight_data_true_42" localSheetId="9">'Teste no pote 2 (Det Lan OFF)'!$E$2:$E$10</definedName>
    <definedName name="P1_flight_data_true_42" localSheetId="10">'Teste no pote 3 (Det Lan ON)'!$E$2:$E$10</definedName>
    <definedName name="P1_flight_data_true_42" localSheetId="6">'Teste SIM 500'!$D$2:$D$10</definedName>
    <definedName name="P1_flight_data_true_42" localSheetId="7">'Teste SIM 500 (2)'!$D$2:$D$10</definedName>
    <definedName name="P1_flight_data_true_42" localSheetId="5">'USAR PRA LER DADOS'!$D$2:$D$10</definedName>
    <definedName name="P1_flight_data_true_43" localSheetId="1">'Leitura Dados de Vôo'!$D$2:$D$10</definedName>
    <definedName name="P1_flight_data_true_43" localSheetId="3">'Leitura Dados de Vôo (2)'!$D$2:$D$10</definedName>
    <definedName name="P1_flight_data_true_43" localSheetId="4">'Leitura Dados de Vôo (3)'!$D$2:$D$10</definedName>
    <definedName name="P1_flight_data_true_43" localSheetId="2">'simulação continuação de voo'!$E$2:$E$10</definedName>
    <definedName name="P1_flight_data_true_43" localSheetId="8">'Teste no pote 1 (Det Lan OFF)'!$E$2:$E$10</definedName>
    <definedName name="P1_flight_data_true_43" localSheetId="9">'Teste no pote 2 (Det Lan OFF)'!$E$2:$E$10</definedName>
    <definedName name="P1_flight_data_true_43" localSheetId="10">'Teste no pote 3 (Det Lan ON)'!$E$2:$E$10</definedName>
    <definedName name="P1_flight_data_true_43" localSheetId="6">'Teste SIM 500'!$D$2:$D$10</definedName>
    <definedName name="P1_flight_data_true_43" localSheetId="7">'Teste SIM 500 (2)'!$D$2:$D$10</definedName>
    <definedName name="P1_flight_data_true_43" localSheetId="5">'USAR PRA LER DADOS'!$D$2:$D$10</definedName>
    <definedName name="P1_flight_data_true_44" localSheetId="1">'Leitura Dados de Vôo'!$D$2:$D$10</definedName>
    <definedName name="P1_flight_data_true_44" localSheetId="3">'Leitura Dados de Vôo (2)'!$D$2:$D$10</definedName>
    <definedName name="P1_flight_data_true_44" localSheetId="4">'Leitura Dados de Vôo (3)'!$D$2:$D$10</definedName>
    <definedName name="P1_flight_data_true_44" localSheetId="2">'simulação continuação de voo'!$E$2:$E$10</definedName>
    <definedName name="P1_flight_data_true_44" localSheetId="8">'Teste no pote 1 (Det Lan OFF)'!$E$2:$E$10</definedName>
    <definedName name="P1_flight_data_true_44" localSheetId="9">'Teste no pote 2 (Det Lan OFF)'!$E$2:$E$10</definedName>
    <definedName name="P1_flight_data_true_44" localSheetId="10">'Teste no pote 3 (Det Lan ON)'!$E$2:$E$10</definedName>
    <definedName name="P1_flight_data_true_44" localSheetId="6">'Teste SIM 500'!$D$2:$D$10</definedName>
    <definedName name="P1_flight_data_true_44" localSheetId="7">'Teste SIM 500 (2)'!$D$2:$D$10</definedName>
    <definedName name="P1_flight_data_true_44" localSheetId="5">'USAR PRA LER DADOS'!$D$2:$D$10</definedName>
    <definedName name="P1_flight_data_true_45" localSheetId="1">'Leitura Dados de Vôo'!$D$2:$D$10</definedName>
    <definedName name="P1_flight_data_true_45" localSheetId="3">'Leitura Dados de Vôo (2)'!$D$2:$D$10</definedName>
    <definedName name="P1_flight_data_true_45" localSheetId="4">'Leitura Dados de Vôo (3)'!$D$2:$D$10</definedName>
    <definedName name="P1_flight_data_true_45" localSheetId="2">'simulação continuação de voo'!$E$2:$E$10</definedName>
    <definedName name="P1_flight_data_true_45" localSheetId="8">'Teste no pote 1 (Det Lan OFF)'!$E$2:$E$10</definedName>
    <definedName name="P1_flight_data_true_45" localSheetId="9">'Teste no pote 2 (Det Lan OFF)'!$E$2:$E$10</definedName>
    <definedName name="P1_flight_data_true_45" localSheetId="10">'Teste no pote 3 (Det Lan ON)'!$E$2:$E$10</definedName>
    <definedName name="P1_flight_data_true_45" localSheetId="6">'Teste SIM 500'!$D$2:$D$10</definedName>
    <definedName name="P1_flight_data_true_45" localSheetId="7">'Teste SIM 500 (2)'!$D$2:$D$10</definedName>
    <definedName name="P1_flight_data_true_45" localSheetId="5">'USAR PRA LER DADOS'!$D$2:$D$10</definedName>
    <definedName name="P1_flight_data_true_46" localSheetId="1">'Leitura Dados de Vôo'!$D$2:$D$10</definedName>
    <definedName name="P1_flight_data_true_46" localSheetId="3">'Leitura Dados de Vôo (2)'!$D$2:$D$10</definedName>
    <definedName name="P1_flight_data_true_46" localSheetId="4">'Leitura Dados de Vôo (3)'!$D$2:$D$10</definedName>
    <definedName name="P1_flight_data_true_46" localSheetId="2">'simulação continuação de voo'!$E$2:$E$10</definedName>
    <definedName name="P1_flight_data_true_46" localSheetId="8">'Teste no pote 1 (Det Lan OFF)'!$E$2:$E$10</definedName>
    <definedName name="P1_flight_data_true_46" localSheetId="9">'Teste no pote 2 (Det Lan OFF)'!$E$2:$E$10</definedName>
    <definedName name="P1_flight_data_true_46" localSheetId="10">'Teste no pote 3 (Det Lan ON)'!$E$2:$E$10</definedName>
    <definedName name="P1_flight_data_true_46" localSheetId="6">'Teste SIM 500'!$D$2:$D$10</definedName>
    <definedName name="P1_flight_data_true_46" localSheetId="7">'Teste SIM 500 (2)'!$D$2:$D$10</definedName>
    <definedName name="P1_flight_data_true_46" localSheetId="5">'USAR PRA LER DADOS'!$D$2:$D$10</definedName>
    <definedName name="P1_flight_data_true_47" localSheetId="1">'Leitura Dados de Vôo'!$D$2:$D$39</definedName>
    <definedName name="P1_flight_data_true_47" localSheetId="3">'Leitura Dados de Vôo (2)'!$D$2:$D$39</definedName>
    <definedName name="P1_flight_data_true_47" localSheetId="4">'Leitura Dados de Vôo (3)'!$D$2:$D$39</definedName>
    <definedName name="P1_flight_data_true_47" localSheetId="2">'simulação continuação de voo'!$E$2:$E$39</definedName>
    <definedName name="P1_flight_data_true_47" localSheetId="8">'Teste no pote 1 (Det Lan OFF)'!$E$2:$E$39</definedName>
    <definedName name="P1_flight_data_true_47" localSheetId="9">'Teste no pote 2 (Det Lan OFF)'!$E$2:$E$39</definedName>
    <definedName name="P1_flight_data_true_47" localSheetId="10">'Teste no pote 3 (Det Lan ON)'!$E$2:$E$39</definedName>
    <definedName name="P1_flight_data_true_47" localSheetId="6">'Teste SIM 500'!$D$2:$D$39</definedName>
    <definedName name="P1_flight_data_true_47" localSheetId="7">'Teste SIM 500 (2)'!$D$2:$D$39</definedName>
    <definedName name="P1_flight_data_true_47" localSheetId="5">'USAR PRA LER DADOS'!$D$2:$D$39</definedName>
    <definedName name="P1_flight_data_true_48" localSheetId="1">'Leitura Dados de Vôo'!$D$2:$D$41</definedName>
    <definedName name="P1_flight_data_true_48" localSheetId="3">'Leitura Dados de Vôo (2)'!$D$2:$D$41</definedName>
    <definedName name="P1_flight_data_true_48" localSheetId="4">'Leitura Dados de Vôo (3)'!$D$2:$D$41</definedName>
    <definedName name="P1_flight_data_true_48" localSheetId="2">'simulação continuação de voo'!$E$2:$E$41</definedName>
    <definedName name="P1_flight_data_true_48" localSheetId="8">'Teste no pote 1 (Det Lan OFF)'!$E$2:$E$41</definedName>
    <definedName name="P1_flight_data_true_48" localSheetId="9">'Teste no pote 2 (Det Lan OFF)'!$E$2:$E$41</definedName>
    <definedName name="P1_flight_data_true_48" localSheetId="10">'Teste no pote 3 (Det Lan ON)'!$E$2:$E$41</definedName>
    <definedName name="P1_flight_data_true_48" localSheetId="6">'Teste SIM 500'!$D$2:$D$41</definedName>
    <definedName name="P1_flight_data_true_48" localSheetId="7">'Teste SIM 500 (2)'!$D$2:$D$41</definedName>
    <definedName name="P1_flight_data_true_48" localSheetId="5">'USAR PRA LER DADOS'!$D$2:$D$41</definedName>
    <definedName name="P1_flight_data_true_49" localSheetId="1">'Leitura Dados de Vôo'!$D$2:$D$10</definedName>
    <definedName name="P1_flight_data_true_49" localSheetId="3">'Leitura Dados de Vôo (2)'!$D$2:$D$10</definedName>
    <definedName name="P1_flight_data_true_49" localSheetId="4">'Leitura Dados de Vôo (3)'!$D$2:$D$10</definedName>
    <definedName name="P1_flight_data_true_49" localSheetId="2">'simulação continuação de voo'!$E$2:$E$10</definedName>
    <definedName name="P1_flight_data_true_49" localSheetId="8">'Teste no pote 1 (Det Lan OFF)'!$E$2:$E$10</definedName>
    <definedName name="P1_flight_data_true_49" localSheetId="9">'Teste no pote 2 (Det Lan OFF)'!$E$2:$E$10</definedName>
    <definedName name="P1_flight_data_true_49" localSheetId="10">'Teste no pote 3 (Det Lan ON)'!$E$2:$E$10</definedName>
    <definedName name="P1_flight_data_true_49" localSheetId="6">'Teste SIM 500'!$D$2:$D$10</definedName>
    <definedName name="P1_flight_data_true_49" localSheetId="7">'Teste SIM 500 (2)'!$D$2:$D$10</definedName>
    <definedName name="P1_flight_data_true_49" localSheetId="5">'USAR PRA LER DADOS'!$D$2:$D$10</definedName>
    <definedName name="P1_flight_data_true_5" localSheetId="1">'Leitura Dados de Vôo'!$D$2:$D$50</definedName>
    <definedName name="P1_flight_data_true_5" localSheetId="3">'Leitura Dados de Vôo (2)'!$D$2:$D$50</definedName>
    <definedName name="P1_flight_data_true_5" localSheetId="4">'Leitura Dados de Vôo (3)'!$D$2:$D$50</definedName>
    <definedName name="P1_flight_data_true_5" localSheetId="2">'simulação continuação de voo'!$E$2:$E$50</definedName>
    <definedName name="P1_flight_data_true_5" localSheetId="8">'Teste no pote 1 (Det Lan OFF)'!$E$2:$E$50</definedName>
    <definedName name="P1_flight_data_true_5" localSheetId="9">'Teste no pote 2 (Det Lan OFF)'!$E$2:$E$50</definedName>
    <definedName name="P1_flight_data_true_5" localSheetId="10">'Teste no pote 3 (Det Lan ON)'!$E$2:$E$50</definedName>
    <definedName name="P1_flight_data_true_5" localSheetId="6">'Teste SIM 500'!$D$2:$D$50</definedName>
    <definedName name="P1_flight_data_true_5" localSheetId="7">'Teste SIM 500 (2)'!$D$2:$D$50</definedName>
    <definedName name="P1_flight_data_true_5" localSheetId="5">'USAR PRA LER DADOS'!$D$2:$D$50</definedName>
    <definedName name="P1_flight_data_true_50" localSheetId="1">'Leitura Dados de Vôo'!$D$2:$D$88</definedName>
    <definedName name="P1_flight_data_true_50" localSheetId="3">'Leitura Dados de Vôo (2)'!$D$2:$D$88</definedName>
    <definedName name="P1_flight_data_true_50" localSheetId="4">'Leitura Dados de Vôo (3)'!$D$2:$D$88</definedName>
    <definedName name="P1_flight_data_true_50" localSheetId="2">'simulação continuação de voo'!$E$2:$E$88</definedName>
    <definedName name="P1_flight_data_true_50" localSheetId="8">'Teste no pote 1 (Det Lan OFF)'!$E$2:$E$88</definedName>
    <definedName name="P1_flight_data_true_50" localSheetId="9">'Teste no pote 2 (Det Lan OFF)'!$E$2:$E$88</definedName>
    <definedName name="P1_flight_data_true_50" localSheetId="10">'Teste no pote 3 (Det Lan ON)'!$E$2:$E$88</definedName>
    <definedName name="P1_flight_data_true_50" localSheetId="6">'Teste SIM 500'!$D$2:$D$88</definedName>
    <definedName name="P1_flight_data_true_50" localSheetId="7">'Teste SIM 500 (2)'!$D$2:$D$88</definedName>
    <definedName name="P1_flight_data_true_50" localSheetId="5">'USAR PRA LER DADOS'!$D$2:$D$88</definedName>
    <definedName name="P1_flight_data_true_51" localSheetId="1">'Leitura Dados de Vôo'!$D$2:$D$88</definedName>
    <definedName name="P1_flight_data_true_51" localSheetId="3">'Leitura Dados de Vôo (2)'!$D$2:$D$88</definedName>
    <definedName name="P1_flight_data_true_51" localSheetId="4">'Leitura Dados de Vôo (3)'!$D$2:$D$88</definedName>
    <definedName name="P1_flight_data_true_51" localSheetId="2">'simulação continuação de voo'!$E$2:$E$88</definedName>
    <definedName name="P1_flight_data_true_51" localSheetId="8">'Teste no pote 1 (Det Lan OFF)'!$E$2:$E$88</definedName>
    <definedName name="P1_flight_data_true_51" localSheetId="9">'Teste no pote 2 (Det Lan OFF)'!$E$2:$E$88</definedName>
    <definedName name="P1_flight_data_true_51" localSheetId="10">'Teste no pote 3 (Det Lan ON)'!$E$2:$E$88</definedName>
    <definedName name="P1_flight_data_true_51" localSheetId="6">'Teste SIM 500'!$D$2:$D$88</definedName>
    <definedName name="P1_flight_data_true_51" localSheetId="7">'Teste SIM 500 (2)'!$D$2:$D$88</definedName>
    <definedName name="P1_flight_data_true_51" localSheetId="5">'USAR PRA LER DADOS'!$D$2:$D$88</definedName>
    <definedName name="P1_flight_data_true_52" localSheetId="1">'Leitura Dados de Vôo'!$D$2:$D$35</definedName>
    <definedName name="P1_flight_data_true_52" localSheetId="3">'Leitura Dados de Vôo (2)'!$D$2:$D$35</definedName>
    <definedName name="P1_flight_data_true_52" localSheetId="4">'Leitura Dados de Vôo (3)'!$D$2:$D$35</definedName>
    <definedName name="P1_flight_data_true_52" localSheetId="2">'simulação continuação de voo'!$E$2:$E$35</definedName>
    <definedName name="P1_flight_data_true_52" localSheetId="8">'Teste no pote 1 (Det Lan OFF)'!$E$2:$E$35</definedName>
    <definedName name="P1_flight_data_true_52" localSheetId="9">'Teste no pote 2 (Det Lan OFF)'!$E$2:$E$35</definedName>
    <definedName name="P1_flight_data_true_52" localSheetId="10">'Teste no pote 3 (Det Lan ON)'!$E$2:$E$35</definedName>
    <definedName name="P1_flight_data_true_52" localSheetId="6">'Teste SIM 500'!$D$2:$D$35</definedName>
    <definedName name="P1_flight_data_true_52" localSheetId="7">'Teste SIM 500 (2)'!$D$2:$D$35</definedName>
    <definedName name="P1_flight_data_true_52" localSheetId="5">'USAR PRA LER DADOS'!$D$2:$D$35</definedName>
    <definedName name="P1_flight_data_true_53" localSheetId="1">'Leitura Dados de Vôo'!$D$2:$D$42</definedName>
    <definedName name="P1_flight_data_true_53" localSheetId="3">'Leitura Dados de Vôo (2)'!$D$2:$D$42</definedName>
    <definedName name="P1_flight_data_true_53" localSheetId="4">'Leitura Dados de Vôo (3)'!$D$2:$D$42</definedName>
    <definedName name="P1_flight_data_true_53" localSheetId="2">'simulação continuação de voo'!$E$2:$E$42</definedName>
    <definedName name="P1_flight_data_true_53" localSheetId="8">'Teste no pote 1 (Det Lan OFF)'!$E$2:$E$42</definedName>
    <definedName name="P1_flight_data_true_53" localSheetId="9">'Teste no pote 2 (Det Lan OFF)'!$E$2:$E$42</definedName>
    <definedName name="P1_flight_data_true_53" localSheetId="10">'Teste no pote 3 (Det Lan ON)'!$E$2:$E$42</definedName>
    <definedName name="P1_flight_data_true_53" localSheetId="6">'Teste SIM 500'!$D$2:$D$42</definedName>
    <definedName name="P1_flight_data_true_53" localSheetId="7">'Teste SIM 500 (2)'!$D$2:$D$42</definedName>
    <definedName name="P1_flight_data_true_53" localSheetId="5">'USAR PRA LER DADOS'!$D$2:$D$42</definedName>
    <definedName name="P1_flight_data_true_54" localSheetId="1">'Leitura Dados de Vôo'!$D$2:$D$38</definedName>
    <definedName name="P1_flight_data_true_54" localSheetId="3">'Leitura Dados de Vôo (2)'!$D$2:$D$38</definedName>
    <definedName name="P1_flight_data_true_54" localSheetId="4">'Leitura Dados de Vôo (3)'!$D$2:$D$38</definedName>
    <definedName name="P1_flight_data_true_54" localSheetId="2">'simulação continuação de voo'!$E$2:$E$38</definedName>
    <definedName name="P1_flight_data_true_54" localSheetId="8">'Teste no pote 1 (Det Lan OFF)'!$E$2:$E$38</definedName>
    <definedName name="P1_flight_data_true_54" localSheetId="9">'Teste no pote 2 (Det Lan OFF)'!$E$2:$E$38</definedName>
    <definedName name="P1_flight_data_true_54" localSheetId="10">'Teste no pote 3 (Det Lan ON)'!$E$2:$E$38</definedName>
    <definedName name="P1_flight_data_true_54" localSheetId="6">'Teste SIM 500'!$D$2:$D$38</definedName>
    <definedName name="P1_flight_data_true_54" localSheetId="7">'Teste SIM 500 (2)'!$D$2:$D$38</definedName>
    <definedName name="P1_flight_data_true_54" localSheetId="5">'USAR PRA LER DADOS'!$D$2:$D$38</definedName>
    <definedName name="P1_flight_data_true_55" localSheetId="1">'Leitura Dados de Vôo'!$D$2:$D$37</definedName>
    <definedName name="P1_flight_data_true_55" localSheetId="3">'Leitura Dados de Vôo (2)'!$D$2:$D$37</definedName>
    <definedName name="P1_flight_data_true_55" localSheetId="4">'Leitura Dados de Vôo (3)'!$D$2:$D$37</definedName>
    <definedName name="P1_flight_data_true_55" localSheetId="2">'simulação continuação de voo'!$E$2:$E$37</definedName>
    <definedName name="P1_flight_data_true_55" localSheetId="8">'Teste no pote 1 (Det Lan OFF)'!$E$2:$E$37</definedName>
    <definedName name="P1_flight_data_true_55" localSheetId="9">'Teste no pote 2 (Det Lan OFF)'!$E$2:$E$37</definedName>
    <definedName name="P1_flight_data_true_55" localSheetId="10">'Teste no pote 3 (Det Lan ON)'!$E$2:$E$37</definedName>
    <definedName name="P1_flight_data_true_55" localSheetId="6">'Teste SIM 500'!$D$2:$D$37</definedName>
    <definedName name="P1_flight_data_true_55" localSheetId="7">'Teste SIM 500 (2)'!$D$2:$D$37</definedName>
    <definedName name="P1_flight_data_true_55" localSheetId="5">'USAR PRA LER DADOS'!$D$2:$D$37</definedName>
    <definedName name="P1_flight_data_true_56" localSheetId="1">'Leitura Dados de Vôo'!$D$2:$D$39</definedName>
    <definedName name="P1_flight_data_true_56" localSheetId="3">'Leitura Dados de Vôo (2)'!$D$2:$D$39</definedName>
    <definedName name="P1_flight_data_true_56" localSheetId="4">'Leitura Dados de Vôo (3)'!$D$2:$D$39</definedName>
    <definedName name="P1_flight_data_true_56" localSheetId="2">'simulação continuação de voo'!$E$2:$E$39</definedName>
    <definedName name="P1_flight_data_true_56" localSheetId="8">'Teste no pote 1 (Det Lan OFF)'!$E$2:$E$39</definedName>
    <definedName name="P1_flight_data_true_56" localSheetId="9">'Teste no pote 2 (Det Lan OFF)'!$E$2:$E$39</definedName>
    <definedName name="P1_flight_data_true_56" localSheetId="10">'Teste no pote 3 (Det Lan ON)'!$E$2:$E$39</definedName>
    <definedName name="P1_flight_data_true_56" localSheetId="6">'Teste SIM 500'!$D$2:$D$39</definedName>
    <definedName name="P1_flight_data_true_56" localSheetId="7">'Teste SIM 500 (2)'!$D$2:$D$39</definedName>
    <definedName name="P1_flight_data_true_56" localSheetId="5">'USAR PRA LER DADOS'!$D$2:$D$39</definedName>
    <definedName name="P1_flight_data_true_57" localSheetId="1">'Leitura Dados de Vôo'!$D$2:$D$39</definedName>
    <definedName name="P1_flight_data_true_57" localSheetId="3">'Leitura Dados de Vôo (2)'!$D$2:$D$39</definedName>
    <definedName name="P1_flight_data_true_57" localSheetId="4">'Leitura Dados de Vôo (3)'!$D$2:$D$39</definedName>
    <definedName name="P1_flight_data_true_57" localSheetId="2">'simulação continuação de voo'!$E$2:$E$39</definedName>
    <definedName name="P1_flight_data_true_57" localSheetId="8">'Teste no pote 1 (Det Lan OFF)'!$E$2:$E$39</definedName>
    <definedName name="P1_flight_data_true_57" localSheetId="9">'Teste no pote 2 (Det Lan OFF)'!$E$2:$E$39</definedName>
    <definedName name="P1_flight_data_true_57" localSheetId="10">'Teste no pote 3 (Det Lan ON)'!$E$2:$E$39</definedName>
    <definedName name="P1_flight_data_true_57" localSheetId="6">'Teste SIM 500'!$D$2:$D$39</definedName>
    <definedName name="P1_flight_data_true_57" localSheetId="7">'Teste SIM 500 (2)'!$D$2:$D$39</definedName>
    <definedName name="P1_flight_data_true_57" localSheetId="5">'USAR PRA LER DADOS'!$D$2:$D$39</definedName>
    <definedName name="P1_flight_data_true_58" localSheetId="1">'Leitura Dados de Vôo'!$D$2:$D$39</definedName>
    <definedName name="P1_flight_data_true_58" localSheetId="3">'Leitura Dados de Vôo (2)'!$D$2:$D$39</definedName>
    <definedName name="P1_flight_data_true_58" localSheetId="4">'Leitura Dados de Vôo (3)'!$D$2:$D$39</definedName>
    <definedName name="P1_flight_data_true_58" localSheetId="2">'simulação continuação de voo'!$E$2:$E$39</definedName>
    <definedName name="P1_flight_data_true_58" localSheetId="8">'Teste no pote 1 (Det Lan OFF)'!$E$2:$E$39</definedName>
    <definedName name="P1_flight_data_true_58" localSheetId="9">'Teste no pote 2 (Det Lan OFF)'!$E$2:$E$39</definedName>
    <definedName name="P1_flight_data_true_58" localSheetId="10">'Teste no pote 3 (Det Lan ON)'!$E$2:$E$39</definedName>
    <definedName name="P1_flight_data_true_58" localSheetId="6">'Teste SIM 500'!$D$2:$D$39</definedName>
    <definedName name="P1_flight_data_true_58" localSheetId="7">'Teste SIM 500 (2)'!$D$2:$D$39</definedName>
    <definedName name="P1_flight_data_true_58" localSheetId="5">'USAR PRA LER DADOS'!$D$2:$D$39</definedName>
    <definedName name="P1_flight_data_true_59" localSheetId="1">'Leitura Dados de Vôo'!$D$2:$D$42</definedName>
    <definedName name="P1_flight_data_true_59" localSheetId="3">'Leitura Dados de Vôo (2)'!$D$2:$D$42</definedName>
    <definedName name="P1_flight_data_true_59" localSheetId="4">'Leitura Dados de Vôo (3)'!$D$2:$D$42</definedName>
    <definedName name="P1_flight_data_true_59" localSheetId="2">'simulação continuação de voo'!$E$2:$E$42</definedName>
    <definedName name="P1_flight_data_true_59" localSheetId="8">'Teste no pote 1 (Det Lan OFF)'!$E$2:$E$42</definedName>
    <definedName name="P1_flight_data_true_59" localSheetId="9">'Teste no pote 2 (Det Lan OFF)'!$E$2:$E$42</definedName>
    <definedName name="P1_flight_data_true_59" localSheetId="10">'Teste no pote 3 (Det Lan ON)'!$E$2:$E$42</definedName>
    <definedName name="P1_flight_data_true_59" localSheetId="6">'Teste SIM 500'!$D$2:$D$42</definedName>
    <definedName name="P1_flight_data_true_59" localSheetId="7">'Teste SIM 500 (2)'!$D$2:$D$42</definedName>
    <definedName name="P1_flight_data_true_59" localSheetId="5">'USAR PRA LER DADOS'!$D$2:$D$42</definedName>
    <definedName name="P1_flight_data_true_6" localSheetId="1">'Leitura Dados de Vôo'!$D$2:$D$50</definedName>
    <definedName name="P1_flight_data_true_6" localSheetId="3">'Leitura Dados de Vôo (2)'!$D$2:$D$50</definedName>
    <definedName name="P1_flight_data_true_6" localSheetId="4">'Leitura Dados de Vôo (3)'!$D$2:$D$50</definedName>
    <definedName name="P1_flight_data_true_6" localSheetId="2">'simulação continuação de voo'!$E$2:$E$50</definedName>
    <definedName name="P1_flight_data_true_6" localSheetId="8">'Teste no pote 1 (Det Lan OFF)'!$E$2:$E$50</definedName>
    <definedName name="P1_flight_data_true_6" localSheetId="9">'Teste no pote 2 (Det Lan OFF)'!$E$2:$E$50</definedName>
    <definedName name="P1_flight_data_true_6" localSheetId="10">'Teste no pote 3 (Det Lan ON)'!$E$2:$E$50</definedName>
    <definedName name="P1_flight_data_true_6" localSheetId="6">'Teste SIM 500'!$D$2:$D$50</definedName>
    <definedName name="P1_flight_data_true_6" localSheetId="7">'Teste SIM 500 (2)'!$D$2:$D$50</definedName>
    <definedName name="P1_flight_data_true_6" localSheetId="5">'USAR PRA LER DADOS'!$D$2:$D$50</definedName>
    <definedName name="P1_flight_data_true_60" localSheetId="1">'Leitura Dados de Vôo'!$D$2:$D$42</definedName>
    <definedName name="P1_flight_data_true_60" localSheetId="3">'Leitura Dados de Vôo (2)'!$D$2:$D$42</definedName>
    <definedName name="P1_flight_data_true_60" localSheetId="4">'Leitura Dados de Vôo (3)'!$D$2:$D$42</definedName>
    <definedName name="P1_flight_data_true_60" localSheetId="2">'simulação continuação de voo'!$E$2:$E$42</definedName>
    <definedName name="P1_flight_data_true_60" localSheetId="8">'Teste no pote 1 (Det Lan OFF)'!$E$2:$E$42</definedName>
    <definedName name="P1_flight_data_true_60" localSheetId="9">'Teste no pote 2 (Det Lan OFF)'!$E$2:$E$42</definedName>
    <definedName name="P1_flight_data_true_60" localSheetId="10">'Teste no pote 3 (Det Lan ON)'!$E$2:$E$42</definedName>
    <definedName name="P1_flight_data_true_60" localSheetId="6">'Teste SIM 500'!$D$2:$D$42</definedName>
    <definedName name="P1_flight_data_true_60" localSheetId="7">'Teste SIM 500 (2)'!$D$2:$D$42</definedName>
    <definedName name="P1_flight_data_true_60" localSheetId="5">'USAR PRA LER DADOS'!$D$2:$D$42</definedName>
    <definedName name="P1_flight_data_true_61" localSheetId="1">'Leitura Dados de Vôo'!$D$2:$D$37</definedName>
    <definedName name="P1_flight_data_true_61" localSheetId="3">'Leitura Dados de Vôo (2)'!$D$2:$D$37</definedName>
    <definedName name="P1_flight_data_true_61" localSheetId="4">'Leitura Dados de Vôo (3)'!$D$2:$D$37</definedName>
    <definedName name="P1_flight_data_true_61" localSheetId="2">'simulação continuação de voo'!$E$2:$E$37</definedName>
    <definedName name="P1_flight_data_true_61" localSheetId="8">'Teste no pote 1 (Det Lan OFF)'!$E$2:$E$37</definedName>
    <definedName name="P1_flight_data_true_61" localSheetId="9">'Teste no pote 2 (Det Lan OFF)'!$E$2:$E$37</definedName>
    <definedName name="P1_flight_data_true_61" localSheetId="10">'Teste no pote 3 (Det Lan ON)'!$E$2:$E$37</definedName>
    <definedName name="P1_flight_data_true_61" localSheetId="6">'Teste SIM 500'!$D$2:$D$37</definedName>
    <definedName name="P1_flight_data_true_61" localSheetId="7">'Teste SIM 500 (2)'!$D$2:$D$37</definedName>
    <definedName name="P1_flight_data_true_61" localSheetId="5">'USAR PRA LER DADOS'!$D$2:$D$37</definedName>
    <definedName name="P1_flight_data_true_62" localSheetId="1">'Leitura Dados de Vôo'!$D$2:$D$37</definedName>
    <definedName name="P1_flight_data_true_62" localSheetId="3">'Leitura Dados de Vôo (2)'!$D$2:$D$37</definedName>
    <definedName name="P1_flight_data_true_62" localSheetId="4">'Leitura Dados de Vôo (3)'!$D$2:$D$37</definedName>
    <definedName name="P1_flight_data_true_62" localSheetId="2">'simulação continuação de voo'!$E$2:$E$37</definedName>
    <definedName name="P1_flight_data_true_62" localSheetId="8">'Teste no pote 1 (Det Lan OFF)'!$E$2:$E$37</definedName>
    <definedName name="P1_flight_data_true_62" localSheetId="9">'Teste no pote 2 (Det Lan OFF)'!$E$2:$E$37</definedName>
    <definedName name="P1_flight_data_true_62" localSheetId="10">'Teste no pote 3 (Det Lan ON)'!$E$2:$E$37</definedName>
    <definedName name="P1_flight_data_true_62" localSheetId="6">'Teste SIM 500'!$D$2:$D$37</definedName>
    <definedName name="P1_flight_data_true_62" localSheetId="7">'Teste SIM 500 (2)'!$D$2:$D$37</definedName>
    <definedName name="P1_flight_data_true_62" localSheetId="5">'USAR PRA LER DADOS'!$D$2:$D$37</definedName>
    <definedName name="P1_flight_data_true_63" localSheetId="1">'Leitura Dados de Vôo'!$D$2:$D$37</definedName>
    <definedName name="P1_flight_data_true_63" localSheetId="3">'Leitura Dados de Vôo (2)'!$D$2:$D$37</definedName>
    <definedName name="P1_flight_data_true_63" localSheetId="4">'Leitura Dados de Vôo (3)'!$D$2:$D$37</definedName>
    <definedName name="P1_flight_data_true_63" localSheetId="2">'simulação continuação de voo'!$E$2:$E$37</definedName>
    <definedName name="P1_flight_data_true_63" localSheetId="8">'Teste no pote 1 (Det Lan OFF)'!$E$2:$E$37</definedName>
    <definedName name="P1_flight_data_true_63" localSheetId="9">'Teste no pote 2 (Det Lan OFF)'!$E$2:$E$37</definedName>
    <definedName name="P1_flight_data_true_63" localSheetId="10">'Teste no pote 3 (Det Lan ON)'!$E$2:$E$37</definedName>
    <definedName name="P1_flight_data_true_63" localSheetId="6">'Teste SIM 500'!$D$2:$D$37</definedName>
    <definedName name="P1_flight_data_true_63" localSheetId="7">'Teste SIM 500 (2)'!$D$2:$D$37</definedName>
    <definedName name="P1_flight_data_true_63" localSheetId="5">'USAR PRA LER DADOS'!$D$2:$D$37</definedName>
    <definedName name="P1_flight_data_true_64" localSheetId="1">'Leitura Dados de Vôo'!$D$2:$D$40</definedName>
    <definedName name="P1_flight_data_true_64" localSheetId="3">'Leitura Dados de Vôo (2)'!$D$2:$D$40</definedName>
    <definedName name="P1_flight_data_true_64" localSheetId="4">'Leitura Dados de Vôo (3)'!$D$2:$D$40</definedName>
    <definedName name="P1_flight_data_true_64" localSheetId="2">'simulação continuação de voo'!$E$2:$E$40</definedName>
    <definedName name="P1_flight_data_true_64" localSheetId="8">'Teste no pote 1 (Det Lan OFF)'!$E$2:$E$40</definedName>
    <definedName name="P1_flight_data_true_64" localSheetId="9">'Teste no pote 2 (Det Lan OFF)'!$E$2:$E$40</definedName>
    <definedName name="P1_flight_data_true_64" localSheetId="10">'Teste no pote 3 (Det Lan ON)'!$E$2:$E$40</definedName>
    <definedName name="P1_flight_data_true_64" localSheetId="6">'Teste SIM 500'!$D$2:$D$40</definedName>
    <definedName name="P1_flight_data_true_64" localSheetId="7">'Teste SIM 500 (2)'!$D$2:$D$40</definedName>
    <definedName name="P1_flight_data_true_64" localSheetId="5">'USAR PRA LER DADOS'!$D$2:$D$40</definedName>
    <definedName name="P1_flight_data_true_65" localSheetId="1">'Leitura Dados de Vôo'!$D$2:$D$46</definedName>
    <definedName name="P1_flight_data_true_65" localSheetId="3">'Leitura Dados de Vôo (2)'!$D$2:$D$46</definedName>
    <definedName name="P1_flight_data_true_65" localSheetId="4">'Leitura Dados de Vôo (3)'!$D$2:$D$46</definedName>
    <definedName name="P1_flight_data_true_65" localSheetId="2">'simulação continuação de voo'!$E$2:$E$46</definedName>
    <definedName name="P1_flight_data_true_65" localSheetId="8">'Teste no pote 1 (Det Lan OFF)'!$E$2:$E$46</definedName>
    <definedName name="P1_flight_data_true_65" localSheetId="9">'Teste no pote 2 (Det Lan OFF)'!$E$2:$E$46</definedName>
    <definedName name="P1_flight_data_true_65" localSheetId="10">'Teste no pote 3 (Det Lan ON)'!$E$2:$E$46</definedName>
    <definedName name="P1_flight_data_true_65" localSheetId="6">'Teste SIM 500'!$D$2:$D$46</definedName>
    <definedName name="P1_flight_data_true_65" localSheetId="7">'Teste SIM 500 (2)'!$D$2:$D$46</definedName>
    <definedName name="P1_flight_data_true_65" localSheetId="5">'USAR PRA LER DADOS'!$D$2:$D$46</definedName>
    <definedName name="P1_flight_data_true_66" localSheetId="1">'Leitura Dados de Vôo'!$D$2:$D$40</definedName>
    <definedName name="P1_flight_data_true_66" localSheetId="3">'Leitura Dados de Vôo (2)'!$D$2:$D$40</definedName>
    <definedName name="P1_flight_data_true_66" localSheetId="4">'Leitura Dados de Vôo (3)'!$D$2:$D$40</definedName>
    <definedName name="P1_flight_data_true_66" localSheetId="2">'simulação continuação de voo'!$E$2:$E$40</definedName>
    <definedName name="P1_flight_data_true_66" localSheetId="8">'Teste no pote 1 (Det Lan OFF)'!$E$2:$E$40</definedName>
    <definedName name="P1_flight_data_true_66" localSheetId="9">'Teste no pote 2 (Det Lan OFF)'!$E$2:$E$40</definedName>
    <definedName name="P1_flight_data_true_66" localSheetId="10">'Teste no pote 3 (Det Lan ON)'!$E$2:$E$40</definedName>
    <definedName name="P1_flight_data_true_66" localSheetId="6">'Teste SIM 500'!$D$2:$D$40</definedName>
    <definedName name="P1_flight_data_true_66" localSheetId="7">'Teste SIM 500 (2)'!$D$2:$D$40</definedName>
    <definedName name="P1_flight_data_true_66" localSheetId="5">'USAR PRA LER DADOS'!$D$2:$D$40</definedName>
    <definedName name="P1_flight_data_true_67" localSheetId="1">'Leitura Dados de Vôo'!$D$2:$D$39</definedName>
    <definedName name="P1_flight_data_true_67" localSheetId="3">'Leitura Dados de Vôo (2)'!$D$2:$D$39</definedName>
    <definedName name="P1_flight_data_true_67" localSheetId="4">'Leitura Dados de Vôo (3)'!$D$2:$D$39</definedName>
    <definedName name="P1_flight_data_true_67" localSheetId="2">'simulação continuação de voo'!$E$2:$E$39</definedName>
    <definedName name="P1_flight_data_true_67" localSheetId="8">'Teste no pote 1 (Det Lan OFF)'!$E$2:$E$39</definedName>
    <definedName name="P1_flight_data_true_67" localSheetId="9">'Teste no pote 2 (Det Lan OFF)'!$E$2:$E$39</definedName>
    <definedName name="P1_flight_data_true_67" localSheetId="10">'Teste no pote 3 (Det Lan ON)'!$E$2:$E$39</definedName>
    <definedName name="P1_flight_data_true_67" localSheetId="6">'Teste SIM 500'!$D$2:$D$39</definedName>
    <definedName name="P1_flight_data_true_67" localSheetId="7">'Teste SIM 500 (2)'!$D$2:$D$39</definedName>
    <definedName name="P1_flight_data_true_67" localSheetId="5">'USAR PRA LER DADOS'!$D$2:$D$39</definedName>
    <definedName name="P1_flight_data_true_68" localSheetId="1">'Leitura Dados de Vôo'!$D$2:$D$43</definedName>
    <definedName name="P1_flight_data_true_68" localSheetId="3">'Leitura Dados de Vôo (2)'!$D$2:$D$43</definedName>
    <definedName name="P1_flight_data_true_68" localSheetId="4">'Leitura Dados de Vôo (3)'!$D$2:$D$43</definedName>
    <definedName name="P1_flight_data_true_68" localSheetId="2">'simulação continuação de voo'!$E$2:$E$43</definedName>
    <definedName name="P1_flight_data_true_68" localSheetId="8">'Teste no pote 1 (Det Lan OFF)'!$E$2:$E$43</definedName>
    <definedName name="P1_flight_data_true_68" localSheetId="9">'Teste no pote 2 (Det Lan OFF)'!$E$2:$E$43</definedName>
    <definedName name="P1_flight_data_true_68" localSheetId="10">'Teste no pote 3 (Det Lan ON)'!$E$2:$E$43</definedName>
    <definedName name="P1_flight_data_true_68" localSheetId="6">'Teste SIM 500'!$D$2:$D$43</definedName>
    <definedName name="P1_flight_data_true_68" localSheetId="7">'Teste SIM 500 (2)'!$D$2:$D$43</definedName>
    <definedName name="P1_flight_data_true_68" localSheetId="5">'USAR PRA LER DADOS'!$D$2:$D$43</definedName>
    <definedName name="P1_flight_data_true_69" localSheetId="1">'Leitura Dados de Vôo'!$D$2:$D$39</definedName>
    <definedName name="P1_flight_data_true_69" localSheetId="3">'Leitura Dados de Vôo (2)'!$D$2:$D$39</definedName>
    <definedName name="P1_flight_data_true_69" localSheetId="4">'Leitura Dados de Vôo (3)'!$D$2:$D$39</definedName>
    <definedName name="P1_flight_data_true_69" localSheetId="2">'simulação continuação de voo'!$E$2:$E$39</definedName>
    <definedName name="P1_flight_data_true_69" localSheetId="8">'Teste no pote 1 (Det Lan OFF)'!$E$2:$E$39</definedName>
    <definedName name="P1_flight_data_true_69" localSheetId="9">'Teste no pote 2 (Det Lan OFF)'!$E$2:$E$39</definedName>
    <definedName name="P1_flight_data_true_69" localSheetId="10">'Teste no pote 3 (Det Lan ON)'!$E$2:$E$39</definedName>
    <definedName name="P1_flight_data_true_69" localSheetId="6">'Teste SIM 500'!$D$2:$D$39</definedName>
    <definedName name="P1_flight_data_true_69" localSheetId="7">'Teste SIM 500 (2)'!$D$2:$D$39</definedName>
    <definedName name="P1_flight_data_true_69" localSheetId="5">'USAR PRA LER DADOS'!$D$2:$D$39</definedName>
    <definedName name="P1_flight_data_true_7" localSheetId="1">'Leitura Dados de Vôo'!#REF!</definedName>
    <definedName name="P1_flight_data_true_7" localSheetId="3">'Leitura Dados de Vôo (2)'!#REF!</definedName>
    <definedName name="P1_flight_data_true_7" localSheetId="4">'Leitura Dados de Vôo (3)'!#REF!</definedName>
    <definedName name="P1_flight_data_true_7" localSheetId="2">'simulação continuação de voo'!#REF!</definedName>
    <definedName name="P1_flight_data_true_7" localSheetId="8">'Teste no pote 1 (Det Lan OFF)'!#REF!</definedName>
    <definedName name="P1_flight_data_true_7" localSheetId="9">'Teste no pote 2 (Det Lan OFF)'!#REF!</definedName>
    <definedName name="P1_flight_data_true_7" localSheetId="10">'Teste no pote 3 (Det Lan ON)'!#REF!</definedName>
    <definedName name="P1_flight_data_true_7" localSheetId="6">'Teste SIM 500'!#REF!</definedName>
    <definedName name="P1_flight_data_true_7" localSheetId="7">'Teste SIM 500 (2)'!#REF!</definedName>
    <definedName name="P1_flight_data_true_7" localSheetId="5">'USAR PRA LER DADOS'!#REF!</definedName>
    <definedName name="P1_flight_data_true_70" localSheetId="1">'Leitura Dados de Vôo'!$D$2:$D$38</definedName>
    <definedName name="P1_flight_data_true_70" localSheetId="3">'Leitura Dados de Vôo (2)'!$D$2:$D$38</definedName>
    <definedName name="P1_flight_data_true_70" localSheetId="4">'Leitura Dados de Vôo (3)'!$D$2:$D$38</definedName>
    <definedName name="P1_flight_data_true_70" localSheetId="2">'simulação continuação de voo'!$E$2:$E$38</definedName>
    <definedName name="P1_flight_data_true_70" localSheetId="8">'Teste no pote 1 (Det Lan OFF)'!$E$2:$E$38</definedName>
    <definedName name="P1_flight_data_true_70" localSheetId="9">'Teste no pote 2 (Det Lan OFF)'!$E$2:$E$38</definedName>
    <definedName name="P1_flight_data_true_70" localSheetId="10">'Teste no pote 3 (Det Lan ON)'!$E$2:$E$38</definedName>
    <definedName name="P1_flight_data_true_70" localSheetId="6">'Teste SIM 500'!$D$2:$D$38</definedName>
    <definedName name="P1_flight_data_true_70" localSheetId="7">'Teste SIM 500 (2)'!$D$2:$D$38</definedName>
    <definedName name="P1_flight_data_true_70" localSheetId="5">'USAR PRA LER DADOS'!$D$2:$D$38</definedName>
    <definedName name="P1_flight_data_true_71" localSheetId="1">'Leitura Dados de Vôo'!$D$2:$D$38</definedName>
    <definedName name="P1_flight_data_true_71" localSheetId="3">'Leitura Dados de Vôo (2)'!$D$2:$D$38</definedName>
    <definedName name="P1_flight_data_true_71" localSheetId="4">'Leitura Dados de Vôo (3)'!$D$2:$D$38</definedName>
    <definedName name="P1_flight_data_true_71" localSheetId="2">'simulação continuação de voo'!$E$2:$E$38</definedName>
    <definedName name="P1_flight_data_true_71" localSheetId="8">'Teste no pote 1 (Det Lan OFF)'!$E$2:$E$38</definedName>
    <definedName name="P1_flight_data_true_71" localSheetId="9">'Teste no pote 2 (Det Lan OFF)'!$E$2:$E$38</definedName>
    <definedName name="P1_flight_data_true_71" localSheetId="10">'Teste no pote 3 (Det Lan ON)'!$E$2:$E$38</definedName>
    <definedName name="P1_flight_data_true_71" localSheetId="6">'Teste SIM 500'!$D$2:$D$38</definedName>
    <definedName name="P1_flight_data_true_71" localSheetId="7">'Teste SIM 500 (2)'!$D$2:$D$38</definedName>
    <definedName name="P1_flight_data_true_71" localSheetId="5">'USAR PRA LER DADOS'!$D$2:$D$38</definedName>
    <definedName name="P1_flight_data_true_72" localSheetId="1">'Leitura Dados de Vôo'!$D$2:$D$37</definedName>
    <definedName name="P1_flight_data_true_72" localSheetId="3">'Leitura Dados de Vôo (2)'!$D$2:$D$37</definedName>
    <definedName name="P1_flight_data_true_72" localSheetId="4">'Leitura Dados de Vôo (3)'!$D$2:$D$37</definedName>
    <definedName name="P1_flight_data_true_72" localSheetId="2">'simulação continuação de voo'!$E$2:$E$37</definedName>
    <definedName name="P1_flight_data_true_72" localSheetId="8">'Teste no pote 1 (Det Lan OFF)'!$E$2:$E$37</definedName>
    <definedName name="P1_flight_data_true_72" localSheetId="9">'Teste no pote 2 (Det Lan OFF)'!$E$2:$E$37</definedName>
    <definedName name="P1_flight_data_true_72" localSheetId="10">'Teste no pote 3 (Det Lan ON)'!$E$2:$E$37</definedName>
    <definedName name="P1_flight_data_true_72" localSheetId="6">'Teste SIM 500'!$D$2:$D$37</definedName>
    <definedName name="P1_flight_data_true_72" localSheetId="7">'Teste SIM 500 (2)'!$D$2:$D$37</definedName>
    <definedName name="P1_flight_data_true_72" localSheetId="5">'USAR PRA LER DADOS'!$D$2:$D$37</definedName>
    <definedName name="P1_flight_data_true_73" localSheetId="1">'Leitura Dados de Vôo'!$D$2:$D$36</definedName>
    <definedName name="P1_flight_data_true_73" localSheetId="3">'Leitura Dados de Vôo (2)'!$D$2:$D$36</definedName>
    <definedName name="P1_flight_data_true_73" localSheetId="4">'Leitura Dados de Vôo (3)'!$D$2:$D$36</definedName>
    <definedName name="P1_flight_data_true_73" localSheetId="2">'simulação continuação de voo'!$E$2:$E$36</definedName>
    <definedName name="P1_flight_data_true_73" localSheetId="8">'Teste no pote 1 (Det Lan OFF)'!$E$2:$E$36</definedName>
    <definedName name="P1_flight_data_true_73" localSheetId="9">'Teste no pote 2 (Det Lan OFF)'!$E$2:$E$36</definedName>
    <definedName name="P1_flight_data_true_73" localSheetId="10">'Teste no pote 3 (Det Lan ON)'!$E$2:$E$36</definedName>
    <definedName name="P1_flight_data_true_73" localSheetId="6">'Teste SIM 500'!$D$2:$D$36</definedName>
    <definedName name="P1_flight_data_true_73" localSheetId="7">'Teste SIM 500 (2)'!$D$2:$D$36</definedName>
    <definedName name="P1_flight_data_true_73" localSheetId="5">'USAR PRA LER DADOS'!$D$2:$D$36</definedName>
    <definedName name="P1_flight_data_true_74" localSheetId="1">'Leitura Dados de Vôo'!$D$2:$D$95</definedName>
    <definedName name="P1_flight_data_true_74" localSheetId="3">'Leitura Dados de Vôo (2)'!$D$2:$D$95</definedName>
    <definedName name="P1_flight_data_true_74" localSheetId="4">'Leitura Dados de Vôo (3)'!$D$2:$D$95</definedName>
    <definedName name="P1_flight_data_true_74" localSheetId="2">'simulação continuação de voo'!$E$2:$E$95</definedName>
    <definedName name="P1_flight_data_true_74" localSheetId="8">'Teste no pote 1 (Det Lan OFF)'!$E$2:$E$95</definedName>
    <definedName name="P1_flight_data_true_74" localSheetId="9">'Teste no pote 2 (Det Lan OFF)'!$E$2:$E$95</definedName>
    <definedName name="P1_flight_data_true_74" localSheetId="10">'Teste no pote 3 (Det Lan ON)'!$E$2:$E$95</definedName>
    <definedName name="P1_flight_data_true_74" localSheetId="6">'Teste SIM 500'!$D$2:$D$95</definedName>
    <definedName name="P1_flight_data_true_74" localSheetId="7">'Teste SIM 500 (2)'!$D$2:$D$95</definedName>
    <definedName name="P1_flight_data_true_74" localSheetId="5">'USAR PRA LER DADOS'!$D$2:$D$95</definedName>
    <definedName name="P1_flight_data_true_75" localSheetId="1">'Leitura Dados de Vôo'!$D$2:$D$42</definedName>
    <definedName name="P1_flight_data_true_75" localSheetId="3">'Leitura Dados de Vôo (2)'!$D$2:$D$42</definedName>
    <definedName name="P1_flight_data_true_75" localSheetId="4">'Leitura Dados de Vôo (3)'!$D$2:$D$42</definedName>
    <definedName name="P1_flight_data_true_75" localSheetId="2">'simulação continuação de voo'!$E$2:$E$42</definedName>
    <definedName name="P1_flight_data_true_75" localSheetId="8">'Teste no pote 1 (Det Lan OFF)'!$E$2:$E$42</definedName>
    <definedName name="P1_flight_data_true_75" localSheetId="9">'Teste no pote 2 (Det Lan OFF)'!$E$2:$E$42</definedName>
    <definedName name="P1_flight_data_true_75" localSheetId="10">'Teste no pote 3 (Det Lan ON)'!$E$2:$E$42</definedName>
    <definedName name="P1_flight_data_true_75" localSheetId="6">'Teste SIM 500'!$D$2:$D$42</definedName>
    <definedName name="P1_flight_data_true_75" localSheetId="7">'Teste SIM 500 (2)'!$D$2:$D$42</definedName>
    <definedName name="P1_flight_data_true_75" localSheetId="5">'USAR PRA LER DADOS'!$D$2:$D$42</definedName>
    <definedName name="P1_flight_data_true_76" localSheetId="1">'Leitura Dados de Vôo'!$D$2:$D$112</definedName>
    <definedName name="P1_flight_data_true_76" localSheetId="3">'Leitura Dados de Vôo (2)'!$D$2:$D$112</definedName>
    <definedName name="P1_flight_data_true_76" localSheetId="4">'Leitura Dados de Vôo (3)'!$D$2:$D$112</definedName>
    <definedName name="P1_flight_data_true_76" localSheetId="2">'simulação continuação de voo'!$E$2:$E$112</definedName>
    <definedName name="P1_flight_data_true_76" localSheetId="8">'Teste no pote 1 (Det Lan OFF)'!$E$2:$E$112</definedName>
    <definedName name="P1_flight_data_true_76" localSheetId="9">'Teste no pote 2 (Det Lan OFF)'!$E$2:$E$112</definedName>
    <definedName name="P1_flight_data_true_76" localSheetId="10">'Teste no pote 3 (Det Lan ON)'!$E$2:$E$112</definedName>
    <definedName name="P1_flight_data_true_76" localSheetId="6">'Teste SIM 500'!$D$2:$D$112</definedName>
    <definedName name="P1_flight_data_true_76" localSheetId="7">'Teste SIM 500 (2)'!$D$2:$D$112</definedName>
    <definedName name="P1_flight_data_true_76" localSheetId="5">'USAR PRA LER DADOS'!$D$2:$D$112</definedName>
    <definedName name="P1_flight_data_true_77" localSheetId="1">'Leitura Dados de Vôo'!$D$2:$D$38</definedName>
    <definedName name="P1_flight_data_true_77" localSheetId="3">'Leitura Dados de Vôo (2)'!$D$2:$D$38</definedName>
    <definedName name="P1_flight_data_true_77" localSheetId="4">'Leitura Dados de Vôo (3)'!$D$2:$D$38</definedName>
    <definedName name="P1_flight_data_true_77" localSheetId="2">'simulação continuação de voo'!$E$2:$E$38</definedName>
    <definedName name="P1_flight_data_true_77" localSheetId="8">'Teste no pote 1 (Det Lan OFF)'!$E$2:$E$38</definedName>
    <definedName name="P1_flight_data_true_77" localSheetId="9">'Teste no pote 2 (Det Lan OFF)'!$E$2:$E$38</definedName>
    <definedName name="P1_flight_data_true_77" localSheetId="10">'Teste no pote 3 (Det Lan ON)'!$E$2:$E$38</definedName>
    <definedName name="P1_flight_data_true_77" localSheetId="6">'Teste SIM 500'!$D$2:$D$38</definedName>
    <definedName name="P1_flight_data_true_77" localSheetId="7">'Teste SIM 500 (2)'!$D$2:$D$38</definedName>
    <definedName name="P1_flight_data_true_77" localSheetId="5">'USAR PRA LER DADOS'!$D$2:$D$38</definedName>
    <definedName name="P1_flight_data_true_78" localSheetId="1">'Leitura Dados de Vôo'!$D$2:$D$39</definedName>
    <definedName name="P1_flight_data_true_78" localSheetId="3">'Leitura Dados de Vôo (2)'!$D$2:$D$39</definedName>
    <definedName name="P1_flight_data_true_78" localSheetId="4">'Leitura Dados de Vôo (3)'!$D$2:$D$39</definedName>
    <definedName name="P1_flight_data_true_78" localSheetId="2">'simulação continuação de voo'!$E$2:$E$39</definedName>
    <definedName name="P1_flight_data_true_78" localSheetId="8">'Teste no pote 1 (Det Lan OFF)'!$E$2:$E$39</definedName>
    <definedName name="P1_flight_data_true_78" localSheetId="9">'Teste no pote 2 (Det Lan OFF)'!$E$2:$E$39</definedName>
    <definedName name="P1_flight_data_true_78" localSheetId="10">'Teste no pote 3 (Det Lan ON)'!$E$2:$E$39</definedName>
    <definedName name="P1_flight_data_true_78" localSheetId="6">'Teste SIM 500'!$D$2:$D$39</definedName>
    <definedName name="P1_flight_data_true_78" localSheetId="7">'Teste SIM 500 (2)'!$D$2:$D$39</definedName>
    <definedName name="P1_flight_data_true_78" localSheetId="5">'USAR PRA LER DADOS'!$D$2:$D$39</definedName>
    <definedName name="P1_flight_data_true_79" localSheetId="1">'Leitura Dados de Vôo'!$D$2:$D$39</definedName>
    <definedName name="P1_flight_data_true_79" localSheetId="3">'Leitura Dados de Vôo (2)'!$D$2:$D$39</definedName>
    <definedName name="P1_flight_data_true_79" localSheetId="4">'Leitura Dados de Vôo (3)'!$D$2:$D$39</definedName>
    <definedName name="P1_flight_data_true_79" localSheetId="2">'simulação continuação de voo'!$E$2:$E$39</definedName>
    <definedName name="P1_flight_data_true_79" localSheetId="8">'Teste no pote 1 (Det Lan OFF)'!$E$2:$E$39</definedName>
    <definedName name="P1_flight_data_true_79" localSheetId="9">'Teste no pote 2 (Det Lan OFF)'!$E$2:$E$39</definedName>
    <definedName name="P1_flight_data_true_79" localSheetId="10">'Teste no pote 3 (Det Lan ON)'!$E$2:$E$39</definedName>
    <definedName name="P1_flight_data_true_79" localSheetId="6">'Teste SIM 500'!$D$2:$D$39</definedName>
    <definedName name="P1_flight_data_true_79" localSheetId="7">'Teste SIM 500 (2)'!$D$2:$D$39</definedName>
    <definedName name="P1_flight_data_true_79" localSheetId="5">'USAR PRA LER DADOS'!$D$2:$D$39</definedName>
    <definedName name="P1_flight_data_true_8" localSheetId="1">'Leitura Dados de Vôo'!$D$2:$D$50</definedName>
    <definedName name="P1_flight_data_true_8" localSheetId="3">'Leitura Dados de Vôo (2)'!$D$2:$D$50</definedName>
    <definedName name="P1_flight_data_true_8" localSheetId="4">'Leitura Dados de Vôo (3)'!$D$2:$D$50</definedName>
    <definedName name="P1_flight_data_true_8" localSheetId="2">'simulação continuação de voo'!$E$2:$E$50</definedName>
    <definedName name="P1_flight_data_true_8" localSheetId="8">'Teste no pote 1 (Det Lan OFF)'!$E$2:$E$50</definedName>
    <definedName name="P1_flight_data_true_8" localSheetId="9">'Teste no pote 2 (Det Lan OFF)'!$E$2:$E$50</definedName>
    <definedName name="P1_flight_data_true_8" localSheetId="10">'Teste no pote 3 (Det Lan ON)'!$E$2:$E$50</definedName>
    <definedName name="P1_flight_data_true_8" localSheetId="6">'Teste SIM 500'!$D$2:$D$50</definedName>
    <definedName name="P1_flight_data_true_8" localSheetId="7">'Teste SIM 500 (2)'!$D$2:$D$50</definedName>
    <definedName name="P1_flight_data_true_8" localSheetId="5">'USAR PRA LER DADOS'!$D$2:$D$50</definedName>
    <definedName name="P1_flight_data_true_80" localSheetId="1">'Leitura Dados de Vôo'!$D$2:$D$39</definedName>
    <definedName name="P1_flight_data_true_80" localSheetId="3">'Leitura Dados de Vôo (2)'!$D$2:$D$39</definedName>
    <definedName name="P1_flight_data_true_80" localSheetId="4">'Leitura Dados de Vôo (3)'!$D$2:$D$39</definedName>
    <definedName name="P1_flight_data_true_80" localSheetId="2">'simulação continuação de voo'!$E$2:$E$39</definedName>
    <definedName name="P1_flight_data_true_80" localSheetId="8">'Teste no pote 1 (Det Lan OFF)'!$E$2:$E$39</definedName>
    <definedName name="P1_flight_data_true_80" localSheetId="9">'Teste no pote 2 (Det Lan OFF)'!$E$2:$E$39</definedName>
    <definedName name="P1_flight_data_true_80" localSheetId="10">'Teste no pote 3 (Det Lan ON)'!$E$2:$E$39</definedName>
    <definedName name="P1_flight_data_true_80" localSheetId="6">'Teste SIM 500'!$D$2:$D$39</definedName>
    <definedName name="P1_flight_data_true_80" localSheetId="7">'Teste SIM 500 (2)'!$D$2:$D$39</definedName>
    <definedName name="P1_flight_data_true_80" localSheetId="5">'USAR PRA LER DADOS'!$D$2:$D$39</definedName>
    <definedName name="P1_flight_data_true_81" localSheetId="1">'Leitura Dados de Vôo'!$D$2:$D$247</definedName>
    <definedName name="P1_flight_data_true_81" localSheetId="3">'Leitura Dados de Vôo (2)'!$D$2:$D$247</definedName>
    <definedName name="P1_flight_data_true_81" localSheetId="4">'Leitura Dados de Vôo (3)'!$D$2:$D$247</definedName>
    <definedName name="P1_flight_data_true_81" localSheetId="2">'simulação continuação de voo'!$E$2:$E$247</definedName>
    <definedName name="P1_flight_data_true_81" localSheetId="8">'Teste no pote 1 (Det Lan OFF)'!$E$2:$E$247</definedName>
    <definedName name="P1_flight_data_true_81" localSheetId="9">'Teste no pote 2 (Det Lan OFF)'!$E$2:$E$247</definedName>
    <definedName name="P1_flight_data_true_81" localSheetId="10">'Teste no pote 3 (Det Lan ON)'!$E$2:$E$247</definedName>
    <definedName name="P1_flight_data_true_81" localSheetId="6">'Teste SIM 500'!$D$2:$D$247</definedName>
    <definedName name="P1_flight_data_true_81" localSheetId="7">'Teste SIM 500 (2)'!$D$2:$D$247</definedName>
    <definedName name="P1_flight_data_true_81" localSheetId="5">'USAR PRA LER DADOS'!$D$2:$D$247</definedName>
    <definedName name="P1_flight_data_true_82" localSheetId="1">'Leitura Dados de Vôo'!$D$2:$D$41</definedName>
    <definedName name="P1_flight_data_true_82" localSheetId="3">'Leitura Dados de Vôo (2)'!$D$2:$D$41</definedName>
    <definedName name="P1_flight_data_true_82" localSheetId="4">'Leitura Dados de Vôo (3)'!$D$2:$D$41</definedName>
    <definedName name="P1_flight_data_true_82" localSheetId="2">'simulação continuação de voo'!$E$2:$E$41</definedName>
    <definedName name="P1_flight_data_true_82" localSheetId="8">'Teste no pote 1 (Det Lan OFF)'!$E$2:$E$41</definedName>
    <definedName name="P1_flight_data_true_82" localSheetId="9">'Teste no pote 2 (Det Lan OFF)'!$E$2:$E$41</definedName>
    <definedName name="P1_flight_data_true_82" localSheetId="10">'Teste no pote 3 (Det Lan ON)'!$E$2:$E$41</definedName>
    <definedName name="P1_flight_data_true_82" localSheetId="6">'Teste SIM 500'!$D$2:$D$41</definedName>
    <definedName name="P1_flight_data_true_82" localSheetId="7">'Teste SIM 500 (2)'!$D$2:$D$41</definedName>
    <definedName name="P1_flight_data_true_82" localSheetId="5">'USAR PRA LER DADOS'!$D$2:$D$41</definedName>
    <definedName name="P1_flight_data_true_83" localSheetId="1">'Leitura Dados de Vôo'!$D$2:$D$247</definedName>
    <definedName name="P1_flight_data_true_83" localSheetId="3">'Leitura Dados de Vôo (2)'!$D$2:$D$247</definedName>
    <definedName name="P1_flight_data_true_83" localSheetId="4">'Leitura Dados de Vôo (3)'!$D$2:$D$247</definedName>
    <definedName name="P1_flight_data_true_83" localSheetId="2">'simulação continuação de voo'!$E$2:$E$247</definedName>
    <definedName name="P1_flight_data_true_83" localSheetId="8">'Teste no pote 1 (Det Lan OFF)'!$E$2:$E$247</definedName>
    <definedName name="P1_flight_data_true_83" localSheetId="9">'Teste no pote 2 (Det Lan OFF)'!$E$2:$E$247</definedName>
    <definedName name="P1_flight_data_true_83" localSheetId="10">'Teste no pote 3 (Det Lan ON)'!$E$2:$E$247</definedName>
    <definedName name="P1_flight_data_true_83" localSheetId="6">'Teste SIM 500'!$D$2:$D$247</definedName>
    <definedName name="P1_flight_data_true_83" localSheetId="7">'Teste SIM 500 (2)'!$D$2:$D$247</definedName>
    <definedName name="P1_flight_data_true_83" localSheetId="5">'USAR PRA LER DADOS'!$D$2:$D$247</definedName>
    <definedName name="P1_flight_data_true_84" localSheetId="3">'Leitura Dados de Vôo (2)'!$D$2:$D$33</definedName>
    <definedName name="P1_flight_data_true_84" localSheetId="4">'Leitura Dados de Vôo (3)'!$D$2:$D$33</definedName>
    <definedName name="P1_flight_data_true_84" localSheetId="6">'Teste SIM 500'!$D$2:$D$247</definedName>
    <definedName name="P1_flight_data_true_84" localSheetId="7">'Teste SIM 500 (2)'!$D$2:$D$247</definedName>
    <definedName name="P1_flight_data_true_84" localSheetId="5">'USAR PRA LER DADOS'!$D$2:$D$247</definedName>
    <definedName name="P1_flight_data_true_85" localSheetId="4">'Leitura Dados de Vôo (3)'!$D$2:$D$40</definedName>
    <definedName name="P1_flight_data_true_85" localSheetId="6">'Teste SIM 500'!$D$2:$D$247</definedName>
    <definedName name="P1_flight_data_true_85" localSheetId="7">'Teste SIM 500 (2)'!$D$2:$D$247</definedName>
    <definedName name="P1_flight_data_true_85" localSheetId="5">'USAR PRA LER DADOS'!$D$2:$D$247</definedName>
    <definedName name="P1_flight_data_true_86" localSheetId="4">'Leitura Dados de Vôo (3)'!$D$2:$D$40</definedName>
    <definedName name="P1_flight_data_true_86" localSheetId="6">'Teste SIM 500'!$D$2:$D$41</definedName>
    <definedName name="P1_flight_data_true_86" localSheetId="7">'Teste SIM 500 (2)'!$D$2:$D$41</definedName>
    <definedName name="P1_flight_data_true_86" localSheetId="5">'USAR PRA LER DADOS'!$D$2:$D$41</definedName>
    <definedName name="P1_flight_data_true_87" localSheetId="6">'Teste SIM 500'!$D$2:$D$43</definedName>
    <definedName name="P1_flight_data_true_87" localSheetId="7">'Teste SIM 500 (2)'!$D$2:$D$43</definedName>
    <definedName name="P1_flight_data_true_87" localSheetId="5">'USAR PRA LER DADOS'!$D$2:$D$43</definedName>
    <definedName name="P1_flight_data_true_88" localSheetId="6">'Teste SIM 500'!$D$2:$D$41</definedName>
    <definedName name="P1_flight_data_true_88" localSheetId="7">'Teste SIM 500 (2)'!$D$2:$D$41</definedName>
    <definedName name="P1_flight_data_true_88" localSheetId="5">'USAR PRA LER DADOS'!$D$2:$D$41</definedName>
    <definedName name="P1_flight_data_true_89" localSheetId="6">'Teste SIM 500'!$D$2:$D$32</definedName>
    <definedName name="P1_flight_data_true_89" localSheetId="7">'Teste SIM 500 (2)'!$D$2:$D$32</definedName>
    <definedName name="P1_flight_data_true_89" localSheetId="5">'USAR PRA LER DADOS'!$D$2:$D$32</definedName>
    <definedName name="P1_flight_data_true_9" localSheetId="1">'Leitura Dados de Vôo'!$D$2:$D$51</definedName>
    <definedName name="P1_flight_data_true_9" localSheetId="3">'Leitura Dados de Vôo (2)'!$D$2:$D$51</definedName>
    <definedName name="P1_flight_data_true_9" localSheetId="4">'Leitura Dados de Vôo (3)'!$D$2:$D$51</definedName>
    <definedName name="P1_flight_data_true_9" localSheetId="2">'simulação continuação de voo'!$E$2:$E$51</definedName>
    <definedName name="P1_flight_data_true_9" localSheetId="8">'Teste no pote 1 (Det Lan OFF)'!$E$2:$E$51</definedName>
    <definedName name="P1_flight_data_true_9" localSheetId="9">'Teste no pote 2 (Det Lan OFF)'!$E$2:$E$51</definedName>
    <definedName name="P1_flight_data_true_9" localSheetId="10">'Teste no pote 3 (Det Lan ON)'!$E$2:$E$51</definedName>
    <definedName name="P1_flight_data_true_9" localSheetId="6">'Teste SIM 500'!$D$2:$D$51</definedName>
    <definedName name="P1_flight_data_true_9" localSheetId="7">'Teste SIM 500 (2)'!$D$2:$D$51</definedName>
    <definedName name="P1_flight_data_true_9" localSheetId="5">'USAR PRA LER DADOS'!$D$2:$D$51</definedName>
    <definedName name="P1_flight_data_true_90" localSheetId="6">'Teste SIM 500'!$D$2:$D$247</definedName>
    <definedName name="P1_flight_data_true_90" localSheetId="7">'Teste SIM 500 (2)'!$D$2:$D$247</definedName>
    <definedName name="P1_flight_data_true_90" localSheetId="5">'USAR PRA LER DADOS'!$D$2:$D$247</definedName>
    <definedName name="P1_flight_data_true_91" localSheetId="6">'Teste SIM 500'!$D$2:$D$244</definedName>
    <definedName name="P1_flight_data_true_91" localSheetId="7">'Teste SIM 500 (2)'!$D$2:$D$244</definedName>
    <definedName name="P1_flight_data_true_91" localSheetId="5">'USAR PRA LER DADOS'!$D$2:$D$244</definedName>
    <definedName name="P1_flight_data_true_92" localSheetId="6">'Teste SIM 500'!$D$2:$D$61</definedName>
    <definedName name="P1_flight_data_true_92" localSheetId="7">'Teste SIM 500 (2)'!$D$2:$D$61</definedName>
    <definedName name="P1_flight_data_true_92" localSheetId="5">'USAR PRA LER DADOS'!$D$2:$D$61</definedName>
    <definedName name="P1_flight_data_true_93" localSheetId="6">'Teste SIM 500'!$D$2:$D$164</definedName>
    <definedName name="P1_flight_data_true_93" localSheetId="7">'Teste SIM 500 (2)'!$D$2:$D$164</definedName>
    <definedName name="P1_flight_data_true_93" localSheetId="5">'USAR PRA LER DADOS'!$D$2:$D$164</definedName>
    <definedName name="P1_flight_data_true_94" localSheetId="6">'Teste SIM 500'!$D$2:$D$239</definedName>
    <definedName name="P1_flight_data_true_94" localSheetId="7">'Teste SIM 500 (2)'!$D$2:$D$239</definedName>
    <definedName name="P1_flight_data_true_94" localSheetId="5">'USAR PRA LER DADOS'!$D$2:$D$239</definedName>
    <definedName name="P1_flight_data_true_95" localSheetId="6">'Teste SIM 500'!$D$2:$D$61</definedName>
    <definedName name="P1_flight_data_true_95" localSheetId="7">'Teste SIM 500 (2)'!$D$2:$D$61</definedName>
    <definedName name="P1_flight_data_true_95" localSheetId="5">'USAR PRA LER DADOS'!$D$2:$D$61</definedName>
    <definedName name="P1_flight_data_true_96" localSheetId="6">'Teste SIM 500'!$D$2:$D$61</definedName>
    <definedName name="P1_flight_data_true_96" localSheetId="7">'Teste SIM 500 (2)'!$D$2:$D$61</definedName>
    <definedName name="P1_flight_data_true_96" localSheetId="5">'USAR PRA LER DADOS'!$D$2:$D$61</definedName>
    <definedName name="P1_flight_data_true_97" localSheetId="6">'Teste SIM 500'!$D$2:$D$247</definedName>
    <definedName name="P1_flight_data_true_97" localSheetId="7">'Teste SIM 500 (2)'!$D$2:$D$247</definedName>
    <definedName name="P1_flight_data_true_97" localSheetId="5">'USAR PRA LER DADOS'!$D$2:$D$247</definedName>
    <definedName name="P1_flight_data_true_98" localSheetId="6">'Teste SIM 500'!$D$2:$D$247</definedName>
    <definedName name="P1_flight_data_true_98" localSheetId="7">'Teste SIM 500 (2)'!$D$2:$D$247</definedName>
    <definedName name="P1_flight_data_true_98" localSheetId="5">'USAR PRA LER DADOS'!$D$2:$D$247</definedName>
    <definedName name="P1_flight_data_true_99" localSheetId="6">'Teste SIM 500'!$D$2:$D$98</definedName>
    <definedName name="P1_flight_data_true_99" localSheetId="7">'Teste SIM 500 (2)'!$D$2:$D$98</definedName>
    <definedName name="P1_flight_data_true_99" localSheetId="5">'USAR PRA LER DADOS'!$D$2:$D$98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48" i="79" l="1"/>
  <c r="E248" i="79"/>
  <c r="L247" i="79"/>
  <c r="F247" i="79"/>
  <c r="E247" i="79"/>
  <c r="L246" i="79"/>
  <c r="F246" i="79"/>
  <c r="E246" i="79"/>
  <c r="L245" i="79"/>
  <c r="F245" i="79"/>
  <c r="E245" i="79"/>
  <c r="L244" i="79"/>
  <c r="F244" i="79"/>
  <c r="E244" i="79"/>
  <c r="L243" i="79"/>
  <c r="F243" i="79"/>
  <c r="E243" i="79"/>
  <c r="L242" i="79"/>
  <c r="F242" i="79"/>
  <c r="E242" i="79"/>
  <c r="L241" i="79"/>
  <c r="F241" i="79"/>
  <c r="E241" i="79"/>
  <c r="L240" i="79"/>
  <c r="F240" i="79"/>
  <c r="E240" i="79"/>
  <c r="L239" i="79"/>
  <c r="F239" i="79"/>
  <c r="E239" i="79"/>
  <c r="L238" i="79"/>
  <c r="F238" i="79"/>
  <c r="E238" i="79"/>
  <c r="L237" i="79"/>
  <c r="F237" i="79"/>
  <c r="E237" i="79"/>
  <c r="L236" i="79"/>
  <c r="F236" i="79"/>
  <c r="E236" i="79"/>
  <c r="L235" i="79"/>
  <c r="F235" i="79"/>
  <c r="E235" i="79"/>
  <c r="L234" i="79"/>
  <c r="F234" i="79"/>
  <c r="E234" i="79"/>
  <c r="L233" i="79"/>
  <c r="F233" i="79"/>
  <c r="E233" i="79"/>
  <c r="L232" i="79"/>
  <c r="F232" i="79"/>
  <c r="E232" i="79"/>
  <c r="L231" i="79"/>
  <c r="F231" i="79"/>
  <c r="E231" i="79"/>
  <c r="L230" i="79"/>
  <c r="F230" i="79"/>
  <c r="E230" i="79"/>
  <c r="L229" i="79"/>
  <c r="F229" i="79"/>
  <c r="E229" i="79"/>
  <c r="L228" i="79"/>
  <c r="F228" i="79"/>
  <c r="E228" i="79"/>
  <c r="L227" i="79"/>
  <c r="F227" i="79"/>
  <c r="E227" i="79"/>
  <c r="L226" i="79"/>
  <c r="E226" i="79"/>
  <c r="L225" i="79"/>
  <c r="E225" i="79"/>
  <c r="L224" i="79"/>
  <c r="E224" i="79"/>
  <c r="L223" i="79"/>
  <c r="E223" i="79"/>
  <c r="L222" i="79"/>
  <c r="E222" i="79"/>
  <c r="L221" i="79"/>
  <c r="E221" i="79"/>
  <c r="L220" i="79"/>
  <c r="E220" i="79"/>
  <c r="L219" i="79"/>
  <c r="E219" i="79"/>
  <c r="L218" i="79"/>
  <c r="E218" i="79"/>
  <c r="L217" i="79"/>
  <c r="E217" i="79"/>
  <c r="L216" i="79"/>
  <c r="E216" i="79"/>
  <c r="L215" i="79"/>
  <c r="E215" i="79"/>
  <c r="L214" i="79"/>
  <c r="E214" i="79"/>
  <c r="L213" i="79"/>
  <c r="E213" i="79"/>
  <c r="L212" i="79"/>
  <c r="E212" i="79"/>
  <c r="L211" i="79"/>
  <c r="E211" i="79"/>
  <c r="L210" i="79"/>
  <c r="E210" i="79"/>
  <c r="L209" i="79"/>
  <c r="E209" i="79"/>
  <c r="L208" i="79"/>
  <c r="E208" i="79"/>
  <c r="L207" i="79"/>
  <c r="E207" i="79"/>
  <c r="L206" i="79"/>
  <c r="E206" i="79"/>
  <c r="L205" i="79"/>
  <c r="E205" i="79"/>
  <c r="L204" i="79"/>
  <c r="E204" i="79"/>
  <c r="L203" i="79"/>
  <c r="E203" i="79"/>
  <c r="L202" i="79"/>
  <c r="E202" i="79"/>
  <c r="L201" i="79"/>
  <c r="E201" i="79"/>
  <c r="L200" i="79"/>
  <c r="E200" i="79"/>
  <c r="L199" i="79"/>
  <c r="E199" i="79"/>
  <c r="L198" i="79"/>
  <c r="E198" i="79"/>
  <c r="L197" i="79"/>
  <c r="E197" i="79"/>
  <c r="L196" i="79"/>
  <c r="E196" i="79"/>
  <c r="L195" i="79"/>
  <c r="E195" i="79"/>
  <c r="L194" i="79"/>
  <c r="E194" i="79"/>
  <c r="L193" i="79"/>
  <c r="E193" i="79"/>
  <c r="L192" i="79"/>
  <c r="E192" i="79"/>
  <c r="L191" i="79"/>
  <c r="E191" i="79"/>
  <c r="L190" i="79"/>
  <c r="E190" i="79"/>
  <c r="L189" i="79"/>
  <c r="E189" i="79"/>
  <c r="L188" i="79"/>
  <c r="E188" i="79"/>
  <c r="L187" i="79"/>
  <c r="E187" i="79"/>
  <c r="L186" i="79"/>
  <c r="E186" i="79"/>
  <c r="L185" i="79"/>
  <c r="E185" i="79"/>
  <c r="L184" i="79"/>
  <c r="E184" i="79"/>
  <c r="L183" i="79"/>
  <c r="F183" i="79"/>
  <c r="E183" i="79"/>
  <c r="L182" i="79"/>
  <c r="E182" i="79"/>
  <c r="L181" i="79"/>
  <c r="E181" i="79"/>
  <c r="L180" i="79"/>
  <c r="E180" i="79"/>
  <c r="L179" i="79"/>
  <c r="E179" i="79"/>
  <c r="L178" i="79"/>
  <c r="E178" i="79"/>
  <c r="L177" i="79"/>
  <c r="E177" i="79"/>
  <c r="L176" i="79"/>
  <c r="M180" i="79" s="1"/>
  <c r="N180" i="79" s="1"/>
  <c r="O180" i="79" s="1"/>
  <c r="E176" i="79"/>
  <c r="L175" i="79"/>
  <c r="E175" i="79"/>
  <c r="L174" i="79"/>
  <c r="E174" i="79"/>
  <c r="L173" i="79"/>
  <c r="E173" i="79"/>
  <c r="L172" i="79"/>
  <c r="M176" i="79" s="1"/>
  <c r="N176" i="79" s="1"/>
  <c r="O176" i="79" s="1"/>
  <c r="E172" i="79"/>
  <c r="L171" i="79"/>
  <c r="E171" i="79"/>
  <c r="L170" i="79"/>
  <c r="E170" i="79"/>
  <c r="L169" i="79"/>
  <c r="E169" i="79"/>
  <c r="L168" i="79"/>
  <c r="E168" i="79"/>
  <c r="L167" i="79"/>
  <c r="E167" i="79"/>
  <c r="L166" i="79"/>
  <c r="E166" i="79"/>
  <c r="L165" i="79"/>
  <c r="E165" i="79"/>
  <c r="L164" i="79"/>
  <c r="E164" i="79"/>
  <c r="L163" i="79"/>
  <c r="E163" i="79"/>
  <c r="L162" i="79"/>
  <c r="E162" i="79"/>
  <c r="L161" i="79"/>
  <c r="E161" i="79"/>
  <c r="F161" i="79" s="1"/>
  <c r="L160" i="79"/>
  <c r="E160" i="79"/>
  <c r="L159" i="79"/>
  <c r="E159" i="79"/>
  <c r="F159" i="79" s="1"/>
  <c r="L158" i="79"/>
  <c r="E158" i="79"/>
  <c r="L157" i="79"/>
  <c r="E157" i="79"/>
  <c r="L156" i="79"/>
  <c r="E156" i="79"/>
  <c r="L155" i="79"/>
  <c r="E155" i="79"/>
  <c r="L154" i="79"/>
  <c r="E154" i="79"/>
  <c r="L153" i="79"/>
  <c r="E153" i="79"/>
  <c r="L152" i="79"/>
  <c r="E152" i="79"/>
  <c r="L151" i="79"/>
  <c r="E151" i="79"/>
  <c r="L150" i="79"/>
  <c r="E150" i="79"/>
  <c r="L149" i="79"/>
  <c r="E149" i="79"/>
  <c r="F149" i="79" s="1"/>
  <c r="L148" i="79"/>
  <c r="M152" i="79" s="1"/>
  <c r="N152" i="79" s="1"/>
  <c r="O152" i="79" s="1"/>
  <c r="E148" i="79"/>
  <c r="L147" i="79"/>
  <c r="E147" i="79"/>
  <c r="L146" i="79"/>
  <c r="E146" i="79"/>
  <c r="L145" i="79"/>
  <c r="E145" i="79"/>
  <c r="L144" i="79"/>
  <c r="E144" i="79"/>
  <c r="L143" i="79"/>
  <c r="E143" i="79"/>
  <c r="L142" i="79"/>
  <c r="E142" i="79"/>
  <c r="L141" i="79"/>
  <c r="E141" i="79"/>
  <c r="L140" i="79"/>
  <c r="E140" i="79"/>
  <c r="L139" i="79"/>
  <c r="E139" i="79"/>
  <c r="L138" i="79"/>
  <c r="E138" i="79"/>
  <c r="L137" i="79"/>
  <c r="E137" i="79"/>
  <c r="L136" i="79"/>
  <c r="E136" i="79"/>
  <c r="L135" i="79"/>
  <c r="E135" i="79"/>
  <c r="L134" i="79"/>
  <c r="E134" i="79"/>
  <c r="L133" i="79"/>
  <c r="E133" i="79"/>
  <c r="L132" i="79"/>
  <c r="E132" i="79"/>
  <c r="L131" i="79"/>
  <c r="E131" i="79"/>
  <c r="L130" i="79"/>
  <c r="E130" i="79"/>
  <c r="L129" i="79"/>
  <c r="E129" i="79"/>
  <c r="L128" i="79"/>
  <c r="E128" i="79"/>
  <c r="L127" i="79"/>
  <c r="E127" i="79"/>
  <c r="L126" i="79"/>
  <c r="E126" i="79"/>
  <c r="L125" i="79"/>
  <c r="E125" i="79"/>
  <c r="L124" i="79"/>
  <c r="E124" i="79"/>
  <c r="L123" i="79"/>
  <c r="E123" i="79"/>
  <c r="L122" i="79"/>
  <c r="E122" i="79"/>
  <c r="L121" i="79"/>
  <c r="E121" i="79"/>
  <c r="L120" i="79"/>
  <c r="E120" i="79"/>
  <c r="L119" i="79"/>
  <c r="E119" i="79"/>
  <c r="L118" i="79"/>
  <c r="E118" i="79"/>
  <c r="L117" i="79"/>
  <c r="E117" i="79"/>
  <c r="L116" i="79"/>
  <c r="E116" i="79"/>
  <c r="L115" i="79"/>
  <c r="E115" i="79"/>
  <c r="L114" i="79"/>
  <c r="E114" i="79"/>
  <c r="L113" i="79"/>
  <c r="E113" i="79"/>
  <c r="L112" i="79"/>
  <c r="E112" i="79"/>
  <c r="L111" i="79"/>
  <c r="E111" i="79"/>
  <c r="L110" i="79"/>
  <c r="E110" i="79"/>
  <c r="L109" i="79"/>
  <c r="E109" i="79"/>
  <c r="L108" i="79"/>
  <c r="E108" i="79"/>
  <c r="L107" i="79"/>
  <c r="E107" i="79"/>
  <c r="L106" i="79"/>
  <c r="E106" i="79"/>
  <c r="L105" i="79"/>
  <c r="E105" i="79"/>
  <c r="L104" i="79"/>
  <c r="E104" i="79"/>
  <c r="L103" i="79"/>
  <c r="E103" i="79"/>
  <c r="L102" i="79"/>
  <c r="E102" i="79"/>
  <c r="L101" i="79"/>
  <c r="E101" i="79"/>
  <c r="L100" i="79"/>
  <c r="E100" i="79"/>
  <c r="L99" i="79"/>
  <c r="E99" i="79"/>
  <c r="L98" i="79"/>
  <c r="E98" i="79"/>
  <c r="L97" i="79"/>
  <c r="E97" i="79"/>
  <c r="L96" i="79"/>
  <c r="E96" i="79"/>
  <c r="L95" i="79"/>
  <c r="E95" i="79"/>
  <c r="L94" i="79"/>
  <c r="E94" i="79"/>
  <c r="L93" i="79"/>
  <c r="E93" i="79"/>
  <c r="L92" i="79"/>
  <c r="E92" i="79"/>
  <c r="L91" i="79"/>
  <c r="E91" i="79"/>
  <c r="L90" i="79"/>
  <c r="E90" i="79"/>
  <c r="L89" i="79"/>
  <c r="E89" i="79"/>
  <c r="L88" i="79"/>
  <c r="E88" i="79"/>
  <c r="L87" i="79"/>
  <c r="E87" i="79"/>
  <c r="L86" i="79"/>
  <c r="E86" i="79"/>
  <c r="L85" i="79"/>
  <c r="E85" i="79"/>
  <c r="L84" i="79"/>
  <c r="M88" i="79" s="1"/>
  <c r="N88" i="79" s="1"/>
  <c r="O88" i="79" s="1"/>
  <c r="E84" i="79"/>
  <c r="L83" i="79"/>
  <c r="E83" i="79"/>
  <c r="L82" i="79"/>
  <c r="E82" i="79"/>
  <c r="L81" i="79"/>
  <c r="E81" i="79"/>
  <c r="L80" i="79"/>
  <c r="E80" i="79"/>
  <c r="L79" i="79"/>
  <c r="E79" i="79"/>
  <c r="L78" i="79"/>
  <c r="E78" i="79"/>
  <c r="L77" i="79"/>
  <c r="E77" i="79"/>
  <c r="L76" i="79"/>
  <c r="E76" i="79"/>
  <c r="L75" i="79"/>
  <c r="E75" i="79"/>
  <c r="L74" i="79"/>
  <c r="E74" i="79"/>
  <c r="L73" i="79"/>
  <c r="E73" i="79"/>
  <c r="L72" i="79"/>
  <c r="E72" i="79"/>
  <c r="L71" i="79"/>
  <c r="E71" i="79"/>
  <c r="L70" i="79"/>
  <c r="E70" i="79"/>
  <c r="L69" i="79"/>
  <c r="E69" i="79"/>
  <c r="L68" i="79"/>
  <c r="E68" i="79"/>
  <c r="L67" i="79"/>
  <c r="E67" i="79"/>
  <c r="L66" i="79"/>
  <c r="E66" i="79"/>
  <c r="L65" i="79"/>
  <c r="E65" i="79"/>
  <c r="L64" i="79"/>
  <c r="E64" i="79"/>
  <c r="L63" i="79"/>
  <c r="E63" i="79"/>
  <c r="L62" i="79"/>
  <c r="E62" i="79"/>
  <c r="L61" i="79"/>
  <c r="E61" i="79"/>
  <c r="L60" i="79"/>
  <c r="E60" i="79"/>
  <c r="L59" i="79"/>
  <c r="E59" i="79"/>
  <c r="L58" i="79"/>
  <c r="E58" i="79"/>
  <c r="L57" i="79"/>
  <c r="E57" i="79"/>
  <c r="L56" i="79"/>
  <c r="E56" i="79"/>
  <c r="L55" i="79"/>
  <c r="E55" i="79"/>
  <c r="L54" i="79"/>
  <c r="E54" i="79"/>
  <c r="L53" i="79"/>
  <c r="E53" i="79"/>
  <c r="L52" i="79"/>
  <c r="E52" i="79"/>
  <c r="L51" i="79"/>
  <c r="E51" i="79"/>
  <c r="L50" i="79"/>
  <c r="E50" i="79"/>
  <c r="L49" i="79"/>
  <c r="E49" i="79"/>
  <c r="L48" i="79"/>
  <c r="E48" i="79"/>
  <c r="L47" i="79"/>
  <c r="E47" i="79"/>
  <c r="L46" i="79"/>
  <c r="E46" i="79"/>
  <c r="L45" i="79"/>
  <c r="E45" i="79"/>
  <c r="L44" i="79"/>
  <c r="E44" i="79"/>
  <c r="L43" i="79"/>
  <c r="E43" i="79"/>
  <c r="L42" i="79"/>
  <c r="E42" i="79"/>
  <c r="L41" i="79"/>
  <c r="E41" i="79"/>
  <c r="L40" i="79"/>
  <c r="E40" i="79"/>
  <c r="L39" i="79"/>
  <c r="E39" i="79"/>
  <c r="L38" i="79"/>
  <c r="E38" i="79"/>
  <c r="L37" i="79"/>
  <c r="E37" i="79"/>
  <c r="L36" i="79"/>
  <c r="E36" i="79"/>
  <c r="L35" i="79"/>
  <c r="E35" i="79"/>
  <c r="L34" i="79"/>
  <c r="E34" i="79"/>
  <c r="L33" i="79"/>
  <c r="E33" i="79"/>
  <c r="L32" i="79"/>
  <c r="E32" i="79"/>
  <c r="L31" i="79"/>
  <c r="E31" i="79"/>
  <c r="E30" i="79"/>
  <c r="E29" i="79"/>
  <c r="E28" i="79"/>
  <c r="E27" i="79"/>
  <c r="E26" i="79"/>
  <c r="E25" i="79"/>
  <c r="E24" i="79"/>
  <c r="E23" i="79"/>
  <c r="E22" i="79"/>
  <c r="E21" i="79"/>
  <c r="E20" i="79"/>
  <c r="E19" i="79"/>
  <c r="E18" i="79"/>
  <c r="E17" i="79"/>
  <c r="E16" i="79"/>
  <c r="E15" i="79"/>
  <c r="E14" i="79"/>
  <c r="E13" i="79"/>
  <c r="E12" i="79"/>
  <c r="E11" i="79"/>
  <c r="E10" i="79"/>
  <c r="E9" i="79"/>
  <c r="E8" i="79"/>
  <c r="E4" i="79"/>
  <c r="E3" i="79"/>
  <c r="F172" i="79" s="1"/>
  <c r="L76" i="77"/>
  <c r="L77" i="77"/>
  <c r="L78" i="77"/>
  <c r="L79" i="77"/>
  <c r="L80" i="77"/>
  <c r="L81" i="77"/>
  <c r="L82" i="77"/>
  <c r="L83" i="77"/>
  <c r="L84" i="77"/>
  <c r="L85" i="77"/>
  <c r="L86" i="77"/>
  <c r="L87" i="77"/>
  <c r="L88" i="77"/>
  <c r="L89" i="77"/>
  <c r="L90" i="77"/>
  <c r="L91" i="77"/>
  <c r="M95" i="77" s="1"/>
  <c r="L92" i="77"/>
  <c r="M96" i="77" s="1"/>
  <c r="L93" i="77"/>
  <c r="L94" i="77"/>
  <c r="L95" i="77"/>
  <c r="L96" i="77"/>
  <c r="L97" i="77"/>
  <c r="L98" i="77"/>
  <c r="L99" i="77"/>
  <c r="M102" i="77" s="1"/>
  <c r="L100" i="77"/>
  <c r="M104" i="77" s="1"/>
  <c r="L101" i="77"/>
  <c r="L102" i="77"/>
  <c r="L103" i="77"/>
  <c r="L104" i="77"/>
  <c r="L105" i="77"/>
  <c r="L106" i="77"/>
  <c r="M110" i="77" s="1"/>
  <c r="L107" i="77"/>
  <c r="M111" i="77" s="1"/>
  <c r="L108" i="77"/>
  <c r="M112" i="77" s="1"/>
  <c r="L109" i="77"/>
  <c r="L110" i="77"/>
  <c r="L111" i="77"/>
  <c r="L112" i="77"/>
  <c r="L113" i="77"/>
  <c r="L114" i="77"/>
  <c r="L115" i="77"/>
  <c r="M118" i="77" s="1"/>
  <c r="L116" i="77"/>
  <c r="M120" i="77" s="1"/>
  <c r="L117" i="77"/>
  <c r="L118" i="77"/>
  <c r="L119" i="77"/>
  <c r="L120" i="77"/>
  <c r="L121" i="77"/>
  <c r="L122" i="77"/>
  <c r="L123" i="77"/>
  <c r="M127" i="77" s="1"/>
  <c r="L124" i="77"/>
  <c r="M128" i="77" s="1"/>
  <c r="L125" i="77"/>
  <c r="L126" i="77"/>
  <c r="L127" i="77"/>
  <c r="L128" i="77"/>
  <c r="L129" i="77"/>
  <c r="L130" i="77"/>
  <c r="L131" i="77"/>
  <c r="M135" i="77" s="1"/>
  <c r="L132" i="77"/>
  <c r="M136" i="77" s="1"/>
  <c r="L133" i="77"/>
  <c r="L134" i="77"/>
  <c r="L135" i="77"/>
  <c r="L136" i="77"/>
  <c r="L137" i="77"/>
  <c r="L138" i="77"/>
  <c r="M142" i="77" s="1"/>
  <c r="L139" i="77"/>
  <c r="M143" i="77" s="1"/>
  <c r="L140" i="77"/>
  <c r="M144" i="77" s="1"/>
  <c r="L141" i="77"/>
  <c r="L142" i="77"/>
  <c r="L143" i="77"/>
  <c r="L144" i="77"/>
  <c r="L145" i="77"/>
  <c r="L146" i="77"/>
  <c r="M150" i="77" s="1"/>
  <c r="L147" i="77"/>
  <c r="M151" i="77" s="1"/>
  <c r="L148" i="77"/>
  <c r="L149" i="77"/>
  <c r="L150" i="77"/>
  <c r="L151" i="77"/>
  <c r="L152" i="77"/>
  <c r="L153" i="77"/>
  <c r="L154" i="77"/>
  <c r="L155" i="77"/>
  <c r="L156" i="77"/>
  <c r="L157" i="77"/>
  <c r="L158" i="77"/>
  <c r="L159" i="77"/>
  <c r="L160" i="77"/>
  <c r="L161" i="77"/>
  <c r="L162" i="77"/>
  <c r="L163" i="77"/>
  <c r="M167" i="77" s="1"/>
  <c r="L164" i="77"/>
  <c r="L165" i="77"/>
  <c r="L166" i="77"/>
  <c r="L167" i="77"/>
  <c r="L168" i="77"/>
  <c r="L169" i="77"/>
  <c r="L170" i="77"/>
  <c r="M174" i="77" s="1"/>
  <c r="L171" i="77"/>
  <c r="M175" i="77" s="1"/>
  <c r="L172" i="77"/>
  <c r="L173" i="77"/>
  <c r="L174" i="77"/>
  <c r="M177" i="77" s="1"/>
  <c r="L175" i="77"/>
  <c r="L176" i="77"/>
  <c r="L177" i="77"/>
  <c r="L178" i="77"/>
  <c r="L179" i="77"/>
  <c r="M182" i="77" s="1"/>
  <c r="L180" i="77"/>
  <c r="M184" i="77" s="1"/>
  <c r="L181" i="77"/>
  <c r="L182" i="77"/>
  <c r="L183" i="77"/>
  <c r="L184" i="77"/>
  <c r="L185" i="77"/>
  <c r="L186" i="77"/>
  <c r="L187" i="77"/>
  <c r="M191" i="77" s="1"/>
  <c r="L188" i="77"/>
  <c r="M192" i="77" s="1"/>
  <c r="L189" i="77"/>
  <c r="L190" i="77"/>
  <c r="L191" i="77"/>
  <c r="L192" i="77"/>
  <c r="L193" i="77"/>
  <c r="L194" i="77"/>
  <c r="M198" i="77" s="1"/>
  <c r="L195" i="77"/>
  <c r="M199" i="77" s="1"/>
  <c r="L196" i="77"/>
  <c r="M200" i="77" s="1"/>
  <c r="L197" i="77"/>
  <c r="L198" i="77"/>
  <c r="L199" i="77"/>
  <c r="L200" i="77"/>
  <c r="L201" i="77"/>
  <c r="L202" i="77"/>
  <c r="L203" i="77"/>
  <c r="M207" i="77" s="1"/>
  <c r="N207" i="77" s="1"/>
  <c r="O207" i="77" s="1"/>
  <c r="L204" i="77"/>
  <c r="L205" i="77"/>
  <c r="L206" i="77"/>
  <c r="M209" i="77" s="1"/>
  <c r="L207" i="77"/>
  <c r="L208" i="77"/>
  <c r="L209" i="77"/>
  <c r="L210" i="77"/>
  <c r="M214" i="77" s="1"/>
  <c r="N214" i="77" s="1"/>
  <c r="O214" i="77" s="1"/>
  <c r="L211" i="77"/>
  <c r="M215" i="77" s="1"/>
  <c r="L212" i="77"/>
  <c r="L213" i="77"/>
  <c r="L214" i="77"/>
  <c r="M217" i="77" s="1"/>
  <c r="L215" i="77"/>
  <c r="L216" i="77"/>
  <c r="L217" i="77"/>
  <c r="L218" i="77"/>
  <c r="L219" i="77"/>
  <c r="M223" i="77" s="1"/>
  <c r="N223" i="77" s="1"/>
  <c r="O223" i="77" s="1"/>
  <c r="L220" i="77"/>
  <c r="M224" i="77" s="1"/>
  <c r="N224" i="77" s="1"/>
  <c r="O224" i="77" s="1"/>
  <c r="L221" i="77"/>
  <c r="L222" i="77"/>
  <c r="L223" i="77"/>
  <c r="L224" i="77"/>
  <c r="L225" i="77"/>
  <c r="L226" i="77"/>
  <c r="L227" i="77"/>
  <c r="L228" i="77"/>
  <c r="L229" i="77"/>
  <c r="L230" i="77"/>
  <c r="M233" i="77" s="1"/>
  <c r="L231" i="77"/>
  <c r="L232" i="77"/>
  <c r="L233" i="77"/>
  <c r="L234" i="77"/>
  <c r="L235" i="77"/>
  <c r="M238" i="77" s="1"/>
  <c r="N238" i="77" s="1"/>
  <c r="O238" i="77" s="1"/>
  <c r="L236" i="77"/>
  <c r="M240" i="77" s="1"/>
  <c r="L237" i="77"/>
  <c r="L238" i="77"/>
  <c r="M241" i="77" s="1"/>
  <c r="L239" i="77"/>
  <c r="L240" i="77"/>
  <c r="L241" i="77"/>
  <c r="L242" i="77"/>
  <c r="M246" i="77" s="1"/>
  <c r="L243" i="77"/>
  <c r="M247" i="77" s="1"/>
  <c r="L244" i="77"/>
  <c r="L245" i="77"/>
  <c r="L246" i="77"/>
  <c r="L247" i="77"/>
  <c r="L75" i="77"/>
  <c r="M75" i="77" s="1"/>
  <c r="M116" i="68"/>
  <c r="M80" i="77"/>
  <c r="M87" i="77"/>
  <c r="M119" i="77"/>
  <c r="M159" i="77"/>
  <c r="M160" i="77"/>
  <c r="M168" i="77"/>
  <c r="M185" i="77"/>
  <c r="M193" i="77"/>
  <c r="M201" i="77"/>
  <c r="M206" i="77"/>
  <c r="M225" i="77"/>
  <c r="M231" i="77"/>
  <c r="N231" i="77" s="1"/>
  <c r="O231" i="77" s="1"/>
  <c r="M232" i="77"/>
  <c r="M77" i="77"/>
  <c r="M86" i="77"/>
  <c r="M88" i="77"/>
  <c r="M152" i="77"/>
  <c r="M176" i="77"/>
  <c r="M208" i="77"/>
  <c r="L32" i="77"/>
  <c r="L33" i="77"/>
  <c r="L34" i="77"/>
  <c r="L35" i="77"/>
  <c r="L36" i="77"/>
  <c r="L37" i="77"/>
  <c r="M54" i="77" s="1"/>
  <c r="N54" i="77" s="1"/>
  <c r="O54" i="77" s="1"/>
  <c r="L38" i="77"/>
  <c r="L39" i="77"/>
  <c r="L40" i="77"/>
  <c r="L41" i="77"/>
  <c r="L42" i="77"/>
  <c r="L43" i="77"/>
  <c r="L44" i="77"/>
  <c r="L45" i="77"/>
  <c r="L46" i="77"/>
  <c r="L47" i="77"/>
  <c r="M62" i="77" s="1"/>
  <c r="N62" i="77" s="1"/>
  <c r="O62" i="77" s="1"/>
  <c r="L48" i="77"/>
  <c r="L49" i="77"/>
  <c r="L50" i="77"/>
  <c r="L51" i="77"/>
  <c r="L52" i="77"/>
  <c r="L53" i="77"/>
  <c r="M71" i="77" s="1"/>
  <c r="N71" i="77" s="1"/>
  <c r="O71" i="77" s="1"/>
  <c r="L54" i="77"/>
  <c r="L55" i="77"/>
  <c r="L56" i="77"/>
  <c r="L57" i="77"/>
  <c r="L58" i="77"/>
  <c r="L59" i="77"/>
  <c r="L60" i="77"/>
  <c r="L61" i="77"/>
  <c r="L62" i="77"/>
  <c r="L63" i="77"/>
  <c r="L64" i="77"/>
  <c r="L65" i="77"/>
  <c r="L66" i="77"/>
  <c r="L67" i="77"/>
  <c r="L68" i="77"/>
  <c r="L69" i="77"/>
  <c r="L70" i="77"/>
  <c r="L71" i="77"/>
  <c r="L72" i="77"/>
  <c r="L73" i="77"/>
  <c r="L74" i="77"/>
  <c r="L31" i="77"/>
  <c r="F248" i="77"/>
  <c r="E248" i="77"/>
  <c r="I247" i="77"/>
  <c r="F247" i="77"/>
  <c r="E247" i="77"/>
  <c r="I246" i="77"/>
  <c r="F246" i="77"/>
  <c r="E246" i="77"/>
  <c r="F245" i="77"/>
  <c r="E245" i="77"/>
  <c r="F244" i="77"/>
  <c r="E244" i="77"/>
  <c r="F243" i="77"/>
  <c r="E243" i="77"/>
  <c r="F242" i="77"/>
  <c r="E242" i="77"/>
  <c r="F241" i="77"/>
  <c r="E241" i="77"/>
  <c r="F240" i="77"/>
  <c r="E240" i="77"/>
  <c r="F239" i="77"/>
  <c r="E239" i="77"/>
  <c r="F238" i="77"/>
  <c r="E238" i="77"/>
  <c r="F237" i="77"/>
  <c r="E237" i="77"/>
  <c r="F236" i="77"/>
  <c r="E236" i="77"/>
  <c r="F235" i="77"/>
  <c r="E235" i="77"/>
  <c r="F234" i="77"/>
  <c r="E234" i="77"/>
  <c r="F233" i="77"/>
  <c r="E233" i="77"/>
  <c r="F232" i="77"/>
  <c r="E232" i="77"/>
  <c r="F231" i="77"/>
  <c r="E231" i="77"/>
  <c r="F230" i="77"/>
  <c r="E230" i="77"/>
  <c r="F229" i="77"/>
  <c r="E229" i="77"/>
  <c r="F228" i="77"/>
  <c r="E228" i="77"/>
  <c r="F227" i="77"/>
  <c r="E227" i="77"/>
  <c r="E226" i="77"/>
  <c r="E225" i="77"/>
  <c r="E224" i="77"/>
  <c r="E223" i="77"/>
  <c r="E222" i="77"/>
  <c r="E221" i="77"/>
  <c r="E220" i="77"/>
  <c r="E219" i="77"/>
  <c r="E218" i="77"/>
  <c r="E217" i="77"/>
  <c r="E216" i="77"/>
  <c r="E215" i="77"/>
  <c r="E214" i="77"/>
  <c r="E213" i="77"/>
  <c r="E212" i="77"/>
  <c r="E211" i="77"/>
  <c r="E210" i="77"/>
  <c r="E209" i="77"/>
  <c r="E208" i="77"/>
  <c r="E207" i="77"/>
  <c r="E206" i="77"/>
  <c r="E205" i="77"/>
  <c r="E204" i="77"/>
  <c r="E203" i="77"/>
  <c r="E202" i="77"/>
  <c r="E201" i="77"/>
  <c r="E200" i="77"/>
  <c r="E199" i="77"/>
  <c r="E198" i="77"/>
  <c r="E197" i="77"/>
  <c r="E196" i="77"/>
  <c r="E195" i="77"/>
  <c r="E194" i="77"/>
  <c r="E193" i="77"/>
  <c r="E192" i="77"/>
  <c r="E191" i="77"/>
  <c r="E190" i="77"/>
  <c r="E189" i="77"/>
  <c r="E188" i="77"/>
  <c r="E187" i="77"/>
  <c r="E186" i="77"/>
  <c r="E185" i="77"/>
  <c r="E184" i="77"/>
  <c r="E183" i="77"/>
  <c r="E182" i="77"/>
  <c r="E181" i="77"/>
  <c r="E180" i="77"/>
  <c r="E179" i="77"/>
  <c r="E178" i="77"/>
  <c r="E177" i="77"/>
  <c r="E176" i="77"/>
  <c r="E175" i="77"/>
  <c r="E174" i="77"/>
  <c r="E173" i="77"/>
  <c r="E172" i="77"/>
  <c r="E171" i="77"/>
  <c r="E170" i="77"/>
  <c r="E169" i="77"/>
  <c r="E168" i="77"/>
  <c r="E167" i="77"/>
  <c r="E166" i="77"/>
  <c r="E165" i="77"/>
  <c r="E164" i="77"/>
  <c r="E163" i="77"/>
  <c r="E162" i="77"/>
  <c r="E161" i="77"/>
  <c r="E160" i="77"/>
  <c r="E159" i="77"/>
  <c r="E158" i="77"/>
  <c r="E157" i="77"/>
  <c r="E156" i="77"/>
  <c r="E155" i="77"/>
  <c r="E154" i="77"/>
  <c r="E153" i="77"/>
  <c r="E152" i="77"/>
  <c r="E151" i="77"/>
  <c r="E150" i="77"/>
  <c r="E149" i="77"/>
  <c r="E148" i="77"/>
  <c r="E147" i="77"/>
  <c r="E146" i="77"/>
  <c r="E145" i="77"/>
  <c r="E144" i="77"/>
  <c r="E143" i="77"/>
  <c r="E142" i="77"/>
  <c r="E141" i="77"/>
  <c r="E140" i="77"/>
  <c r="E139" i="77"/>
  <c r="E138" i="77"/>
  <c r="E137" i="77"/>
  <c r="E136" i="77"/>
  <c r="E135" i="77"/>
  <c r="E134" i="77"/>
  <c r="E133" i="77"/>
  <c r="E132" i="77"/>
  <c r="E131" i="77"/>
  <c r="E130" i="77"/>
  <c r="E129" i="77"/>
  <c r="E128" i="77"/>
  <c r="E127" i="77"/>
  <c r="E126" i="77"/>
  <c r="E125" i="77"/>
  <c r="E124" i="77"/>
  <c r="E123" i="77"/>
  <c r="E122" i="77"/>
  <c r="E121" i="77"/>
  <c r="E120" i="77"/>
  <c r="E119" i="77"/>
  <c r="E118" i="77"/>
  <c r="E117" i="77"/>
  <c r="E116" i="77"/>
  <c r="E115" i="77"/>
  <c r="E114" i="77"/>
  <c r="E113" i="77"/>
  <c r="E112" i="77"/>
  <c r="E111" i="77"/>
  <c r="E110" i="77"/>
  <c r="E109" i="77"/>
  <c r="E108" i="77"/>
  <c r="E107" i="77"/>
  <c r="E106" i="77"/>
  <c r="E105" i="77"/>
  <c r="E104" i="77"/>
  <c r="E103" i="77"/>
  <c r="E102" i="77"/>
  <c r="E101" i="77"/>
  <c r="E100" i="77"/>
  <c r="E99" i="77"/>
  <c r="E98" i="77"/>
  <c r="E97" i="77"/>
  <c r="E96" i="77"/>
  <c r="E95" i="77"/>
  <c r="E94" i="77"/>
  <c r="E93" i="77"/>
  <c r="E92" i="77"/>
  <c r="E91" i="77"/>
  <c r="E90" i="77"/>
  <c r="E89" i="77"/>
  <c r="E88" i="77"/>
  <c r="E87" i="77"/>
  <c r="E86" i="77"/>
  <c r="E85" i="77"/>
  <c r="E84" i="77"/>
  <c r="E83" i="77"/>
  <c r="E82" i="77"/>
  <c r="E81" i="77"/>
  <c r="E80" i="77"/>
  <c r="E79" i="77"/>
  <c r="E78" i="77"/>
  <c r="E77" i="77"/>
  <c r="E76" i="77"/>
  <c r="E75" i="77"/>
  <c r="E74" i="77"/>
  <c r="E73" i="77"/>
  <c r="E72" i="77"/>
  <c r="E71" i="77"/>
  <c r="F71" i="77" s="1"/>
  <c r="E70" i="77"/>
  <c r="E69" i="77"/>
  <c r="M68" i="77"/>
  <c r="N68" i="77" s="1"/>
  <c r="O68" i="77" s="1"/>
  <c r="E68" i="77"/>
  <c r="E67" i="77"/>
  <c r="E66" i="77"/>
  <c r="E65" i="77"/>
  <c r="E64" i="77"/>
  <c r="E63" i="77"/>
  <c r="E62" i="77"/>
  <c r="E61" i="77"/>
  <c r="E60" i="77"/>
  <c r="E59" i="77"/>
  <c r="E58" i="77"/>
  <c r="E57" i="77"/>
  <c r="E56" i="77"/>
  <c r="E55" i="77"/>
  <c r="E54" i="77"/>
  <c r="E53" i="77"/>
  <c r="F53" i="77" s="1"/>
  <c r="E52" i="77"/>
  <c r="E51" i="77"/>
  <c r="E50" i="77"/>
  <c r="E49" i="77"/>
  <c r="F49" i="77" s="1"/>
  <c r="I49" i="77" s="1"/>
  <c r="E48" i="77"/>
  <c r="E47" i="77"/>
  <c r="F47" i="77" s="1"/>
  <c r="F46" i="77"/>
  <c r="E46" i="77"/>
  <c r="E45" i="77"/>
  <c r="E44" i="77"/>
  <c r="E43" i="77"/>
  <c r="F43" i="77" s="1"/>
  <c r="M60" i="77"/>
  <c r="N60" i="77" s="1"/>
  <c r="O60" i="77" s="1"/>
  <c r="E42" i="77"/>
  <c r="E41" i="77"/>
  <c r="F41" i="77" s="1"/>
  <c r="E40" i="77"/>
  <c r="E39" i="77"/>
  <c r="F39" i="77" s="1"/>
  <c r="E38" i="77"/>
  <c r="F37" i="77"/>
  <c r="E37" i="77"/>
  <c r="E36" i="77"/>
  <c r="E35" i="77"/>
  <c r="F35" i="77" s="1"/>
  <c r="E34" i="77"/>
  <c r="E33" i="77"/>
  <c r="F33" i="77" s="1"/>
  <c r="I33" i="77" s="1"/>
  <c r="E32" i="77"/>
  <c r="E31" i="77"/>
  <c r="F31" i="77" s="1"/>
  <c r="E30" i="77"/>
  <c r="F30" i="77" s="1"/>
  <c r="E29" i="77"/>
  <c r="E28" i="77"/>
  <c r="E27" i="77"/>
  <c r="E26" i="77"/>
  <c r="F26" i="77" s="1"/>
  <c r="E25" i="77"/>
  <c r="E24" i="77"/>
  <c r="E23" i="77"/>
  <c r="F23" i="77" s="1"/>
  <c r="E22" i="77"/>
  <c r="E21" i="77"/>
  <c r="E20" i="77"/>
  <c r="E19" i="77"/>
  <c r="F19" i="77" s="1"/>
  <c r="E18" i="77"/>
  <c r="F18" i="77" s="1"/>
  <c r="E17" i="77"/>
  <c r="E16" i="77"/>
  <c r="E15" i="77"/>
  <c r="F15" i="77" s="1"/>
  <c r="E14" i="77"/>
  <c r="F14" i="77" s="1"/>
  <c r="E13" i="77"/>
  <c r="E12" i="77"/>
  <c r="E11" i="77"/>
  <c r="E10" i="77"/>
  <c r="F10" i="77" s="1"/>
  <c r="E9" i="77"/>
  <c r="E8" i="77"/>
  <c r="E4" i="77"/>
  <c r="F4" i="77" s="1"/>
  <c r="E3" i="77"/>
  <c r="F67" i="77" s="1"/>
  <c r="F16" i="79" l="1"/>
  <c r="M79" i="79"/>
  <c r="N79" i="79" s="1"/>
  <c r="O79" i="79" s="1"/>
  <c r="M82" i="79"/>
  <c r="N82" i="79" s="1"/>
  <c r="O82" i="79" s="1"/>
  <c r="F120" i="79"/>
  <c r="F124" i="79"/>
  <c r="F132" i="79"/>
  <c r="F11" i="79"/>
  <c r="F116" i="79"/>
  <c r="F20" i="79"/>
  <c r="F137" i="79"/>
  <c r="F38" i="79"/>
  <c r="F122" i="79"/>
  <c r="F130" i="79"/>
  <c r="I149" i="79" s="1"/>
  <c r="F114" i="79"/>
  <c r="F23" i="79"/>
  <c r="M80" i="79"/>
  <c r="N80" i="79" s="1"/>
  <c r="O80" i="79" s="1"/>
  <c r="M84" i="79"/>
  <c r="N84" i="79" s="1"/>
  <c r="O84" i="79" s="1"/>
  <c r="M89" i="79"/>
  <c r="N89" i="79" s="1"/>
  <c r="O89" i="79" s="1"/>
  <c r="M86" i="79"/>
  <c r="N86" i="79" s="1"/>
  <c r="O86" i="79" s="1"/>
  <c r="M90" i="79"/>
  <c r="N90" i="79" s="1"/>
  <c r="O90" i="79" s="1"/>
  <c r="M87" i="79"/>
  <c r="N87" i="79" s="1"/>
  <c r="O87" i="79" s="1"/>
  <c r="M161" i="79"/>
  <c r="N161" i="79" s="1"/>
  <c r="O161" i="79" s="1"/>
  <c r="M169" i="79"/>
  <c r="N169" i="79" s="1"/>
  <c r="O169" i="79" s="1"/>
  <c r="M177" i="79"/>
  <c r="N177" i="79" s="1"/>
  <c r="O177" i="79" s="1"/>
  <c r="M83" i="79"/>
  <c r="N83" i="79" s="1"/>
  <c r="O83" i="79" s="1"/>
  <c r="M77" i="79"/>
  <c r="N77" i="79" s="1"/>
  <c r="O77" i="79" s="1"/>
  <c r="M81" i="79"/>
  <c r="N81" i="79" s="1"/>
  <c r="O81" i="79" s="1"/>
  <c r="M201" i="79"/>
  <c r="N201" i="79" s="1"/>
  <c r="O201" i="79" s="1"/>
  <c r="M134" i="79"/>
  <c r="N134" i="79" s="1"/>
  <c r="O134" i="79" s="1"/>
  <c r="M139" i="79"/>
  <c r="N139" i="79" s="1"/>
  <c r="O139" i="79" s="1"/>
  <c r="M150" i="79"/>
  <c r="N150" i="79" s="1"/>
  <c r="O150" i="79" s="1"/>
  <c r="M154" i="79"/>
  <c r="N154" i="79" s="1"/>
  <c r="O154" i="79" s="1"/>
  <c r="M185" i="79"/>
  <c r="N185" i="79" s="1"/>
  <c r="O185" i="79" s="1"/>
  <c r="M75" i="79"/>
  <c r="N75" i="79" s="1"/>
  <c r="O75" i="79" s="1"/>
  <c r="M76" i="79"/>
  <c r="N76" i="79" s="1"/>
  <c r="O76" i="79" s="1"/>
  <c r="M85" i="79"/>
  <c r="N85" i="79" s="1"/>
  <c r="O85" i="79" s="1"/>
  <c r="M195" i="79"/>
  <c r="N195" i="79" s="1"/>
  <c r="O195" i="79" s="1"/>
  <c r="M78" i="79"/>
  <c r="N78" i="79" s="1"/>
  <c r="O78" i="79" s="1"/>
  <c r="M155" i="79"/>
  <c r="N155" i="79" s="1"/>
  <c r="O155" i="79" s="1"/>
  <c r="M183" i="79"/>
  <c r="N183" i="79" s="1"/>
  <c r="O183" i="79" s="1"/>
  <c r="F32" i="79"/>
  <c r="F21" i="79"/>
  <c r="F28" i="79"/>
  <c r="F33" i="79"/>
  <c r="F40" i="79"/>
  <c r="I40" i="79" s="1"/>
  <c r="F44" i="79"/>
  <c r="F79" i="79"/>
  <c r="F37" i="79"/>
  <c r="F48" i="79"/>
  <c r="F52" i="79"/>
  <c r="F56" i="79"/>
  <c r="F60" i="79"/>
  <c r="F64" i="79"/>
  <c r="F68" i="79"/>
  <c r="F72" i="79"/>
  <c r="F76" i="79"/>
  <c r="I76" i="79" s="1"/>
  <c r="F86" i="79"/>
  <c r="I246" i="79"/>
  <c r="F34" i="79"/>
  <c r="F83" i="79"/>
  <c r="F9" i="79"/>
  <c r="F29" i="79"/>
  <c r="F49" i="79"/>
  <c r="F57" i="79"/>
  <c r="F65" i="79"/>
  <c r="F73" i="79"/>
  <c r="F90" i="79"/>
  <c r="F42" i="79"/>
  <c r="F41" i="79"/>
  <c r="F19" i="79"/>
  <c r="F25" i="79"/>
  <c r="F46" i="79"/>
  <c r="F50" i="79"/>
  <c r="F58" i="79"/>
  <c r="F66" i="79"/>
  <c r="F74" i="79"/>
  <c r="I93" i="79" s="1"/>
  <c r="F12" i="79"/>
  <c r="F36" i="79"/>
  <c r="F4" i="79"/>
  <c r="F13" i="79"/>
  <c r="F27" i="79"/>
  <c r="F82" i="79"/>
  <c r="F85" i="79"/>
  <c r="I85" i="79" s="1"/>
  <c r="F54" i="79"/>
  <c r="F62" i="79"/>
  <c r="F70" i="79"/>
  <c r="F78" i="79"/>
  <c r="F87" i="79"/>
  <c r="F93" i="79"/>
  <c r="I247" i="79"/>
  <c r="F8" i="79"/>
  <c r="F17" i="79"/>
  <c r="F31" i="79"/>
  <c r="F39" i="79"/>
  <c r="F47" i="79"/>
  <c r="F55" i="79"/>
  <c r="I55" i="79" s="1"/>
  <c r="F63" i="79"/>
  <c r="F71" i="79"/>
  <c r="F81" i="79"/>
  <c r="F88" i="79"/>
  <c r="F98" i="79"/>
  <c r="I98" i="79" s="1"/>
  <c r="F106" i="79"/>
  <c r="F45" i="79"/>
  <c r="F53" i="79"/>
  <c r="F61" i="79"/>
  <c r="F69" i="79"/>
  <c r="F77" i="79"/>
  <c r="F84" i="79"/>
  <c r="F15" i="79"/>
  <c r="F24" i="79"/>
  <c r="F35" i="79"/>
  <c r="F43" i="79"/>
  <c r="I43" i="79" s="1"/>
  <c r="F51" i="79"/>
  <c r="F59" i="79"/>
  <c r="F67" i="79"/>
  <c r="F75" i="79"/>
  <c r="F80" i="79"/>
  <c r="F89" i="79"/>
  <c r="I89" i="79" s="1"/>
  <c r="F92" i="79"/>
  <c r="F96" i="79"/>
  <c r="F100" i="79"/>
  <c r="F104" i="79"/>
  <c r="F108" i="79"/>
  <c r="F112" i="79"/>
  <c r="M70" i="79"/>
  <c r="N70" i="79" s="1"/>
  <c r="O70" i="79" s="1"/>
  <c r="M72" i="79"/>
  <c r="N72" i="79" s="1"/>
  <c r="O72" i="79" s="1"/>
  <c r="M96" i="79"/>
  <c r="N96" i="79" s="1"/>
  <c r="O96" i="79" s="1"/>
  <c r="M100" i="79"/>
  <c r="N100" i="79" s="1"/>
  <c r="O100" i="79" s="1"/>
  <c r="M108" i="79"/>
  <c r="N108" i="79" s="1"/>
  <c r="O108" i="79" s="1"/>
  <c r="M116" i="79"/>
  <c r="N116" i="79" s="1"/>
  <c r="O116" i="79" s="1"/>
  <c r="M124" i="79"/>
  <c r="N124" i="79" s="1"/>
  <c r="O124" i="79" s="1"/>
  <c r="M132" i="79"/>
  <c r="N132" i="79" s="1"/>
  <c r="O132" i="79" s="1"/>
  <c r="M135" i="79"/>
  <c r="N135" i="79" s="1"/>
  <c r="O135" i="79" s="1"/>
  <c r="M133" i="79"/>
  <c r="N133" i="79" s="1"/>
  <c r="O133" i="79" s="1"/>
  <c r="M73" i="79"/>
  <c r="N73" i="79" s="1"/>
  <c r="O73" i="79" s="1"/>
  <c r="M69" i="79"/>
  <c r="N69" i="79" s="1"/>
  <c r="O69" i="79" s="1"/>
  <c r="M54" i="79"/>
  <c r="N54" i="79" s="1"/>
  <c r="O54" i="79" s="1"/>
  <c r="M61" i="79"/>
  <c r="N61" i="79" s="1"/>
  <c r="O61" i="79" s="1"/>
  <c r="M237" i="79"/>
  <c r="N237" i="79" s="1"/>
  <c r="O237" i="79" s="1"/>
  <c r="M245" i="79"/>
  <c r="N245" i="79" s="1"/>
  <c r="O245" i="79" s="1"/>
  <c r="M109" i="79"/>
  <c r="N109" i="79" s="1"/>
  <c r="O109" i="79" s="1"/>
  <c r="M120" i="79"/>
  <c r="N120" i="79" s="1"/>
  <c r="O120" i="79" s="1"/>
  <c r="M225" i="79"/>
  <c r="N225" i="79" s="1"/>
  <c r="O225" i="79" s="1"/>
  <c r="M52" i="79"/>
  <c r="N52" i="79" s="1"/>
  <c r="O52" i="79" s="1"/>
  <c r="M59" i="79"/>
  <c r="N59" i="79" s="1"/>
  <c r="O59" i="79" s="1"/>
  <c r="M68" i="79"/>
  <c r="N68" i="79" s="1"/>
  <c r="O68" i="79" s="1"/>
  <c r="M181" i="79"/>
  <c r="N181" i="79" s="1"/>
  <c r="O181" i="79" s="1"/>
  <c r="M235" i="79"/>
  <c r="N235" i="79" s="1"/>
  <c r="O235" i="79" s="1"/>
  <c r="M243" i="79"/>
  <c r="N243" i="79" s="1"/>
  <c r="O243" i="79" s="1"/>
  <c r="M101" i="79"/>
  <c r="N101" i="79" s="1"/>
  <c r="O101" i="79" s="1"/>
  <c r="M125" i="79"/>
  <c r="N125" i="79" s="1"/>
  <c r="O125" i="79" s="1"/>
  <c r="M146" i="79"/>
  <c r="N146" i="79" s="1"/>
  <c r="O146" i="79" s="1"/>
  <c r="M74" i="79"/>
  <c r="N74" i="79" s="1"/>
  <c r="O74" i="79" s="1"/>
  <c r="M144" i="79"/>
  <c r="N144" i="79" s="1"/>
  <c r="O144" i="79" s="1"/>
  <c r="M148" i="79"/>
  <c r="N148" i="79" s="1"/>
  <c r="O148" i="79" s="1"/>
  <c r="M162" i="79"/>
  <c r="N162" i="79" s="1"/>
  <c r="O162" i="79" s="1"/>
  <c r="M167" i="79"/>
  <c r="N167" i="79" s="1"/>
  <c r="O167" i="79" s="1"/>
  <c r="M170" i="79"/>
  <c r="N170" i="79" s="1"/>
  <c r="O170" i="79" s="1"/>
  <c r="M188" i="79"/>
  <c r="N188" i="79" s="1"/>
  <c r="O188" i="79" s="1"/>
  <c r="M202" i="79"/>
  <c r="N202" i="79" s="1"/>
  <c r="O202" i="79" s="1"/>
  <c r="M218" i="79"/>
  <c r="N218" i="79" s="1"/>
  <c r="O218" i="79" s="1"/>
  <c r="M230" i="79"/>
  <c r="N230" i="79" s="1"/>
  <c r="O230" i="79" s="1"/>
  <c r="M238" i="79"/>
  <c r="N238" i="79" s="1"/>
  <c r="O238" i="79" s="1"/>
  <c r="M71" i="79"/>
  <c r="N71" i="79" s="1"/>
  <c r="O71" i="79" s="1"/>
  <c r="M104" i="79"/>
  <c r="N104" i="79" s="1"/>
  <c r="O104" i="79" s="1"/>
  <c r="M50" i="79"/>
  <c r="N50" i="79" s="1"/>
  <c r="O50" i="79" s="1"/>
  <c r="M57" i="79"/>
  <c r="N57" i="79" s="1"/>
  <c r="O57" i="79" s="1"/>
  <c r="M65" i="79"/>
  <c r="N65" i="79" s="1"/>
  <c r="O65" i="79" s="1"/>
  <c r="M175" i="79"/>
  <c r="N175" i="79" s="1"/>
  <c r="O175" i="79" s="1"/>
  <c r="M97" i="79"/>
  <c r="N97" i="79" s="1"/>
  <c r="O97" i="79" s="1"/>
  <c r="M117" i="79"/>
  <c r="N117" i="79" s="1"/>
  <c r="O117" i="79" s="1"/>
  <c r="M99" i="79"/>
  <c r="N99" i="79" s="1"/>
  <c r="O99" i="79" s="1"/>
  <c r="M102" i="79"/>
  <c r="N102" i="79" s="1"/>
  <c r="O102" i="79" s="1"/>
  <c r="M107" i="79"/>
  <c r="N107" i="79" s="1"/>
  <c r="O107" i="79" s="1"/>
  <c r="M110" i="79"/>
  <c r="N110" i="79" s="1"/>
  <c r="O110" i="79" s="1"/>
  <c r="M115" i="79"/>
  <c r="N115" i="79" s="1"/>
  <c r="O115" i="79" s="1"/>
  <c r="M118" i="79"/>
  <c r="N118" i="79" s="1"/>
  <c r="O118" i="79" s="1"/>
  <c r="M123" i="79"/>
  <c r="N123" i="79" s="1"/>
  <c r="O123" i="79" s="1"/>
  <c r="M126" i="79"/>
  <c r="N126" i="79" s="1"/>
  <c r="O126" i="79" s="1"/>
  <c r="M131" i="79"/>
  <c r="N131" i="79" s="1"/>
  <c r="O131" i="79" s="1"/>
  <c r="M138" i="79"/>
  <c r="N138" i="79" s="1"/>
  <c r="O138" i="79" s="1"/>
  <c r="M141" i="79"/>
  <c r="N141" i="79" s="1"/>
  <c r="O141" i="79" s="1"/>
  <c r="M153" i="79"/>
  <c r="N153" i="79" s="1"/>
  <c r="O153" i="79" s="1"/>
  <c r="M160" i="79"/>
  <c r="N160" i="79" s="1"/>
  <c r="O160" i="79" s="1"/>
  <c r="M164" i="79"/>
  <c r="N164" i="79" s="1"/>
  <c r="O164" i="79" s="1"/>
  <c r="M171" i="79"/>
  <c r="N171" i="79" s="1"/>
  <c r="O171" i="79" s="1"/>
  <c r="M178" i="79"/>
  <c r="N178" i="79" s="1"/>
  <c r="O178" i="79" s="1"/>
  <c r="M207" i="79"/>
  <c r="N207" i="79" s="1"/>
  <c r="O207" i="79" s="1"/>
  <c r="M215" i="79"/>
  <c r="N215" i="79" s="1"/>
  <c r="O215" i="79" s="1"/>
  <c r="M112" i="79"/>
  <c r="N112" i="79" s="1"/>
  <c r="O112" i="79" s="1"/>
  <c r="M128" i="79"/>
  <c r="N128" i="79" s="1"/>
  <c r="O128" i="79" s="1"/>
  <c r="M166" i="79"/>
  <c r="N166" i="79" s="1"/>
  <c r="O166" i="79" s="1"/>
  <c r="M221" i="79"/>
  <c r="N221" i="79" s="1"/>
  <c r="O221" i="79" s="1"/>
  <c r="M56" i="79"/>
  <c r="N56" i="79" s="1"/>
  <c r="O56" i="79" s="1"/>
  <c r="M63" i="79"/>
  <c r="N63" i="79" s="1"/>
  <c r="O63" i="79" s="1"/>
  <c r="M91" i="79"/>
  <c r="N91" i="79" s="1"/>
  <c r="O91" i="79" s="1"/>
  <c r="M93" i="79"/>
  <c r="N93" i="79" s="1"/>
  <c r="O93" i="79" s="1"/>
  <c r="M247" i="79"/>
  <c r="N247" i="79" s="1"/>
  <c r="O247" i="79" s="1"/>
  <c r="M98" i="79"/>
  <c r="N98" i="79" s="1"/>
  <c r="O98" i="79" s="1"/>
  <c r="M130" i="79"/>
  <c r="N130" i="79" s="1"/>
  <c r="O130" i="79" s="1"/>
  <c r="M208" i="79"/>
  <c r="N208" i="79" s="1"/>
  <c r="O208" i="79" s="1"/>
  <c r="M209" i="79"/>
  <c r="N209" i="79" s="1"/>
  <c r="O209" i="79" s="1"/>
  <c r="M211" i="79"/>
  <c r="N211" i="79" s="1"/>
  <c r="O211" i="79" s="1"/>
  <c r="M92" i="79"/>
  <c r="N92" i="79" s="1"/>
  <c r="O92" i="79" s="1"/>
  <c r="M95" i="79"/>
  <c r="N95" i="79" s="1"/>
  <c r="O95" i="79" s="1"/>
  <c r="F97" i="79"/>
  <c r="M103" i="79"/>
  <c r="N103" i="79" s="1"/>
  <c r="O103" i="79" s="1"/>
  <c r="F105" i="79"/>
  <c r="M111" i="79"/>
  <c r="N111" i="79" s="1"/>
  <c r="O111" i="79" s="1"/>
  <c r="F113" i="79"/>
  <c r="I132" i="79" s="1"/>
  <c r="M119" i="79"/>
  <c r="N119" i="79" s="1"/>
  <c r="O119" i="79" s="1"/>
  <c r="F121" i="79"/>
  <c r="M127" i="79"/>
  <c r="N127" i="79" s="1"/>
  <c r="O127" i="79" s="1"/>
  <c r="F129" i="79"/>
  <c r="F141" i="79"/>
  <c r="F151" i="79"/>
  <c r="I151" i="79" s="1"/>
  <c r="F153" i="79"/>
  <c r="I172" i="79" s="1"/>
  <c r="M157" i="79"/>
  <c r="N157" i="79" s="1"/>
  <c r="O157" i="79" s="1"/>
  <c r="M163" i="79"/>
  <c r="N163" i="79" s="1"/>
  <c r="O163" i="79" s="1"/>
  <c r="M186" i="79"/>
  <c r="N186" i="79" s="1"/>
  <c r="O186" i="79" s="1"/>
  <c r="F191" i="79"/>
  <c r="I191" i="79" s="1"/>
  <c r="M197" i="79"/>
  <c r="N197" i="79" s="1"/>
  <c r="O197" i="79" s="1"/>
  <c r="M196" i="79"/>
  <c r="N196" i="79" s="1"/>
  <c r="O196" i="79" s="1"/>
  <c r="F196" i="79"/>
  <c r="M106" i="79"/>
  <c r="N106" i="79" s="1"/>
  <c r="O106" i="79" s="1"/>
  <c r="M114" i="79"/>
  <c r="N114" i="79" s="1"/>
  <c r="O114" i="79" s="1"/>
  <c r="M122" i="79"/>
  <c r="N122" i="79" s="1"/>
  <c r="O122" i="79" s="1"/>
  <c r="F202" i="79"/>
  <c r="I202" i="79" s="1"/>
  <c r="F194" i="79"/>
  <c r="F186" i="79"/>
  <c r="F178" i="79"/>
  <c r="I178" i="79" s="1"/>
  <c r="F170" i="79"/>
  <c r="I170" i="79" s="1"/>
  <c r="F200" i="79"/>
  <c r="F184" i="79"/>
  <c r="F168" i="79"/>
  <c r="I168" i="79" s="1"/>
  <c r="F199" i="79"/>
  <c r="F188" i="79"/>
  <c r="F174" i="79"/>
  <c r="F206" i="79"/>
  <c r="F204" i="79"/>
  <c r="F10" i="79"/>
  <c r="F14" i="79"/>
  <c r="I33" i="79" s="1"/>
  <c r="F18" i="79"/>
  <c r="F22" i="79"/>
  <c r="F26" i="79"/>
  <c r="F30" i="79"/>
  <c r="F94" i="79"/>
  <c r="F102" i="79"/>
  <c r="F110" i="79"/>
  <c r="F118" i="79"/>
  <c r="I137" i="79" s="1"/>
  <c r="F126" i="79"/>
  <c r="M145" i="79"/>
  <c r="N145" i="79" s="1"/>
  <c r="O145" i="79" s="1"/>
  <c r="F143" i="79"/>
  <c r="F145" i="79"/>
  <c r="M149" i="79"/>
  <c r="N149" i="79" s="1"/>
  <c r="O149" i="79" s="1"/>
  <c r="M159" i="79"/>
  <c r="N159" i="79" s="1"/>
  <c r="O159" i="79" s="1"/>
  <c r="F181" i="79"/>
  <c r="F189" i="79"/>
  <c r="M193" i="79"/>
  <c r="N193" i="79" s="1"/>
  <c r="O193" i="79" s="1"/>
  <c r="M192" i="79"/>
  <c r="N192" i="79" s="1"/>
  <c r="O192" i="79" s="1"/>
  <c r="M228" i="79"/>
  <c r="N228" i="79" s="1"/>
  <c r="O228" i="79" s="1"/>
  <c r="F99" i="79"/>
  <c r="M105" i="79"/>
  <c r="N105" i="79" s="1"/>
  <c r="O105" i="79" s="1"/>
  <c r="F107" i="79"/>
  <c r="M113" i="79"/>
  <c r="N113" i="79" s="1"/>
  <c r="O113" i="79" s="1"/>
  <c r="F115" i="79"/>
  <c r="M121" i="79"/>
  <c r="N121" i="79" s="1"/>
  <c r="O121" i="79" s="1"/>
  <c r="F123" i="79"/>
  <c r="I123" i="79" s="1"/>
  <c r="M129" i="79"/>
  <c r="N129" i="79" s="1"/>
  <c r="O129" i="79" s="1"/>
  <c r="F131" i="79"/>
  <c r="M137" i="79"/>
  <c r="N137" i="79" s="1"/>
  <c r="O137" i="79" s="1"/>
  <c r="M147" i="79"/>
  <c r="N147" i="79" s="1"/>
  <c r="O147" i="79" s="1"/>
  <c r="M151" i="79"/>
  <c r="N151" i="79" s="1"/>
  <c r="O151" i="79" s="1"/>
  <c r="F162" i="79"/>
  <c r="F166" i="79"/>
  <c r="M174" i="79"/>
  <c r="N174" i="79" s="1"/>
  <c r="O174" i="79" s="1"/>
  <c r="F175" i="79"/>
  <c r="F179" i="79"/>
  <c r="F205" i="79"/>
  <c r="M51" i="79"/>
  <c r="N51" i="79" s="1"/>
  <c r="O51" i="79" s="1"/>
  <c r="M53" i="79"/>
  <c r="N53" i="79" s="1"/>
  <c r="O53" i="79" s="1"/>
  <c r="M55" i="79"/>
  <c r="N55" i="79" s="1"/>
  <c r="O55" i="79" s="1"/>
  <c r="M58" i="79"/>
  <c r="N58" i="79" s="1"/>
  <c r="O58" i="79" s="1"/>
  <c r="M60" i="79"/>
  <c r="N60" i="79" s="1"/>
  <c r="O60" i="79" s="1"/>
  <c r="M62" i="79"/>
  <c r="N62" i="79" s="1"/>
  <c r="O62" i="79" s="1"/>
  <c r="M64" i="79"/>
  <c r="N64" i="79" s="1"/>
  <c r="O64" i="79" s="1"/>
  <c r="M66" i="79"/>
  <c r="N66" i="79" s="1"/>
  <c r="O66" i="79" s="1"/>
  <c r="M94" i="79"/>
  <c r="N94" i="79" s="1"/>
  <c r="O94" i="79" s="1"/>
  <c r="F128" i="79"/>
  <c r="F136" i="79"/>
  <c r="M143" i="79"/>
  <c r="N143" i="79" s="1"/>
  <c r="O143" i="79" s="1"/>
  <c r="F154" i="79"/>
  <c r="F164" i="79"/>
  <c r="F173" i="79"/>
  <c r="F182" i="79"/>
  <c r="M187" i="79"/>
  <c r="N187" i="79" s="1"/>
  <c r="O187" i="79" s="1"/>
  <c r="M184" i="79"/>
  <c r="N184" i="79" s="1"/>
  <c r="O184" i="79" s="1"/>
  <c r="F192" i="79"/>
  <c r="M67" i="79"/>
  <c r="N67" i="79" s="1"/>
  <c r="O67" i="79" s="1"/>
  <c r="F101" i="79"/>
  <c r="F109" i="79"/>
  <c r="F117" i="79"/>
  <c r="F125" i="79"/>
  <c r="F133" i="79"/>
  <c r="F146" i="79"/>
  <c r="M156" i="79"/>
  <c r="N156" i="79" s="1"/>
  <c r="O156" i="79" s="1"/>
  <c r="M158" i="79"/>
  <c r="N158" i="79" s="1"/>
  <c r="O158" i="79" s="1"/>
  <c r="F156" i="79"/>
  <c r="M168" i="79"/>
  <c r="N168" i="79" s="1"/>
  <c r="O168" i="79" s="1"/>
  <c r="M172" i="79"/>
  <c r="N172" i="79" s="1"/>
  <c r="O172" i="79" s="1"/>
  <c r="M179" i="79"/>
  <c r="N179" i="79" s="1"/>
  <c r="O179" i="79" s="1"/>
  <c r="M191" i="79"/>
  <c r="N191" i="79" s="1"/>
  <c r="O191" i="79" s="1"/>
  <c r="M194" i="79"/>
  <c r="N194" i="79" s="1"/>
  <c r="O194" i="79" s="1"/>
  <c r="F197" i="79"/>
  <c r="M213" i="79"/>
  <c r="N213" i="79" s="1"/>
  <c r="O213" i="79" s="1"/>
  <c r="M223" i="79"/>
  <c r="N223" i="79" s="1"/>
  <c r="O223" i="79" s="1"/>
  <c r="M140" i="79"/>
  <c r="N140" i="79" s="1"/>
  <c r="O140" i="79" s="1"/>
  <c r="M142" i="79"/>
  <c r="N142" i="79" s="1"/>
  <c r="O142" i="79" s="1"/>
  <c r="F148" i="79"/>
  <c r="F167" i="79"/>
  <c r="F169" i="79"/>
  <c r="F180" i="79"/>
  <c r="I180" i="79" s="1"/>
  <c r="F190" i="79"/>
  <c r="F195" i="79"/>
  <c r="F91" i="79"/>
  <c r="I91" i="79" s="1"/>
  <c r="F95" i="79"/>
  <c r="F103" i="79"/>
  <c r="F111" i="79"/>
  <c r="F119" i="79"/>
  <c r="F127" i="79"/>
  <c r="M136" i="79"/>
  <c r="N136" i="79" s="1"/>
  <c r="O136" i="79" s="1"/>
  <c r="F140" i="79"/>
  <c r="F157" i="79"/>
  <c r="F165" i="79"/>
  <c r="F176" i="79"/>
  <c r="F198" i="79"/>
  <c r="M204" i="79"/>
  <c r="N204" i="79" s="1"/>
  <c r="O204" i="79" s="1"/>
  <c r="F207" i="79"/>
  <c r="M214" i="79"/>
  <c r="N214" i="79" s="1"/>
  <c r="O214" i="79" s="1"/>
  <c r="F135" i="79"/>
  <c r="F139" i="79"/>
  <c r="F142" i="79"/>
  <c r="F150" i="79"/>
  <c r="F158" i="79"/>
  <c r="M165" i="79"/>
  <c r="N165" i="79" s="1"/>
  <c r="O165" i="79" s="1"/>
  <c r="F177" i="79"/>
  <c r="M182" i="79"/>
  <c r="N182" i="79" s="1"/>
  <c r="O182" i="79" s="1"/>
  <c r="M212" i="79"/>
  <c r="N212" i="79" s="1"/>
  <c r="O212" i="79" s="1"/>
  <c r="F225" i="79"/>
  <c r="M231" i="79"/>
  <c r="N231" i="79" s="1"/>
  <c r="O231" i="79" s="1"/>
  <c r="M233" i="79"/>
  <c r="N233" i="79" s="1"/>
  <c r="O233" i="79" s="1"/>
  <c r="F147" i="79"/>
  <c r="F155" i="79"/>
  <c r="F163" i="79"/>
  <c r="F185" i="79"/>
  <c r="M190" i="79"/>
  <c r="N190" i="79" s="1"/>
  <c r="O190" i="79" s="1"/>
  <c r="M200" i="79"/>
  <c r="N200" i="79" s="1"/>
  <c r="O200" i="79" s="1"/>
  <c r="M206" i="79"/>
  <c r="N206" i="79" s="1"/>
  <c r="O206" i="79" s="1"/>
  <c r="M217" i="79"/>
  <c r="N217" i="79" s="1"/>
  <c r="O217" i="79" s="1"/>
  <c r="M219" i="79"/>
  <c r="N219" i="79" s="1"/>
  <c r="O219" i="79" s="1"/>
  <c r="M246" i="79"/>
  <c r="N246" i="79" s="1"/>
  <c r="O246" i="79" s="1"/>
  <c r="F134" i="79"/>
  <c r="F138" i="79"/>
  <c r="F144" i="79"/>
  <c r="F152" i="79"/>
  <c r="F160" i="79"/>
  <c r="M173" i="79"/>
  <c r="N173" i="79" s="1"/>
  <c r="O173" i="79" s="1"/>
  <c r="F171" i="79"/>
  <c r="F193" i="79"/>
  <c r="M198" i="79"/>
  <c r="N198" i="79" s="1"/>
  <c r="O198" i="79" s="1"/>
  <c r="F201" i="79"/>
  <c r="M210" i="79"/>
  <c r="N210" i="79" s="1"/>
  <c r="O210" i="79" s="1"/>
  <c r="M224" i="79"/>
  <c r="N224" i="79" s="1"/>
  <c r="O224" i="79" s="1"/>
  <c r="F223" i="79"/>
  <c r="M242" i="79"/>
  <c r="N242" i="79" s="1"/>
  <c r="O242" i="79" s="1"/>
  <c r="M189" i="79"/>
  <c r="N189" i="79" s="1"/>
  <c r="O189" i="79" s="1"/>
  <c r="F187" i="79"/>
  <c r="M203" i="79"/>
  <c r="N203" i="79" s="1"/>
  <c r="O203" i="79" s="1"/>
  <c r="M205" i="79"/>
  <c r="N205" i="79" s="1"/>
  <c r="O205" i="79" s="1"/>
  <c r="F203" i="79"/>
  <c r="M220" i="79"/>
  <c r="N220" i="79" s="1"/>
  <c r="O220" i="79" s="1"/>
  <c r="M234" i="79"/>
  <c r="N234" i="79" s="1"/>
  <c r="O234" i="79" s="1"/>
  <c r="M199" i="79"/>
  <c r="N199" i="79" s="1"/>
  <c r="O199" i="79" s="1"/>
  <c r="M216" i="79"/>
  <c r="N216" i="79" s="1"/>
  <c r="O216" i="79" s="1"/>
  <c r="M239" i="79"/>
  <c r="N239" i="79" s="1"/>
  <c r="O239" i="79" s="1"/>
  <c r="M241" i="79"/>
  <c r="N241" i="79" s="1"/>
  <c r="O241" i="79" s="1"/>
  <c r="F209" i="79"/>
  <c r="F213" i="79"/>
  <c r="F217" i="79"/>
  <c r="F221" i="79"/>
  <c r="F224" i="79"/>
  <c r="M229" i="79"/>
  <c r="N229" i="79" s="1"/>
  <c r="O229" i="79" s="1"/>
  <c r="M222" i="79"/>
  <c r="N222" i="79" s="1"/>
  <c r="O222" i="79" s="1"/>
  <c r="M226" i="79"/>
  <c r="N226" i="79" s="1"/>
  <c r="O226" i="79" s="1"/>
  <c r="M232" i="79"/>
  <c r="N232" i="79" s="1"/>
  <c r="O232" i="79" s="1"/>
  <c r="M236" i="79"/>
  <c r="N236" i="79" s="1"/>
  <c r="O236" i="79" s="1"/>
  <c r="M240" i="79"/>
  <c r="N240" i="79" s="1"/>
  <c r="O240" i="79" s="1"/>
  <c r="M244" i="79"/>
  <c r="N244" i="79" s="1"/>
  <c r="O244" i="79" s="1"/>
  <c r="F208" i="79"/>
  <c r="F212" i="79"/>
  <c r="F216" i="79"/>
  <c r="F220" i="79"/>
  <c r="F226" i="79"/>
  <c r="F211" i="79"/>
  <c r="F215" i="79"/>
  <c r="F219" i="79"/>
  <c r="F210" i="79"/>
  <c r="F214" i="79"/>
  <c r="F218" i="79"/>
  <c r="F222" i="79"/>
  <c r="M227" i="79"/>
  <c r="N227" i="79" s="1"/>
  <c r="O227" i="79" s="1"/>
  <c r="M183" i="77"/>
  <c r="M239" i="77"/>
  <c r="N239" i="77" s="1"/>
  <c r="O239" i="77" s="1"/>
  <c r="M103" i="77"/>
  <c r="M76" i="77"/>
  <c r="M244" i="77"/>
  <c r="N244" i="77" s="1"/>
  <c r="O244" i="77" s="1"/>
  <c r="M220" i="77"/>
  <c r="N220" i="77" s="1"/>
  <c r="O220" i="77" s="1"/>
  <c r="M180" i="77"/>
  <c r="N180" i="77" s="1"/>
  <c r="O180" i="77" s="1"/>
  <c r="M156" i="77"/>
  <c r="M132" i="77"/>
  <c r="N132" i="77" s="1"/>
  <c r="O132" i="77" s="1"/>
  <c r="M116" i="77"/>
  <c r="M84" i="77"/>
  <c r="M226" i="77"/>
  <c r="N226" i="77" s="1"/>
  <c r="O226" i="77" s="1"/>
  <c r="M202" i="77"/>
  <c r="M178" i="77"/>
  <c r="N178" i="77" s="1"/>
  <c r="O178" i="77" s="1"/>
  <c r="M154" i="77"/>
  <c r="M138" i="77"/>
  <c r="N138" i="77" s="1"/>
  <c r="O138" i="77" s="1"/>
  <c r="M114" i="77"/>
  <c r="N114" i="77" s="1"/>
  <c r="O114" i="77" s="1"/>
  <c r="M82" i="77"/>
  <c r="M228" i="77"/>
  <c r="M188" i="77"/>
  <c r="N188" i="77" s="1"/>
  <c r="O188" i="77" s="1"/>
  <c r="M164" i="77"/>
  <c r="M140" i="77"/>
  <c r="N140" i="77" s="1"/>
  <c r="O140" i="77" s="1"/>
  <c r="M124" i="77"/>
  <c r="M108" i="77"/>
  <c r="N108" i="77" s="1"/>
  <c r="O108" i="77" s="1"/>
  <c r="M92" i="77"/>
  <c r="N92" i="77" s="1"/>
  <c r="O92" i="77" s="1"/>
  <c r="M242" i="77"/>
  <c r="M218" i="77"/>
  <c r="N218" i="77" s="1"/>
  <c r="O218" i="77" s="1"/>
  <c r="M194" i="77"/>
  <c r="N194" i="77" s="1"/>
  <c r="O194" i="77" s="1"/>
  <c r="M170" i="77"/>
  <c r="M146" i="77"/>
  <c r="N146" i="77" s="1"/>
  <c r="O146" i="77" s="1"/>
  <c r="M130" i="77"/>
  <c r="M106" i="77"/>
  <c r="N106" i="77" s="1"/>
  <c r="O106" i="77" s="1"/>
  <c r="M90" i="77"/>
  <c r="M230" i="77"/>
  <c r="M166" i="77"/>
  <c r="M134" i="77"/>
  <c r="N134" i="77" s="1"/>
  <c r="O134" i="77" s="1"/>
  <c r="M236" i="77"/>
  <c r="M212" i="77"/>
  <c r="N212" i="77" s="1"/>
  <c r="O212" i="77" s="1"/>
  <c r="M172" i="77"/>
  <c r="N172" i="77" s="1"/>
  <c r="O172" i="77" s="1"/>
  <c r="M148" i="77"/>
  <c r="N148" i="77" s="1"/>
  <c r="O148" i="77" s="1"/>
  <c r="M100" i="77"/>
  <c r="N100" i="77" s="1"/>
  <c r="O100" i="77" s="1"/>
  <c r="M234" i="77"/>
  <c r="N234" i="77" s="1"/>
  <c r="O234" i="77" s="1"/>
  <c r="M210" i="77"/>
  <c r="M186" i="77"/>
  <c r="N186" i="77" s="1"/>
  <c r="O186" i="77" s="1"/>
  <c r="M162" i="77"/>
  <c r="M122" i="77"/>
  <c r="N122" i="77" s="1"/>
  <c r="O122" i="77" s="1"/>
  <c r="M98" i="77"/>
  <c r="M196" i="77"/>
  <c r="N196" i="77" s="1"/>
  <c r="O196" i="77" s="1"/>
  <c r="M222" i="77"/>
  <c r="N222" i="77" s="1"/>
  <c r="O222" i="77" s="1"/>
  <c r="M190" i="77"/>
  <c r="N190" i="77" s="1"/>
  <c r="O190" i="77" s="1"/>
  <c r="M158" i="77"/>
  <c r="M126" i="77"/>
  <c r="N126" i="77" s="1"/>
  <c r="O126" i="77" s="1"/>
  <c r="M94" i="77"/>
  <c r="M169" i="77"/>
  <c r="N169" i="77" s="1"/>
  <c r="O169" i="77" s="1"/>
  <c r="M161" i="77"/>
  <c r="M153" i="77"/>
  <c r="N153" i="77" s="1"/>
  <c r="O153" i="77" s="1"/>
  <c r="M145" i="77"/>
  <c r="N145" i="77" s="1"/>
  <c r="O145" i="77" s="1"/>
  <c r="M137" i="77"/>
  <c r="M129" i="77"/>
  <c r="M121" i="77"/>
  <c r="N121" i="77" s="1"/>
  <c r="O121" i="77" s="1"/>
  <c r="M113" i="77"/>
  <c r="M105" i="77"/>
  <c r="N105" i="77" s="1"/>
  <c r="O105" i="77" s="1"/>
  <c r="M97" i="77"/>
  <c r="M89" i="77"/>
  <c r="N89" i="77" s="1"/>
  <c r="O89" i="77" s="1"/>
  <c r="M81" i="77"/>
  <c r="N81" i="77" s="1"/>
  <c r="O81" i="77" s="1"/>
  <c r="M204" i="77"/>
  <c r="M216" i="77"/>
  <c r="N77" i="77"/>
  <c r="O77" i="77" s="1"/>
  <c r="M79" i="77"/>
  <c r="M78" i="77"/>
  <c r="N78" i="77" s="1"/>
  <c r="O78" i="77" s="1"/>
  <c r="M237" i="77"/>
  <c r="M197" i="77"/>
  <c r="N197" i="77" s="1"/>
  <c r="O197" i="77" s="1"/>
  <c r="M165" i="77"/>
  <c r="N165" i="77" s="1"/>
  <c r="O165" i="77" s="1"/>
  <c r="M125" i="77"/>
  <c r="N125" i="77" s="1"/>
  <c r="O125" i="77" s="1"/>
  <c r="M101" i="77"/>
  <c r="M243" i="77"/>
  <c r="N243" i="77" s="1"/>
  <c r="O243" i="77" s="1"/>
  <c r="M235" i="77"/>
  <c r="N235" i="77" s="1"/>
  <c r="O235" i="77" s="1"/>
  <c r="M227" i="77"/>
  <c r="N227" i="77" s="1"/>
  <c r="O227" i="77" s="1"/>
  <c r="M219" i="77"/>
  <c r="M211" i="77"/>
  <c r="N211" i="77" s="1"/>
  <c r="O211" i="77" s="1"/>
  <c r="M203" i="77"/>
  <c r="M195" i="77"/>
  <c r="M187" i="77"/>
  <c r="N187" i="77" s="1"/>
  <c r="O187" i="77" s="1"/>
  <c r="M179" i="77"/>
  <c r="N179" i="77" s="1"/>
  <c r="O179" i="77" s="1"/>
  <c r="M171" i="77"/>
  <c r="M163" i="77"/>
  <c r="N163" i="77" s="1"/>
  <c r="O163" i="77" s="1"/>
  <c r="M155" i="77"/>
  <c r="M147" i="77"/>
  <c r="N147" i="77" s="1"/>
  <c r="O147" i="77" s="1"/>
  <c r="M139" i="77"/>
  <c r="N139" i="77" s="1"/>
  <c r="O139" i="77" s="1"/>
  <c r="M131" i="77"/>
  <c r="M123" i="77"/>
  <c r="M115" i="77"/>
  <c r="M107" i="77"/>
  <c r="M99" i="77"/>
  <c r="N99" i="77" s="1"/>
  <c r="O99" i="77" s="1"/>
  <c r="M91" i="77"/>
  <c r="M83" i="77"/>
  <c r="N83" i="77" s="1"/>
  <c r="O83" i="77" s="1"/>
  <c r="M245" i="77"/>
  <c r="N245" i="77" s="1"/>
  <c r="O245" i="77" s="1"/>
  <c r="M229" i="77"/>
  <c r="N229" i="77" s="1"/>
  <c r="O229" i="77" s="1"/>
  <c r="M189" i="77"/>
  <c r="M173" i="77"/>
  <c r="N173" i="77" s="1"/>
  <c r="O173" i="77" s="1"/>
  <c r="M141" i="77"/>
  <c r="M109" i="77"/>
  <c r="N109" i="77" s="1"/>
  <c r="O109" i="77" s="1"/>
  <c r="M85" i="77"/>
  <c r="M221" i="77"/>
  <c r="N221" i="77" s="1"/>
  <c r="O221" i="77" s="1"/>
  <c r="M181" i="77"/>
  <c r="N181" i="77" s="1"/>
  <c r="O181" i="77" s="1"/>
  <c r="M157" i="77"/>
  <c r="N157" i="77" s="1"/>
  <c r="O157" i="77" s="1"/>
  <c r="M117" i="77"/>
  <c r="N117" i="77" s="1"/>
  <c r="O117" i="77" s="1"/>
  <c r="M93" i="77"/>
  <c r="N93" i="77" s="1"/>
  <c r="O93" i="77" s="1"/>
  <c r="M213" i="77"/>
  <c r="M133" i="77"/>
  <c r="N133" i="77" s="1"/>
  <c r="O133" i="77" s="1"/>
  <c r="M205" i="77"/>
  <c r="M149" i="77"/>
  <c r="N149" i="77" s="1"/>
  <c r="O149" i="77" s="1"/>
  <c r="N203" i="77"/>
  <c r="O203" i="77" s="1"/>
  <c r="N242" i="77"/>
  <c r="O242" i="77" s="1"/>
  <c r="N217" i="77"/>
  <c r="O217" i="77" s="1"/>
  <c r="N170" i="77"/>
  <c r="O170" i="77" s="1"/>
  <c r="N241" i="77"/>
  <c r="O241" i="77" s="1"/>
  <c r="N233" i="77"/>
  <c r="O233" i="77" s="1"/>
  <c r="N131" i="77"/>
  <c r="O131" i="77" s="1"/>
  <c r="N246" i="77"/>
  <c r="O246" i="77" s="1"/>
  <c r="N237" i="77"/>
  <c r="O237" i="77" s="1"/>
  <c r="N216" i="77"/>
  <c r="O216" i="77" s="1"/>
  <c r="N219" i="77"/>
  <c r="O219" i="77" s="1"/>
  <c r="N228" i="77"/>
  <c r="O228" i="77" s="1"/>
  <c r="N225" i="77"/>
  <c r="O225" i="77" s="1"/>
  <c r="N232" i="77"/>
  <c r="O232" i="77" s="1"/>
  <c r="N230" i="77"/>
  <c r="O230" i="77" s="1"/>
  <c r="N171" i="77"/>
  <c r="O171" i="77" s="1"/>
  <c r="N240" i="77"/>
  <c r="O240" i="77" s="1"/>
  <c r="N215" i="77"/>
  <c r="O215" i="77" s="1"/>
  <c r="N247" i="77"/>
  <c r="O247" i="77" s="1"/>
  <c r="M53" i="77"/>
  <c r="N53" i="77" s="1"/>
  <c r="O53" i="77" s="1"/>
  <c r="N213" i="77"/>
  <c r="O213" i="77" s="1"/>
  <c r="N236" i="77"/>
  <c r="O236" i="77" s="1"/>
  <c r="I35" i="77"/>
  <c r="I43" i="77"/>
  <c r="I71" i="77"/>
  <c r="I41" i="77"/>
  <c r="I53" i="77"/>
  <c r="F44" i="77"/>
  <c r="F55" i="77"/>
  <c r="F69" i="77"/>
  <c r="I69" i="77" s="1"/>
  <c r="F61" i="77"/>
  <c r="N95" i="77"/>
  <c r="O95" i="77" s="1"/>
  <c r="N111" i="77"/>
  <c r="O111" i="77" s="1"/>
  <c r="N124" i="77"/>
  <c r="O124" i="77" s="1"/>
  <c r="F142" i="77"/>
  <c r="F21" i="77"/>
  <c r="F34" i="77"/>
  <c r="I34" i="77" s="1"/>
  <c r="F42" i="77"/>
  <c r="I42" i="77" s="1"/>
  <c r="F50" i="77"/>
  <c r="I50" i="77" s="1"/>
  <c r="F59" i="77"/>
  <c r="N82" i="77"/>
  <c r="O82" i="77" s="1"/>
  <c r="N86" i="77"/>
  <c r="O86" i="77" s="1"/>
  <c r="N85" i="77"/>
  <c r="O85" i="77" s="1"/>
  <c r="F77" i="77"/>
  <c r="N101" i="77"/>
  <c r="O101" i="77" s="1"/>
  <c r="N115" i="77"/>
  <c r="O115" i="77" s="1"/>
  <c r="N129" i="77"/>
  <c r="O129" i="77" s="1"/>
  <c r="N128" i="77"/>
  <c r="O128" i="77" s="1"/>
  <c r="N123" i="77"/>
  <c r="O123" i="77" s="1"/>
  <c r="M73" i="77"/>
  <c r="N73" i="77" s="1"/>
  <c r="O73" i="77" s="1"/>
  <c r="M72" i="77"/>
  <c r="N72" i="77" s="1"/>
  <c r="O72" i="77" s="1"/>
  <c r="N80" i="77"/>
  <c r="O80" i="77" s="1"/>
  <c r="N75" i="77"/>
  <c r="O75" i="77" s="1"/>
  <c r="F137" i="77"/>
  <c r="F25" i="77"/>
  <c r="F36" i="77"/>
  <c r="I36" i="77" s="1"/>
  <c r="M56" i="77"/>
  <c r="N56" i="77" s="1"/>
  <c r="O56" i="77" s="1"/>
  <c r="M57" i="77"/>
  <c r="N57" i="77" s="1"/>
  <c r="O57" i="77" s="1"/>
  <c r="M64" i="77"/>
  <c r="N64" i="77" s="1"/>
  <c r="O64" i="77" s="1"/>
  <c r="M65" i="77"/>
  <c r="N65" i="77" s="1"/>
  <c r="O65" i="77" s="1"/>
  <c r="F51" i="77"/>
  <c r="F63" i="77"/>
  <c r="N120" i="77"/>
  <c r="O120" i="77" s="1"/>
  <c r="M70" i="77"/>
  <c r="N70" i="77" s="1"/>
  <c r="O70" i="77" s="1"/>
  <c r="F52" i="77"/>
  <c r="I52" i="77" s="1"/>
  <c r="M74" i="77"/>
  <c r="N74" i="77" s="1"/>
  <c r="O74" i="77" s="1"/>
  <c r="M63" i="77"/>
  <c r="N63" i="77" s="1"/>
  <c r="O63" i="77" s="1"/>
  <c r="N84" i="77"/>
  <c r="O84" i="77" s="1"/>
  <c r="N79" i="77"/>
  <c r="O79" i="77" s="1"/>
  <c r="N119" i="77"/>
  <c r="O119" i="77" s="1"/>
  <c r="I37" i="77"/>
  <c r="F225" i="77"/>
  <c r="F217" i="77"/>
  <c r="F223" i="77"/>
  <c r="F215" i="77"/>
  <c r="F216" i="77"/>
  <c r="F219" i="77"/>
  <c r="F210" i="77"/>
  <c r="F202" i="77"/>
  <c r="I202" i="77" s="1"/>
  <c r="F182" i="77"/>
  <c r="F194" i="77"/>
  <c r="F169" i="77"/>
  <c r="F154" i="77"/>
  <c r="F138" i="77"/>
  <c r="F131" i="77"/>
  <c r="F120" i="77"/>
  <c r="I120" i="77" s="1"/>
  <c r="F113" i="77"/>
  <c r="I113" i="77" s="1"/>
  <c r="F117" i="77"/>
  <c r="F121" i="77"/>
  <c r="F170" i="77"/>
  <c r="F129" i="77"/>
  <c r="I129" i="77" s="1"/>
  <c r="F190" i="77"/>
  <c r="F174" i="77"/>
  <c r="I174" i="77" s="1"/>
  <c r="F158" i="77"/>
  <c r="F148" i="77"/>
  <c r="I148" i="77" s="1"/>
  <c r="F123" i="77"/>
  <c r="F178" i="77"/>
  <c r="F166" i="77"/>
  <c r="F140" i="77"/>
  <c r="I140" i="77" s="1"/>
  <c r="F116" i="77"/>
  <c r="F112" i="77"/>
  <c r="I112" i="77" s="1"/>
  <c r="F65" i="77"/>
  <c r="I65" i="77" s="1"/>
  <c r="F57" i="77"/>
  <c r="I57" i="77" s="1"/>
  <c r="F48" i="77"/>
  <c r="F28" i="77"/>
  <c r="I47" i="77" s="1"/>
  <c r="F24" i="77"/>
  <c r="F20" i="77"/>
  <c r="I39" i="77" s="1"/>
  <c r="F16" i="77"/>
  <c r="F12" i="77"/>
  <c r="I31" i="77" s="1"/>
  <c r="F8" i="77"/>
  <c r="F144" i="77"/>
  <c r="F206" i="77"/>
  <c r="F132" i="77"/>
  <c r="F186" i="77"/>
  <c r="F198" i="77"/>
  <c r="F164" i="77"/>
  <c r="F156" i="77"/>
  <c r="I156" i="77" s="1"/>
  <c r="F127" i="77"/>
  <c r="I127" i="77" s="1"/>
  <c r="F125" i="77"/>
  <c r="F11" i="77"/>
  <c r="F22" i="77"/>
  <c r="F27" i="77"/>
  <c r="F32" i="77"/>
  <c r="M61" i="77"/>
  <c r="N61" i="77" s="1"/>
  <c r="O61" i="77" s="1"/>
  <c r="M55" i="77"/>
  <c r="N55" i="77" s="1"/>
  <c r="O55" i="77" s="1"/>
  <c r="F66" i="77"/>
  <c r="I66" i="77" s="1"/>
  <c r="N102" i="77"/>
  <c r="O102" i="77" s="1"/>
  <c r="F111" i="77"/>
  <c r="F54" i="77"/>
  <c r="I54" i="77" s="1"/>
  <c r="F70" i="77"/>
  <c r="I46" i="77"/>
  <c r="F17" i="77"/>
  <c r="F40" i="77"/>
  <c r="I40" i="77" s="1"/>
  <c r="F45" i="77"/>
  <c r="I45" i="77" s="1"/>
  <c r="M69" i="77"/>
  <c r="N69" i="77" s="1"/>
  <c r="O69" i="77" s="1"/>
  <c r="N76" i="77"/>
  <c r="O76" i="77" s="1"/>
  <c r="F68" i="77"/>
  <c r="I68" i="77" s="1"/>
  <c r="M50" i="77"/>
  <c r="N50" i="77" s="1"/>
  <c r="O50" i="77" s="1"/>
  <c r="F58" i="77"/>
  <c r="I58" i="77" s="1"/>
  <c r="F60" i="77"/>
  <c r="I60" i="77" s="1"/>
  <c r="F64" i="77"/>
  <c r="I64" i="77" s="1"/>
  <c r="N91" i="77"/>
  <c r="O91" i="77" s="1"/>
  <c r="F84" i="77"/>
  <c r="N127" i="77"/>
  <c r="O127" i="77" s="1"/>
  <c r="F13" i="77"/>
  <c r="F29" i="77"/>
  <c r="M51" i="77"/>
  <c r="N51" i="77" s="1"/>
  <c r="O51" i="77" s="1"/>
  <c r="F38" i="77"/>
  <c r="I38" i="77" s="1"/>
  <c r="M59" i="77"/>
  <c r="N59" i="77" s="1"/>
  <c r="O59" i="77" s="1"/>
  <c r="M67" i="77"/>
  <c r="N67" i="77" s="1"/>
  <c r="O67" i="77" s="1"/>
  <c r="M52" i="77"/>
  <c r="N52" i="77" s="1"/>
  <c r="O52" i="77" s="1"/>
  <c r="F56" i="77"/>
  <c r="I56" i="77" s="1"/>
  <c r="F62" i="77"/>
  <c r="I62" i="77" s="1"/>
  <c r="F73" i="77"/>
  <c r="I73" i="77" s="1"/>
  <c r="F81" i="77"/>
  <c r="N113" i="77"/>
  <c r="O113" i="77" s="1"/>
  <c r="N112" i="77"/>
  <c r="O112" i="77" s="1"/>
  <c r="M66" i="77"/>
  <c r="N66" i="77" s="1"/>
  <c r="O66" i="77" s="1"/>
  <c r="F119" i="77"/>
  <c r="F9" i="77"/>
  <c r="M58" i="77"/>
  <c r="N58" i="77" s="1"/>
  <c r="O58" i="77" s="1"/>
  <c r="F74" i="77"/>
  <c r="I74" i="77" s="1"/>
  <c r="F78" i="77"/>
  <c r="F82" i="77"/>
  <c r="I82" i="77" s="1"/>
  <c r="N104" i="77"/>
  <c r="O104" i="77" s="1"/>
  <c r="F89" i="77"/>
  <c r="I89" i="77" s="1"/>
  <c r="F93" i="77"/>
  <c r="F97" i="77"/>
  <c r="I97" i="77" s="1"/>
  <c r="F101" i="77"/>
  <c r="F105" i="77"/>
  <c r="I105" i="77" s="1"/>
  <c r="F109" i="77"/>
  <c r="N150" i="77"/>
  <c r="O150" i="77" s="1"/>
  <c r="N155" i="77"/>
  <c r="O155" i="77" s="1"/>
  <c r="F141" i="77"/>
  <c r="N162" i="77"/>
  <c r="O162" i="77" s="1"/>
  <c r="F151" i="77"/>
  <c r="I151" i="77" s="1"/>
  <c r="N177" i="77"/>
  <c r="O177" i="77" s="1"/>
  <c r="F167" i="77"/>
  <c r="I167" i="77" s="1"/>
  <c r="N90" i="77"/>
  <c r="O90" i="77" s="1"/>
  <c r="N94" i="77"/>
  <c r="O94" i="77" s="1"/>
  <c r="N98" i="77"/>
  <c r="O98" i="77" s="1"/>
  <c r="F91" i="77"/>
  <c r="I91" i="77" s="1"/>
  <c r="F95" i="77"/>
  <c r="F99" i="77"/>
  <c r="I99" i="77" s="1"/>
  <c r="F103" i="77"/>
  <c r="I103" i="77" s="1"/>
  <c r="F107" i="77"/>
  <c r="I107" i="77" s="1"/>
  <c r="F115" i="77"/>
  <c r="F134" i="77"/>
  <c r="I134" i="77" s="1"/>
  <c r="F149" i="77"/>
  <c r="F162" i="77"/>
  <c r="I162" i="77" s="1"/>
  <c r="N185" i="77"/>
  <c r="O185" i="77" s="1"/>
  <c r="N198" i="77"/>
  <c r="O198" i="77" s="1"/>
  <c r="F209" i="77"/>
  <c r="F183" i="77"/>
  <c r="I183" i="77" s="1"/>
  <c r="N88" i="77"/>
  <c r="O88" i="77" s="1"/>
  <c r="N97" i="77"/>
  <c r="O97" i="77" s="1"/>
  <c r="F86" i="77"/>
  <c r="I86" i="77" s="1"/>
  <c r="N116" i="77"/>
  <c r="O116" i="77" s="1"/>
  <c r="F124" i="77"/>
  <c r="F128" i="77"/>
  <c r="I128" i="77" s="1"/>
  <c r="F130" i="77"/>
  <c r="I130" i="77" s="1"/>
  <c r="F152" i="77"/>
  <c r="F165" i="77"/>
  <c r="I165" i="77" s="1"/>
  <c r="N87" i="77"/>
  <c r="O87" i="77" s="1"/>
  <c r="F72" i="77"/>
  <c r="I72" i="77" s="1"/>
  <c r="F76" i="77"/>
  <c r="F80" i="77"/>
  <c r="I80" i="77" s="1"/>
  <c r="N103" i="77"/>
  <c r="O103" i="77" s="1"/>
  <c r="N143" i="77"/>
  <c r="O143" i="77" s="1"/>
  <c r="F126" i="77"/>
  <c r="I126" i="77" s="1"/>
  <c r="F135" i="77"/>
  <c r="I135" i="77" s="1"/>
  <c r="N168" i="77"/>
  <c r="O168" i="77" s="1"/>
  <c r="F157" i="77"/>
  <c r="I157" i="77" s="1"/>
  <c r="F160" i="77"/>
  <c r="I160" i="77" s="1"/>
  <c r="N184" i="77"/>
  <c r="O184" i="77" s="1"/>
  <c r="N189" i="77"/>
  <c r="O189" i="77" s="1"/>
  <c r="N192" i="77"/>
  <c r="O192" i="77" s="1"/>
  <c r="F196" i="77"/>
  <c r="N96" i="77"/>
  <c r="O96" i="77" s="1"/>
  <c r="F88" i="77"/>
  <c r="F96" i="77"/>
  <c r="I96" i="77" s="1"/>
  <c r="F104" i="77"/>
  <c r="F118" i="77"/>
  <c r="I118" i="77" s="1"/>
  <c r="F150" i="77"/>
  <c r="I150" i="77" s="1"/>
  <c r="F200" i="77"/>
  <c r="I200" i="77" s="1"/>
  <c r="F83" i="77"/>
  <c r="F92" i="77"/>
  <c r="F100" i="77"/>
  <c r="I100" i="77" s="1"/>
  <c r="F108" i="77"/>
  <c r="F133" i="77"/>
  <c r="N166" i="77"/>
  <c r="O166" i="77" s="1"/>
  <c r="F75" i="77"/>
  <c r="I75" i="77" s="1"/>
  <c r="F79" i="77"/>
  <c r="I79" i="77" s="1"/>
  <c r="N154" i="77"/>
  <c r="O154" i="77" s="1"/>
  <c r="N164" i="77"/>
  <c r="O164" i="77" s="1"/>
  <c r="F153" i="77"/>
  <c r="I153" i="77" s="1"/>
  <c r="N193" i="77"/>
  <c r="O193" i="77" s="1"/>
  <c r="F185" i="77"/>
  <c r="I185" i="77" s="1"/>
  <c r="F204" i="77"/>
  <c r="N135" i="77"/>
  <c r="O135" i="77" s="1"/>
  <c r="F136" i="77"/>
  <c r="I136" i="77" s="1"/>
  <c r="N159" i="77"/>
  <c r="O159" i="77" s="1"/>
  <c r="F146" i="77"/>
  <c r="F176" i="77"/>
  <c r="I176" i="77" s="1"/>
  <c r="N175" i="77"/>
  <c r="O175" i="77" s="1"/>
  <c r="N182" i="77"/>
  <c r="O182" i="77" s="1"/>
  <c r="F172" i="77"/>
  <c r="N195" i="77"/>
  <c r="O195" i="77" s="1"/>
  <c r="F188" i="77"/>
  <c r="I188" i="77" s="1"/>
  <c r="F213" i="77"/>
  <c r="F87" i="77"/>
  <c r="F122" i="77"/>
  <c r="I122" i="77" s="1"/>
  <c r="N142" i="77"/>
  <c r="O142" i="77" s="1"/>
  <c r="N152" i="77"/>
  <c r="O152" i="77" s="1"/>
  <c r="F139" i="77"/>
  <c r="I139" i="77" s="1"/>
  <c r="N161" i="77"/>
  <c r="O161" i="77" s="1"/>
  <c r="F155" i="77"/>
  <c r="I155" i="77" s="1"/>
  <c r="F168" i="77"/>
  <c r="I168" i="77" s="1"/>
  <c r="F177" i="77"/>
  <c r="I177" i="77" s="1"/>
  <c r="F179" i="77"/>
  <c r="I179" i="77" s="1"/>
  <c r="N201" i="77"/>
  <c r="O201" i="77" s="1"/>
  <c r="N202" i="77"/>
  <c r="O202" i="77" s="1"/>
  <c r="N200" i="77"/>
  <c r="O200" i="77" s="1"/>
  <c r="F85" i="77"/>
  <c r="N107" i="77"/>
  <c r="O107" i="77" s="1"/>
  <c r="F114" i="77"/>
  <c r="I114" i="77" s="1"/>
  <c r="N156" i="77"/>
  <c r="O156" i="77" s="1"/>
  <c r="F143" i="77"/>
  <c r="I143" i="77" s="1"/>
  <c r="F159" i="77"/>
  <c r="I159" i="77" s="1"/>
  <c r="F201" i="77"/>
  <c r="I201" i="77" s="1"/>
  <c r="F208" i="77"/>
  <c r="F214" i="77"/>
  <c r="F90" i="77"/>
  <c r="I90" i="77" s="1"/>
  <c r="F94" i="77"/>
  <c r="F98" i="77"/>
  <c r="I98" i="77" s="1"/>
  <c r="F102" i="77"/>
  <c r="F106" i="77"/>
  <c r="I106" i="77" s="1"/>
  <c r="F110" i="77"/>
  <c r="N130" i="77"/>
  <c r="O130" i="77" s="1"/>
  <c r="N141" i="77"/>
  <c r="O141" i="77" s="1"/>
  <c r="N151" i="77"/>
  <c r="O151" i="77" s="1"/>
  <c r="N158" i="77"/>
  <c r="O158" i="77" s="1"/>
  <c r="F145" i="77"/>
  <c r="N167" i="77"/>
  <c r="O167" i="77" s="1"/>
  <c r="N174" i="77"/>
  <c r="O174" i="77" s="1"/>
  <c r="F161" i="77"/>
  <c r="I161" i="77" s="1"/>
  <c r="N183" i="77"/>
  <c r="O183" i="77" s="1"/>
  <c r="F180" i="77"/>
  <c r="I180" i="77" s="1"/>
  <c r="F205" i="77"/>
  <c r="I205" i="77" s="1"/>
  <c r="F212" i="77"/>
  <c r="F224" i="77"/>
  <c r="N110" i="77"/>
  <c r="O110" i="77" s="1"/>
  <c r="N118" i="77"/>
  <c r="O118" i="77" s="1"/>
  <c r="N137" i="77"/>
  <c r="O137" i="77" s="1"/>
  <c r="N160" i="77"/>
  <c r="O160" i="77" s="1"/>
  <c r="F147" i="77"/>
  <c r="N176" i="77"/>
  <c r="O176" i="77" s="1"/>
  <c r="F163" i="77"/>
  <c r="I163" i="77" s="1"/>
  <c r="F171" i="77"/>
  <c r="I171" i="77" s="1"/>
  <c r="N191" i="77"/>
  <c r="O191" i="77" s="1"/>
  <c r="F187" i="77"/>
  <c r="I187" i="77" s="1"/>
  <c r="F192" i="77"/>
  <c r="F173" i="77"/>
  <c r="I173" i="77" s="1"/>
  <c r="F189" i="77"/>
  <c r="I189" i="77" s="1"/>
  <c r="F191" i="77"/>
  <c r="I191" i="77" s="1"/>
  <c r="F193" i="77"/>
  <c r="F195" i="77"/>
  <c r="F197" i="77"/>
  <c r="I197" i="77" s="1"/>
  <c r="F199" i="77"/>
  <c r="I199" i="77" s="1"/>
  <c r="F207" i="77"/>
  <c r="I207" i="77" s="1"/>
  <c r="F175" i="77"/>
  <c r="N199" i="77"/>
  <c r="O199" i="77" s="1"/>
  <c r="F184" i="77"/>
  <c r="I184" i="77" s="1"/>
  <c r="N205" i="77"/>
  <c r="O205" i="77" s="1"/>
  <c r="N206" i="77"/>
  <c r="O206" i="77" s="1"/>
  <c r="N204" i="77"/>
  <c r="O204" i="77" s="1"/>
  <c r="F221" i="77"/>
  <c r="N209" i="77"/>
  <c r="O209" i="77" s="1"/>
  <c r="N210" i="77"/>
  <c r="O210" i="77" s="1"/>
  <c r="N136" i="77"/>
  <c r="O136" i="77" s="1"/>
  <c r="N144" i="77"/>
  <c r="O144" i="77" s="1"/>
  <c r="F181" i="77"/>
  <c r="I181" i="77" s="1"/>
  <c r="F203" i="77"/>
  <c r="I203" i="77" s="1"/>
  <c r="F211" i="77"/>
  <c r="F222" i="77"/>
  <c r="N208" i="77"/>
  <c r="O208" i="77" s="1"/>
  <c r="F218" i="77"/>
  <c r="F220" i="77"/>
  <c r="F226" i="77"/>
  <c r="S117" i="68"/>
  <c r="S118" i="68"/>
  <c r="S119" i="68"/>
  <c r="S120" i="68"/>
  <c r="S121" i="68"/>
  <c r="S122" i="68"/>
  <c r="S123" i="68"/>
  <c r="S124" i="68"/>
  <c r="S125" i="68"/>
  <c r="S116" i="68"/>
  <c r="R117" i="68"/>
  <c r="R118" i="68"/>
  <c r="R119" i="68"/>
  <c r="R120" i="68"/>
  <c r="R121" i="68"/>
  <c r="R122" i="68"/>
  <c r="R123" i="68"/>
  <c r="R124" i="68"/>
  <c r="R125" i="68"/>
  <c r="R116" i="68"/>
  <c r="R115" i="68"/>
  <c r="M115" i="68"/>
  <c r="O51" i="72"/>
  <c r="O52" i="72"/>
  <c r="O53" i="72"/>
  <c r="O54" i="72"/>
  <c r="O55" i="72"/>
  <c r="O56" i="72"/>
  <c r="O57" i="72"/>
  <c r="O58" i="72"/>
  <c r="O59" i="72"/>
  <c r="O60" i="72"/>
  <c r="O61" i="72"/>
  <c r="O62" i="72"/>
  <c r="O63" i="72"/>
  <c r="O64" i="72"/>
  <c r="O65" i="72"/>
  <c r="O66" i="72"/>
  <c r="O67" i="72"/>
  <c r="O68" i="72"/>
  <c r="O69" i="72"/>
  <c r="O70" i="72"/>
  <c r="O71" i="72"/>
  <c r="O72" i="72"/>
  <c r="O73" i="72"/>
  <c r="O74" i="72"/>
  <c r="O75" i="72"/>
  <c r="O76" i="72"/>
  <c r="O77" i="72"/>
  <c r="O78" i="72"/>
  <c r="O79" i="72"/>
  <c r="O80" i="72"/>
  <c r="O81" i="72"/>
  <c r="O82" i="72"/>
  <c r="O83" i="72"/>
  <c r="O84" i="72"/>
  <c r="O85" i="72"/>
  <c r="O86" i="72"/>
  <c r="O87" i="72"/>
  <c r="O88" i="72"/>
  <c r="O89" i="72"/>
  <c r="O90" i="72"/>
  <c r="O91" i="72"/>
  <c r="O92" i="72"/>
  <c r="O93" i="72"/>
  <c r="O94" i="72"/>
  <c r="O95" i="72"/>
  <c r="O96" i="72"/>
  <c r="O97" i="72"/>
  <c r="O98" i="72"/>
  <c r="O99" i="72"/>
  <c r="O100" i="72"/>
  <c r="O101" i="72"/>
  <c r="O102" i="72"/>
  <c r="O103" i="72"/>
  <c r="O104" i="72"/>
  <c r="O105" i="72"/>
  <c r="O106" i="72"/>
  <c r="O107" i="72"/>
  <c r="O108" i="72"/>
  <c r="O109" i="72"/>
  <c r="O110" i="72"/>
  <c r="O111" i="72"/>
  <c r="O112" i="72"/>
  <c r="O113" i="72"/>
  <c r="O114" i="72"/>
  <c r="O115" i="72"/>
  <c r="O116" i="72"/>
  <c r="O117" i="72"/>
  <c r="O118" i="72"/>
  <c r="O119" i="72"/>
  <c r="O120" i="72"/>
  <c r="O121" i="72"/>
  <c r="O122" i="72"/>
  <c r="O123" i="72"/>
  <c r="O124" i="72"/>
  <c r="O125" i="72"/>
  <c r="O126" i="72"/>
  <c r="O127" i="72"/>
  <c r="O128" i="72"/>
  <c r="O129" i="72"/>
  <c r="O130" i="72"/>
  <c r="O131" i="72"/>
  <c r="O132" i="72"/>
  <c r="O133" i="72"/>
  <c r="O134" i="72"/>
  <c r="O135" i="72"/>
  <c r="O136" i="72"/>
  <c r="O137" i="72"/>
  <c r="O138" i="72"/>
  <c r="O139" i="72"/>
  <c r="O140" i="72"/>
  <c r="O141" i="72"/>
  <c r="O142" i="72"/>
  <c r="O143" i="72"/>
  <c r="O144" i="72"/>
  <c r="O145" i="72"/>
  <c r="O146" i="72"/>
  <c r="O147" i="72"/>
  <c r="O148" i="72"/>
  <c r="O149" i="72"/>
  <c r="O150" i="72"/>
  <c r="O151" i="72"/>
  <c r="O152" i="72"/>
  <c r="O153" i="72"/>
  <c r="O154" i="72"/>
  <c r="O155" i="72"/>
  <c r="O156" i="72"/>
  <c r="O157" i="72"/>
  <c r="O158" i="72"/>
  <c r="O159" i="72"/>
  <c r="O160" i="72"/>
  <c r="O161" i="72"/>
  <c r="O162" i="72"/>
  <c r="O163" i="72"/>
  <c r="O164" i="72"/>
  <c r="O165" i="72"/>
  <c r="O166" i="72"/>
  <c r="O167" i="72"/>
  <c r="O168" i="72"/>
  <c r="O169" i="72"/>
  <c r="O170" i="72"/>
  <c r="O171" i="72"/>
  <c r="O172" i="72"/>
  <c r="O173" i="72"/>
  <c r="O174" i="72"/>
  <c r="O175" i="72"/>
  <c r="O176" i="72"/>
  <c r="O177" i="72"/>
  <c r="O178" i="72"/>
  <c r="O179" i="72"/>
  <c r="O180" i="72"/>
  <c r="O181" i="72"/>
  <c r="O182" i="72"/>
  <c r="O183" i="72"/>
  <c r="O184" i="72"/>
  <c r="O185" i="72"/>
  <c r="O186" i="72"/>
  <c r="O187" i="72"/>
  <c r="O188" i="72"/>
  <c r="O189" i="72"/>
  <c r="O190" i="72"/>
  <c r="O191" i="72"/>
  <c r="O192" i="72"/>
  <c r="O193" i="72"/>
  <c r="O194" i="72"/>
  <c r="O195" i="72"/>
  <c r="O196" i="72"/>
  <c r="O197" i="72"/>
  <c r="O198" i="72"/>
  <c r="O199" i="72"/>
  <c r="O200" i="72"/>
  <c r="O201" i="72"/>
  <c r="O202" i="72"/>
  <c r="O203" i="72"/>
  <c r="O204" i="72"/>
  <c r="O205" i="72"/>
  <c r="O206" i="72"/>
  <c r="O207" i="72"/>
  <c r="O208" i="72"/>
  <c r="O209" i="72"/>
  <c r="O210" i="72"/>
  <c r="O211" i="72"/>
  <c r="O212" i="72"/>
  <c r="O213" i="72"/>
  <c r="O214" i="72"/>
  <c r="O215" i="72"/>
  <c r="O216" i="72"/>
  <c r="O217" i="72"/>
  <c r="O218" i="72"/>
  <c r="O219" i="72"/>
  <c r="O220" i="72"/>
  <c r="O221" i="72"/>
  <c r="O222" i="72"/>
  <c r="O223" i="72"/>
  <c r="O224" i="72"/>
  <c r="O225" i="72"/>
  <c r="O226" i="72"/>
  <c r="O227" i="72"/>
  <c r="O228" i="72"/>
  <c r="O229" i="72"/>
  <c r="O230" i="72"/>
  <c r="O231" i="72"/>
  <c r="O232" i="72"/>
  <c r="O233" i="72"/>
  <c r="O234" i="72"/>
  <c r="O235" i="72"/>
  <c r="O236" i="72"/>
  <c r="O237" i="72"/>
  <c r="O238" i="72"/>
  <c r="O239" i="72"/>
  <c r="O240" i="72"/>
  <c r="O241" i="72"/>
  <c r="O242" i="72"/>
  <c r="O243" i="72"/>
  <c r="O244" i="72"/>
  <c r="O245" i="72"/>
  <c r="O246" i="72"/>
  <c r="O247" i="72"/>
  <c r="O50" i="72"/>
  <c r="M247" i="74"/>
  <c r="F247" i="74"/>
  <c r="M246" i="74"/>
  <c r="F246" i="74"/>
  <c r="M245" i="74"/>
  <c r="F245" i="74"/>
  <c r="M244" i="74"/>
  <c r="F244" i="74"/>
  <c r="M243" i="74"/>
  <c r="F243" i="74"/>
  <c r="M242" i="74"/>
  <c r="N247" i="74" s="1"/>
  <c r="O247" i="74" s="1"/>
  <c r="P247" i="74" s="1"/>
  <c r="F242" i="74"/>
  <c r="M241" i="74"/>
  <c r="F241" i="74"/>
  <c r="M240" i="74"/>
  <c r="N245" i="74" s="1"/>
  <c r="O245" i="74" s="1"/>
  <c r="P245" i="74" s="1"/>
  <c r="F240" i="74"/>
  <c r="M239" i="74"/>
  <c r="F239" i="74"/>
  <c r="M238" i="74"/>
  <c r="N243" i="74" s="1"/>
  <c r="O243" i="74" s="1"/>
  <c r="P243" i="74" s="1"/>
  <c r="F238" i="74"/>
  <c r="M237" i="74"/>
  <c r="F237" i="74"/>
  <c r="M236" i="74"/>
  <c r="N241" i="74" s="1"/>
  <c r="O241" i="74" s="1"/>
  <c r="P241" i="74" s="1"/>
  <c r="F236" i="74"/>
  <c r="M235" i="74"/>
  <c r="F235" i="74"/>
  <c r="M234" i="74"/>
  <c r="N239" i="74" s="1"/>
  <c r="O239" i="74" s="1"/>
  <c r="P239" i="74" s="1"/>
  <c r="F234" i="74"/>
  <c r="M233" i="74"/>
  <c r="F233" i="74"/>
  <c r="M232" i="74"/>
  <c r="N237" i="74" s="1"/>
  <c r="O237" i="74" s="1"/>
  <c r="P237" i="74" s="1"/>
  <c r="F232" i="74"/>
  <c r="M231" i="74"/>
  <c r="F231" i="74"/>
  <c r="M230" i="74"/>
  <c r="N235" i="74" s="1"/>
  <c r="O235" i="74" s="1"/>
  <c r="P235" i="74" s="1"/>
  <c r="F230" i="74"/>
  <c r="M229" i="74"/>
  <c r="F229" i="74"/>
  <c r="M228" i="74"/>
  <c r="N233" i="74" s="1"/>
  <c r="O233" i="74" s="1"/>
  <c r="P233" i="74" s="1"/>
  <c r="F228" i="74"/>
  <c r="M227" i="74"/>
  <c r="F227" i="74"/>
  <c r="M226" i="74"/>
  <c r="N231" i="74" s="1"/>
  <c r="O231" i="74" s="1"/>
  <c r="P231" i="74" s="1"/>
  <c r="F226" i="74"/>
  <c r="M225" i="74"/>
  <c r="F225" i="74"/>
  <c r="M224" i="74"/>
  <c r="N229" i="74" s="1"/>
  <c r="O229" i="74" s="1"/>
  <c r="P229" i="74" s="1"/>
  <c r="F224" i="74"/>
  <c r="M223" i="74"/>
  <c r="F223" i="74"/>
  <c r="M222" i="74"/>
  <c r="N227" i="74" s="1"/>
  <c r="O227" i="74" s="1"/>
  <c r="P227" i="74" s="1"/>
  <c r="F222" i="74"/>
  <c r="M221" i="74"/>
  <c r="F221" i="74"/>
  <c r="M220" i="74"/>
  <c r="N225" i="74" s="1"/>
  <c r="O225" i="74" s="1"/>
  <c r="P225" i="74" s="1"/>
  <c r="F220" i="74"/>
  <c r="M219" i="74"/>
  <c r="F219" i="74"/>
  <c r="M218" i="74"/>
  <c r="N223" i="74" s="1"/>
  <c r="O223" i="74" s="1"/>
  <c r="P223" i="74" s="1"/>
  <c r="F218" i="74"/>
  <c r="M217" i="74"/>
  <c r="F217" i="74"/>
  <c r="M216" i="74"/>
  <c r="N221" i="74" s="1"/>
  <c r="O221" i="74" s="1"/>
  <c r="P221" i="74" s="1"/>
  <c r="F216" i="74"/>
  <c r="M215" i="74"/>
  <c r="F215" i="74"/>
  <c r="M214" i="74"/>
  <c r="N219" i="74" s="1"/>
  <c r="O219" i="74" s="1"/>
  <c r="P219" i="74" s="1"/>
  <c r="F214" i="74"/>
  <c r="M213" i="74"/>
  <c r="N218" i="74" s="1"/>
  <c r="O218" i="74" s="1"/>
  <c r="P218" i="74" s="1"/>
  <c r="F213" i="74"/>
  <c r="M212" i="74"/>
  <c r="N217" i="74" s="1"/>
  <c r="O217" i="74" s="1"/>
  <c r="P217" i="74" s="1"/>
  <c r="F212" i="74"/>
  <c r="M211" i="74"/>
  <c r="N216" i="74" s="1"/>
  <c r="O216" i="74" s="1"/>
  <c r="P216" i="74" s="1"/>
  <c r="F211" i="74"/>
  <c r="M210" i="74"/>
  <c r="N215" i="74" s="1"/>
  <c r="O215" i="74" s="1"/>
  <c r="P215" i="74" s="1"/>
  <c r="F210" i="74"/>
  <c r="M209" i="74"/>
  <c r="N211" i="74" s="1"/>
  <c r="O211" i="74" s="1"/>
  <c r="P211" i="74" s="1"/>
  <c r="F209" i="74"/>
  <c r="M208" i="74"/>
  <c r="N213" i="74" s="1"/>
  <c r="O213" i="74" s="1"/>
  <c r="P213" i="74" s="1"/>
  <c r="F208" i="74"/>
  <c r="M207" i="74"/>
  <c r="N212" i="74" s="1"/>
  <c r="O212" i="74" s="1"/>
  <c r="P212" i="74" s="1"/>
  <c r="F207" i="74"/>
  <c r="M206" i="74"/>
  <c r="F206" i="74"/>
  <c r="M205" i="74"/>
  <c r="N210" i="74" s="1"/>
  <c r="O210" i="74" s="1"/>
  <c r="P210" i="74" s="1"/>
  <c r="F205" i="74"/>
  <c r="N204" i="74"/>
  <c r="O204" i="74" s="1"/>
  <c r="P204" i="74" s="1"/>
  <c r="M204" i="74"/>
  <c r="N209" i="74" s="1"/>
  <c r="O209" i="74" s="1"/>
  <c r="P209" i="74" s="1"/>
  <c r="F204" i="74"/>
  <c r="M203" i="74"/>
  <c r="N208" i="74" s="1"/>
  <c r="O208" i="74" s="1"/>
  <c r="P208" i="74" s="1"/>
  <c r="F203" i="74"/>
  <c r="M202" i="74"/>
  <c r="N207" i="74" s="1"/>
  <c r="O207" i="74" s="1"/>
  <c r="P207" i="74" s="1"/>
  <c r="F202" i="74"/>
  <c r="M201" i="74"/>
  <c r="N206" i="74" s="1"/>
  <c r="O206" i="74" s="1"/>
  <c r="P206" i="74" s="1"/>
  <c r="F201" i="74"/>
  <c r="M200" i="74"/>
  <c r="N205" i="74" s="1"/>
  <c r="O205" i="74" s="1"/>
  <c r="P205" i="74" s="1"/>
  <c r="F200" i="74"/>
  <c r="M199" i="74"/>
  <c r="F199" i="74"/>
  <c r="M198" i="74"/>
  <c r="N203" i="74" s="1"/>
  <c r="O203" i="74" s="1"/>
  <c r="P203" i="74" s="1"/>
  <c r="F198" i="74"/>
  <c r="M197" i="74"/>
  <c r="F197" i="74"/>
  <c r="M196" i="74"/>
  <c r="N201" i="74" s="1"/>
  <c r="O201" i="74" s="1"/>
  <c r="P201" i="74" s="1"/>
  <c r="F196" i="74"/>
  <c r="M195" i="74"/>
  <c r="N200" i="74" s="1"/>
  <c r="O200" i="74" s="1"/>
  <c r="P200" i="74" s="1"/>
  <c r="F195" i="74"/>
  <c r="M194" i="74"/>
  <c r="N199" i="74" s="1"/>
  <c r="O199" i="74" s="1"/>
  <c r="P199" i="74" s="1"/>
  <c r="F194" i="74"/>
  <c r="M193" i="74"/>
  <c r="N198" i="74" s="1"/>
  <c r="O198" i="74" s="1"/>
  <c r="P198" i="74" s="1"/>
  <c r="F193" i="74"/>
  <c r="M192" i="74"/>
  <c r="N197" i="74" s="1"/>
  <c r="O197" i="74" s="1"/>
  <c r="P197" i="74" s="1"/>
  <c r="F192" i="74"/>
  <c r="M191" i="74"/>
  <c r="N196" i="74" s="1"/>
  <c r="O196" i="74" s="1"/>
  <c r="P196" i="74" s="1"/>
  <c r="F191" i="74"/>
  <c r="M190" i="74"/>
  <c r="F190" i="74"/>
  <c r="M189" i="74"/>
  <c r="N194" i="74" s="1"/>
  <c r="O194" i="74" s="1"/>
  <c r="P194" i="74" s="1"/>
  <c r="F189" i="74"/>
  <c r="N188" i="74"/>
  <c r="O188" i="74" s="1"/>
  <c r="P188" i="74" s="1"/>
  <c r="M188" i="74"/>
  <c r="N193" i="74" s="1"/>
  <c r="O193" i="74" s="1"/>
  <c r="P193" i="74" s="1"/>
  <c r="F188" i="74"/>
  <c r="M187" i="74"/>
  <c r="N192" i="74" s="1"/>
  <c r="O192" i="74" s="1"/>
  <c r="P192" i="74" s="1"/>
  <c r="F187" i="74"/>
  <c r="M186" i="74"/>
  <c r="N191" i="74" s="1"/>
  <c r="O191" i="74" s="1"/>
  <c r="P191" i="74" s="1"/>
  <c r="F186" i="74"/>
  <c r="M185" i="74"/>
  <c r="N190" i="74" s="1"/>
  <c r="O190" i="74" s="1"/>
  <c r="P190" i="74" s="1"/>
  <c r="F185" i="74"/>
  <c r="M184" i="74"/>
  <c r="N189" i="74" s="1"/>
  <c r="O189" i="74" s="1"/>
  <c r="P189" i="74" s="1"/>
  <c r="F184" i="74"/>
  <c r="M183" i="74"/>
  <c r="F183" i="74"/>
  <c r="M182" i="74"/>
  <c r="N187" i="74" s="1"/>
  <c r="O187" i="74" s="1"/>
  <c r="P187" i="74" s="1"/>
  <c r="F182" i="74"/>
  <c r="M181" i="74"/>
  <c r="F181" i="74"/>
  <c r="M180" i="74"/>
  <c r="N185" i="74" s="1"/>
  <c r="O185" i="74" s="1"/>
  <c r="P185" i="74" s="1"/>
  <c r="F180" i="74"/>
  <c r="M179" i="74"/>
  <c r="N184" i="74" s="1"/>
  <c r="O184" i="74" s="1"/>
  <c r="P184" i="74" s="1"/>
  <c r="F179" i="74"/>
  <c r="M178" i="74"/>
  <c r="N183" i="74" s="1"/>
  <c r="O183" i="74" s="1"/>
  <c r="P183" i="74" s="1"/>
  <c r="F178" i="74"/>
  <c r="M177" i="74"/>
  <c r="N182" i="74" s="1"/>
  <c r="O182" i="74" s="1"/>
  <c r="P182" i="74" s="1"/>
  <c r="F177" i="74"/>
  <c r="M176" i="74"/>
  <c r="N181" i="74" s="1"/>
  <c r="O181" i="74" s="1"/>
  <c r="P181" i="74" s="1"/>
  <c r="F176" i="74"/>
  <c r="M175" i="74"/>
  <c r="N180" i="74" s="1"/>
  <c r="O180" i="74" s="1"/>
  <c r="P180" i="74" s="1"/>
  <c r="F175" i="74"/>
  <c r="M174" i="74"/>
  <c r="F174" i="74"/>
  <c r="M173" i="74"/>
  <c r="N178" i="74" s="1"/>
  <c r="O178" i="74" s="1"/>
  <c r="P178" i="74" s="1"/>
  <c r="F173" i="74"/>
  <c r="N172" i="74"/>
  <c r="O172" i="74" s="1"/>
  <c r="P172" i="74" s="1"/>
  <c r="M172" i="74"/>
  <c r="N177" i="74" s="1"/>
  <c r="O177" i="74" s="1"/>
  <c r="P177" i="74" s="1"/>
  <c r="F172" i="74"/>
  <c r="M171" i="74"/>
  <c r="N176" i="74" s="1"/>
  <c r="O176" i="74" s="1"/>
  <c r="P176" i="74" s="1"/>
  <c r="F171" i="74"/>
  <c r="M170" i="74"/>
  <c r="N175" i="74" s="1"/>
  <c r="O175" i="74" s="1"/>
  <c r="P175" i="74" s="1"/>
  <c r="F170" i="74"/>
  <c r="M169" i="74"/>
  <c r="N174" i="74" s="1"/>
  <c r="O174" i="74" s="1"/>
  <c r="P174" i="74" s="1"/>
  <c r="F169" i="74"/>
  <c r="M168" i="74"/>
  <c r="N173" i="74" s="1"/>
  <c r="O173" i="74" s="1"/>
  <c r="P173" i="74" s="1"/>
  <c r="F168" i="74"/>
  <c r="M167" i="74"/>
  <c r="F167" i="74"/>
  <c r="M166" i="74"/>
  <c r="N171" i="74" s="1"/>
  <c r="O171" i="74" s="1"/>
  <c r="P171" i="74" s="1"/>
  <c r="F166" i="74"/>
  <c r="M165" i="74"/>
  <c r="F165" i="74"/>
  <c r="M164" i="74"/>
  <c r="F164" i="74"/>
  <c r="M163" i="74"/>
  <c r="F163" i="74"/>
  <c r="M162" i="74"/>
  <c r="N166" i="74" s="1"/>
  <c r="O166" i="74" s="1"/>
  <c r="P166" i="74" s="1"/>
  <c r="F162" i="74"/>
  <c r="M161" i="74"/>
  <c r="F161" i="74"/>
  <c r="M160" i="74"/>
  <c r="F160" i="74"/>
  <c r="M159" i="74"/>
  <c r="F159" i="74"/>
  <c r="M158" i="74"/>
  <c r="F158" i="74"/>
  <c r="M157" i="74"/>
  <c r="F157" i="74"/>
  <c r="M156" i="74"/>
  <c r="F156" i="74"/>
  <c r="M155" i="74"/>
  <c r="F155" i="74"/>
  <c r="M154" i="74"/>
  <c r="F154" i="74"/>
  <c r="M153" i="74"/>
  <c r="F153" i="74"/>
  <c r="M152" i="74"/>
  <c r="F152" i="74"/>
  <c r="M151" i="74"/>
  <c r="F151" i="74"/>
  <c r="M150" i="74"/>
  <c r="F150" i="74"/>
  <c r="M149" i="74"/>
  <c r="F149" i="74"/>
  <c r="M148" i="74"/>
  <c r="F148" i="74"/>
  <c r="M147" i="74"/>
  <c r="F147" i="74"/>
  <c r="M146" i="74"/>
  <c r="F146" i="74"/>
  <c r="M145" i="74"/>
  <c r="F145" i="74"/>
  <c r="M144" i="74"/>
  <c r="F144" i="74"/>
  <c r="M143" i="74"/>
  <c r="F143" i="74"/>
  <c r="M142" i="74"/>
  <c r="F142" i="74"/>
  <c r="M141" i="74"/>
  <c r="F141" i="74"/>
  <c r="M140" i="74"/>
  <c r="F140" i="74"/>
  <c r="M139" i="74"/>
  <c r="F139" i="74"/>
  <c r="M138" i="74"/>
  <c r="F138" i="74"/>
  <c r="M137" i="74"/>
  <c r="F137" i="74"/>
  <c r="M136" i="74"/>
  <c r="F136" i="74"/>
  <c r="M135" i="74"/>
  <c r="F135" i="74"/>
  <c r="M134" i="74"/>
  <c r="F134" i="74"/>
  <c r="M133" i="74"/>
  <c r="F133" i="74"/>
  <c r="M132" i="74"/>
  <c r="F132" i="74"/>
  <c r="M131" i="74"/>
  <c r="F131" i="74"/>
  <c r="M130" i="74"/>
  <c r="F130" i="74"/>
  <c r="M129" i="74"/>
  <c r="F129" i="74"/>
  <c r="M128" i="74"/>
  <c r="F128" i="74"/>
  <c r="M127" i="74"/>
  <c r="F127" i="74"/>
  <c r="M126" i="74"/>
  <c r="F126" i="74"/>
  <c r="M125" i="74"/>
  <c r="F125" i="74"/>
  <c r="M124" i="74"/>
  <c r="F124" i="74"/>
  <c r="M123" i="74"/>
  <c r="F123" i="74"/>
  <c r="M122" i="74"/>
  <c r="F122" i="74"/>
  <c r="M121" i="74"/>
  <c r="N126" i="74" s="1"/>
  <c r="O126" i="74" s="1"/>
  <c r="P126" i="74" s="1"/>
  <c r="F121" i="74"/>
  <c r="M120" i="74"/>
  <c r="F120" i="74"/>
  <c r="M119" i="74"/>
  <c r="F119" i="74"/>
  <c r="M118" i="74"/>
  <c r="F118" i="74"/>
  <c r="M117" i="74"/>
  <c r="F117" i="74"/>
  <c r="M116" i="74"/>
  <c r="F116" i="74"/>
  <c r="M115" i="74"/>
  <c r="F115" i="74"/>
  <c r="M114" i="74"/>
  <c r="F114" i="74"/>
  <c r="M113" i="74"/>
  <c r="F113" i="74"/>
  <c r="M112" i="74"/>
  <c r="F112" i="74"/>
  <c r="M111" i="74"/>
  <c r="F111" i="74"/>
  <c r="M110" i="74"/>
  <c r="F110" i="74"/>
  <c r="M109" i="74"/>
  <c r="F109" i="74"/>
  <c r="M108" i="74"/>
  <c r="F108" i="74"/>
  <c r="M107" i="74"/>
  <c r="F107" i="74"/>
  <c r="M106" i="74"/>
  <c r="F106" i="74"/>
  <c r="M105" i="74"/>
  <c r="F105" i="74"/>
  <c r="M104" i="74"/>
  <c r="F104" i="74"/>
  <c r="M103" i="74"/>
  <c r="F103" i="74"/>
  <c r="M102" i="74"/>
  <c r="F102" i="74"/>
  <c r="M101" i="74"/>
  <c r="F101" i="74"/>
  <c r="M100" i="74"/>
  <c r="F100" i="74"/>
  <c r="M99" i="74"/>
  <c r="F99" i="74"/>
  <c r="M98" i="74"/>
  <c r="F98" i="74"/>
  <c r="M97" i="74"/>
  <c r="F97" i="74"/>
  <c r="M96" i="74"/>
  <c r="N115" i="74" s="1"/>
  <c r="O115" i="74" s="1"/>
  <c r="P115" i="74" s="1"/>
  <c r="F96" i="74"/>
  <c r="M95" i="74"/>
  <c r="F95" i="74"/>
  <c r="M94" i="74"/>
  <c r="F94" i="74"/>
  <c r="M93" i="74"/>
  <c r="F93" i="74"/>
  <c r="M92" i="74"/>
  <c r="F92" i="74"/>
  <c r="M91" i="74"/>
  <c r="F91" i="74"/>
  <c r="M90" i="74"/>
  <c r="F90" i="74"/>
  <c r="M89" i="74"/>
  <c r="F89" i="74"/>
  <c r="M88" i="74"/>
  <c r="F88" i="74"/>
  <c r="M87" i="74"/>
  <c r="F87" i="74"/>
  <c r="M86" i="74"/>
  <c r="F86" i="74"/>
  <c r="M85" i="74"/>
  <c r="F85" i="74"/>
  <c r="M84" i="74"/>
  <c r="F84" i="74"/>
  <c r="M83" i="74"/>
  <c r="F83" i="74"/>
  <c r="M82" i="74"/>
  <c r="F82" i="74"/>
  <c r="M81" i="74"/>
  <c r="N100" i="74" s="1"/>
  <c r="O100" i="74" s="1"/>
  <c r="P100" i="74" s="1"/>
  <c r="F81" i="74"/>
  <c r="G81" i="74" s="1"/>
  <c r="M80" i="74"/>
  <c r="F80" i="74"/>
  <c r="M79" i="74"/>
  <c r="F79" i="74"/>
  <c r="M78" i="74"/>
  <c r="F78" i="74"/>
  <c r="M77" i="74"/>
  <c r="F77" i="74"/>
  <c r="G77" i="74" s="1"/>
  <c r="M76" i="74"/>
  <c r="F76" i="74"/>
  <c r="M75" i="74"/>
  <c r="F75" i="74"/>
  <c r="M74" i="74"/>
  <c r="G74" i="74"/>
  <c r="F74" i="74"/>
  <c r="M73" i="74"/>
  <c r="F73" i="74"/>
  <c r="G73" i="74" s="1"/>
  <c r="M72" i="74"/>
  <c r="F72" i="74"/>
  <c r="M71" i="74"/>
  <c r="F71" i="74"/>
  <c r="M70" i="74"/>
  <c r="F70" i="74"/>
  <c r="M69" i="74"/>
  <c r="F69" i="74"/>
  <c r="G69" i="74" s="1"/>
  <c r="M68" i="74"/>
  <c r="F68" i="74"/>
  <c r="M67" i="74"/>
  <c r="F67" i="74"/>
  <c r="M66" i="74"/>
  <c r="G66" i="74"/>
  <c r="F66" i="74"/>
  <c r="M65" i="74"/>
  <c r="F65" i="74"/>
  <c r="G65" i="74" s="1"/>
  <c r="M64" i="74"/>
  <c r="F64" i="74"/>
  <c r="M63" i="74"/>
  <c r="F63" i="74"/>
  <c r="M62" i="74"/>
  <c r="F62" i="74"/>
  <c r="M61" i="74"/>
  <c r="F61" i="74"/>
  <c r="M60" i="74"/>
  <c r="F60" i="74"/>
  <c r="M59" i="74"/>
  <c r="N78" i="74" s="1"/>
  <c r="O78" i="74" s="1"/>
  <c r="P78" i="74" s="1"/>
  <c r="F59" i="74"/>
  <c r="M58" i="74"/>
  <c r="F58" i="74"/>
  <c r="M57" i="74"/>
  <c r="F57" i="74"/>
  <c r="M56" i="74"/>
  <c r="F56" i="74"/>
  <c r="M55" i="74"/>
  <c r="F55" i="74"/>
  <c r="M54" i="74"/>
  <c r="F54" i="74"/>
  <c r="M53" i="74"/>
  <c r="F53" i="74"/>
  <c r="M52" i="74"/>
  <c r="F52" i="74"/>
  <c r="M51" i="74"/>
  <c r="N70" i="74" s="1"/>
  <c r="O70" i="74" s="1"/>
  <c r="P70" i="74" s="1"/>
  <c r="F51" i="74"/>
  <c r="M50" i="74"/>
  <c r="F50" i="74"/>
  <c r="M49" i="74"/>
  <c r="F49" i="74"/>
  <c r="M48" i="74"/>
  <c r="F48" i="74"/>
  <c r="M47" i="74"/>
  <c r="F47" i="74"/>
  <c r="M46" i="74"/>
  <c r="F46" i="74"/>
  <c r="M45" i="74"/>
  <c r="F45" i="74"/>
  <c r="M44" i="74"/>
  <c r="F44" i="74"/>
  <c r="M43" i="74"/>
  <c r="F43" i="74"/>
  <c r="M42" i="74"/>
  <c r="F42" i="74"/>
  <c r="M41" i="74"/>
  <c r="F41" i="74"/>
  <c r="M40" i="74"/>
  <c r="F40" i="74"/>
  <c r="M39" i="74"/>
  <c r="F39" i="74"/>
  <c r="M38" i="74"/>
  <c r="F38" i="74"/>
  <c r="M37" i="74"/>
  <c r="F37" i="74"/>
  <c r="M36" i="74"/>
  <c r="F36" i="74"/>
  <c r="M35" i="74"/>
  <c r="F35" i="74"/>
  <c r="M34" i="74"/>
  <c r="F34" i="74"/>
  <c r="G34" i="74" s="1"/>
  <c r="M33" i="74"/>
  <c r="F33" i="74"/>
  <c r="G33" i="74" s="1"/>
  <c r="M32" i="74"/>
  <c r="F32" i="74"/>
  <c r="G32" i="74" s="1"/>
  <c r="M31" i="74"/>
  <c r="N50" i="74" s="1"/>
  <c r="O50" i="74" s="1"/>
  <c r="P50" i="74" s="1"/>
  <c r="F31" i="74"/>
  <c r="G31" i="74" s="1"/>
  <c r="F30" i="74"/>
  <c r="F29" i="74"/>
  <c r="G29" i="74" s="1"/>
  <c r="F28" i="74"/>
  <c r="G28" i="74" s="1"/>
  <c r="F27" i="74"/>
  <c r="G27" i="74" s="1"/>
  <c r="F26" i="74"/>
  <c r="F25" i="74"/>
  <c r="G25" i="74" s="1"/>
  <c r="G24" i="74"/>
  <c r="F24" i="74"/>
  <c r="F23" i="74"/>
  <c r="G23" i="74" s="1"/>
  <c r="F22" i="74"/>
  <c r="F21" i="74"/>
  <c r="G21" i="74" s="1"/>
  <c r="F20" i="74"/>
  <c r="G20" i="74" s="1"/>
  <c r="F19" i="74"/>
  <c r="G19" i="74" s="1"/>
  <c r="F18" i="74"/>
  <c r="F17" i="74"/>
  <c r="G17" i="74" s="1"/>
  <c r="G16" i="74"/>
  <c r="F16" i="74"/>
  <c r="F15" i="74"/>
  <c r="G15" i="74" s="1"/>
  <c r="F14" i="74"/>
  <c r="F13" i="74"/>
  <c r="G13" i="74" s="1"/>
  <c r="G12" i="74"/>
  <c r="F12" i="74"/>
  <c r="F11" i="74"/>
  <c r="G11" i="74" s="1"/>
  <c r="F10" i="74"/>
  <c r="F9" i="74"/>
  <c r="G9" i="74" s="1"/>
  <c r="G8" i="74"/>
  <c r="F8" i="74"/>
  <c r="F4" i="74"/>
  <c r="G4" i="74" s="1"/>
  <c r="F3" i="74"/>
  <c r="G179" i="74" s="1"/>
  <c r="M247" i="72"/>
  <c r="F247" i="72"/>
  <c r="M246" i="72"/>
  <c r="F246" i="72"/>
  <c r="M245" i="72"/>
  <c r="F245" i="72"/>
  <c r="M244" i="72"/>
  <c r="F244" i="72"/>
  <c r="M243" i="72"/>
  <c r="F243" i="72"/>
  <c r="M242" i="72"/>
  <c r="F242" i="72"/>
  <c r="M241" i="72"/>
  <c r="F241" i="72"/>
  <c r="M240" i="72"/>
  <c r="F240" i="72"/>
  <c r="M239" i="72"/>
  <c r="F239" i="72"/>
  <c r="M238" i="72"/>
  <c r="F238" i="72"/>
  <c r="M237" i="72"/>
  <c r="F237" i="72"/>
  <c r="M236" i="72"/>
  <c r="F236" i="72"/>
  <c r="M235" i="72"/>
  <c r="F235" i="72"/>
  <c r="M234" i="72"/>
  <c r="F234" i="72"/>
  <c r="M233" i="72"/>
  <c r="F233" i="72"/>
  <c r="M232" i="72"/>
  <c r="F232" i="72"/>
  <c r="M231" i="72"/>
  <c r="F231" i="72"/>
  <c r="M230" i="72"/>
  <c r="F230" i="72"/>
  <c r="M229" i="72"/>
  <c r="F229" i="72"/>
  <c r="M228" i="72"/>
  <c r="F228" i="72"/>
  <c r="M227" i="72"/>
  <c r="F227" i="72"/>
  <c r="M226" i="72"/>
  <c r="F226" i="72"/>
  <c r="M225" i="72"/>
  <c r="F225" i="72"/>
  <c r="M224" i="72"/>
  <c r="F224" i="72"/>
  <c r="M223" i="72"/>
  <c r="F223" i="72"/>
  <c r="M222" i="72"/>
  <c r="F222" i="72"/>
  <c r="M221" i="72"/>
  <c r="F221" i="72"/>
  <c r="M220" i="72"/>
  <c r="G220" i="72"/>
  <c r="F220" i="72"/>
  <c r="M219" i="72"/>
  <c r="F219" i="72"/>
  <c r="M218" i="72"/>
  <c r="F218" i="72"/>
  <c r="M217" i="72"/>
  <c r="F217" i="72"/>
  <c r="M216" i="72"/>
  <c r="N221" i="72" s="1"/>
  <c r="P221" i="72" s="1"/>
  <c r="F216" i="72"/>
  <c r="M215" i="72"/>
  <c r="F215" i="72"/>
  <c r="M214" i="72"/>
  <c r="F214" i="72"/>
  <c r="M213" i="72"/>
  <c r="F213" i="72"/>
  <c r="M212" i="72"/>
  <c r="F212" i="72"/>
  <c r="M211" i="72"/>
  <c r="F211" i="72"/>
  <c r="M210" i="72"/>
  <c r="F210" i="72"/>
  <c r="M209" i="72"/>
  <c r="F209" i="72"/>
  <c r="M208" i="72"/>
  <c r="F208" i="72"/>
  <c r="M207" i="72"/>
  <c r="F207" i="72"/>
  <c r="M206" i="72"/>
  <c r="F206" i="72"/>
  <c r="M205" i="72"/>
  <c r="F205" i="72"/>
  <c r="M204" i="72"/>
  <c r="F204" i="72"/>
  <c r="M203" i="72"/>
  <c r="F203" i="72"/>
  <c r="M202" i="72"/>
  <c r="F202" i="72"/>
  <c r="M201" i="72"/>
  <c r="F201" i="72"/>
  <c r="M200" i="72"/>
  <c r="F200" i="72"/>
  <c r="M199" i="72"/>
  <c r="F199" i="72"/>
  <c r="M198" i="72"/>
  <c r="F198" i="72"/>
  <c r="M197" i="72"/>
  <c r="F197" i="72"/>
  <c r="M196" i="72"/>
  <c r="N201" i="72" s="1"/>
  <c r="F196" i="72"/>
  <c r="M195" i="72"/>
  <c r="F195" i="72"/>
  <c r="M194" i="72"/>
  <c r="F194" i="72"/>
  <c r="M193" i="72"/>
  <c r="F193" i="72"/>
  <c r="M192" i="72"/>
  <c r="N197" i="72" s="1"/>
  <c r="P197" i="72" s="1"/>
  <c r="F192" i="72"/>
  <c r="M191" i="72"/>
  <c r="F191" i="72"/>
  <c r="M190" i="72"/>
  <c r="F190" i="72"/>
  <c r="M189" i="72"/>
  <c r="F189" i="72"/>
  <c r="M188" i="72"/>
  <c r="F188" i="72"/>
  <c r="M187" i="72"/>
  <c r="F187" i="72"/>
  <c r="M186" i="72"/>
  <c r="F186" i="72"/>
  <c r="M185" i="72"/>
  <c r="F185" i="72"/>
  <c r="M184" i="72"/>
  <c r="F184" i="72"/>
  <c r="M183" i="72"/>
  <c r="F183" i="72"/>
  <c r="M182" i="72"/>
  <c r="F182" i="72"/>
  <c r="M181" i="72"/>
  <c r="F181" i="72"/>
  <c r="M180" i="72"/>
  <c r="F180" i="72"/>
  <c r="M179" i="72"/>
  <c r="F179" i="72"/>
  <c r="M178" i="72"/>
  <c r="F178" i="72"/>
  <c r="M177" i="72"/>
  <c r="F177" i="72"/>
  <c r="M176" i="72"/>
  <c r="F176" i="72"/>
  <c r="M175" i="72"/>
  <c r="F175" i="72"/>
  <c r="M174" i="72"/>
  <c r="F174" i="72"/>
  <c r="M173" i="72"/>
  <c r="F173" i="72"/>
  <c r="M172" i="72"/>
  <c r="F172" i="72"/>
  <c r="M171" i="72"/>
  <c r="F171" i="72"/>
  <c r="M170" i="72"/>
  <c r="F170" i="72"/>
  <c r="M169" i="72"/>
  <c r="F169" i="72"/>
  <c r="M168" i="72"/>
  <c r="F168" i="72"/>
  <c r="M167" i="72"/>
  <c r="F167" i="72"/>
  <c r="M166" i="72"/>
  <c r="F166" i="72"/>
  <c r="M165" i="72"/>
  <c r="F165" i="72"/>
  <c r="M164" i="72"/>
  <c r="F164" i="72"/>
  <c r="M163" i="72"/>
  <c r="F163" i="72"/>
  <c r="M162" i="72"/>
  <c r="F162" i="72"/>
  <c r="M161" i="72"/>
  <c r="F161" i="72"/>
  <c r="M160" i="72"/>
  <c r="F160" i="72"/>
  <c r="M159" i="72"/>
  <c r="F159" i="72"/>
  <c r="M158" i="72"/>
  <c r="F158" i="72"/>
  <c r="M157" i="72"/>
  <c r="F157" i="72"/>
  <c r="M156" i="72"/>
  <c r="F156" i="72"/>
  <c r="M155" i="72"/>
  <c r="F155" i="72"/>
  <c r="M154" i="72"/>
  <c r="F154" i="72"/>
  <c r="M153" i="72"/>
  <c r="F153" i="72"/>
  <c r="M152" i="72"/>
  <c r="F152" i="72"/>
  <c r="M151" i="72"/>
  <c r="F151" i="72"/>
  <c r="M150" i="72"/>
  <c r="F150" i="72"/>
  <c r="M149" i="72"/>
  <c r="F149" i="72"/>
  <c r="M148" i="72"/>
  <c r="F148" i="72"/>
  <c r="M147" i="72"/>
  <c r="F147" i="72"/>
  <c r="M146" i="72"/>
  <c r="F146" i="72"/>
  <c r="M145" i="72"/>
  <c r="F145" i="72"/>
  <c r="M144" i="72"/>
  <c r="F144" i="72"/>
  <c r="M143" i="72"/>
  <c r="F143" i="72"/>
  <c r="M142" i="72"/>
  <c r="F142" i="72"/>
  <c r="M141" i="72"/>
  <c r="F141" i="72"/>
  <c r="M140" i="72"/>
  <c r="F140" i="72"/>
  <c r="M139" i="72"/>
  <c r="F139" i="72"/>
  <c r="M138" i="72"/>
  <c r="F138" i="72"/>
  <c r="M137" i="72"/>
  <c r="N142" i="72" s="1"/>
  <c r="P142" i="72" s="1"/>
  <c r="F137" i="72"/>
  <c r="M136" i="72"/>
  <c r="F136" i="72"/>
  <c r="M135" i="72"/>
  <c r="F135" i="72"/>
  <c r="M134" i="72"/>
  <c r="F134" i="72"/>
  <c r="M133" i="72"/>
  <c r="N136" i="72" s="1"/>
  <c r="F133" i="72"/>
  <c r="M132" i="72"/>
  <c r="F132" i="72"/>
  <c r="M131" i="72"/>
  <c r="F131" i="72"/>
  <c r="M130" i="72"/>
  <c r="G130" i="72"/>
  <c r="F130" i="72"/>
  <c r="M129" i="72"/>
  <c r="F129" i="72"/>
  <c r="M128" i="72"/>
  <c r="F128" i="72"/>
  <c r="M127" i="72"/>
  <c r="N132" i="72" s="1"/>
  <c r="P132" i="72" s="1"/>
  <c r="F127" i="72"/>
  <c r="M126" i="72"/>
  <c r="N131" i="72" s="1"/>
  <c r="P131" i="72" s="1"/>
  <c r="F126" i="72"/>
  <c r="M125" i="72"/>
  <c r="F125" i="72"/>
  <c r="M124" i="72"/>
  <c r="F124" i="72"/>
  <c r="M123" i="72"/>
  <c r="F123" i="72"/>
  <c r="M122" i="72"/>
  <c r="F122" i="72"/>
  <c r="M121" i="72"/>
  <c r="F121" i="72"/>
  <c r="M120" i="72"/>
  <c r="F120" i="72"/>
  <c r="M119" i="72"/>
  <c r="F119" i="72"/>
  <c r="M118" i="72"/>
  <c r="F118" i="72"/>
  <c r="M117" i="72"/>
  <c r="F117" i="72"/>
  <c r="M116" i="72"/>
  <c r="F116" i="72"/>
  <c r="M115" i="72"/>
  <c r="F115" i="72"/>
  <c r="M114" i="72"/>
  <c r="F114" i="72"/>
  <c r="M113" i="72"/>
  <c r="F113" i="72"/>
  <c r="M112" i="72"/>
  <c r="F112" i="72"/>
  <c r="M111" i="72"/>
  <c r="F111" i="72"/>
  <c r="M110" i="72"/>
  <c r="F110" i="72"/>
  <c r="M109" i="72"/>
  <c r="F109" i="72"/>
  <c r="M108" i="72"/>
  <c r="F108" i="72"/>
  <c r="M107" i="72"/>
  <c r="F107" i="72"/>
  <c r="M106" i="72"/>
  <c r="F106" i="72"/>
  <c r="M105" i="72"/>
  <c r="F105" i="72"/>
  <c r="M104" i="72"/>
  <c r="F104" i="72"/>
  <c r="M103" i="72"/>
  <c r="F103" i="72"/>
  <c r="M102" i="72"/>
  <c r="F102" i="72"/>
  <c r="M101" i="72"/>
  <c r="F101" i="72"/>
  <c r="M100" i="72"/>
  <c r="F100" i="72"/>
  <c r="M99" i="72"/>
  <c r="F99" i="72"/>
  <c r="M98" i="72"/>
  <c r="F98" i="72"/>
  <c r="M97" i="72"/>
  <c r="F97" i="72"/>
  <c r="M96" i="72"/>
  <c r="F96" i="72"/>
  <c r="M95" i="72"/>
  <c r="F95" i="72"/>
  <c r="M94" i="72"/>
  <c r="N112" i="72" s="1"/>
  <c r="P112" i="72" s="1"/>
  <c r="F94" i="72"/>
  <c r="M93" i="72"/>
  <c r="F93" i="72"/>
  <c r="M92" i="72"/>
  <c r="F92" i="72"/>
  <c r="M91" i="72"/>
  <c r="N110" i="72" s="1"/>
  <c r="P110" i="72" s="1"/>
  <c r="F91" i="72"/>
  <c r="M90" i="72"/>
  <c r="F90" i="72"/>
  <c r="M89" i="72"/>
  <c r="F89" i="72"/>
  <c r="M88" i="72"/>
  <c r="F88" i="72"/>
  <c r="M87" i="72"/>
  <c r="F87" i="72"/>
  <c r="M86" i="72"/>
  <c r="N105" i="72" s="1"/>
  <c r="P105" i="72" s="1"/>
  <c r="F86" i="72"/>
  <c r="M85" i="72"/>
  <c r="F85" i="72"/>
  <c r="M84" i="72"/>
  <c r="F84" i="72"/>
  <c r="M83" i="72"/>
  <c r="F83" i="72"/>
  <c r="M82" i="72"/>
  <c r="F82" i="72"/>
  <c r="M81" i="72"/>
  <c r="F81" i="72"/>
  <c r="G81" i="72" s="1"/>
  <c r="M80" i="72"/>
  <c r="F80" i="72"/>
  <c r="M79" i="72"/>
  <c r="F79" i="72"/>
  <c r="M78" i="72"/>
  <c r="F78" i="72"/>
  <c r="M77" i="72"/>
  <c r="F77" i="72"/>
  <c r="M76" i="72"/>
  <c r="F76" i="72"/>
  <c r="M75" i="72"/>
  <c r="N94" i="72" s="1"/>
  <c r="P94" i="72" s="1"/>
  <c r="F75" i="72"/>
  <c r="M74" i="72"/>
  <c r="F74" i="72"/>
  <c r="G74" i="72" s="1"/>
  <c r="M73" i="72"/>
  <c r="F73" i="72"/>
  <c r="M72" i="72"/>
  <c r="F72" i="72"/>
  <c r="M71" i="72"/>
  <c r="F71" i="72"/>
  <c r="M70" i="72"/>
  <c r="F70" i="72"/>
  <c r="G70" i="72" s="1"/>
  <c r="M69" i="72"/>
  <c r="F69" i="72"/>
  <c r="M68" i="72"/>
  <c r="N87" i="72" s="1"/>
  <c r="P87" i="72" s="1"/>
  <c r="F68" i="72"/>
  <c r="M67" i="72"/>
  <c r="F67" i="72"/>
  <c r="M66" i="72"/>
  <c r="F66" i="72"/>
  <c r="M65" i="72"/>
  <c r="F65" i="72"/>
  <c r="M64" i="72"/>
  <c r="F64" i="72"/>
  <c r="M63" i="72"/>
  <c r="F63" i="72"/>
  <c r="M62" i="72"/>
  <c r="F62" i="72"/>
  <c r="M61" i="72"/>
  <c r="F61" i="72"/>
  <c r="M60" i="72"/>
  <c r="F60" i="72"/>
  <c r="M59" i="72"/>
  <c r="F59" i="72"/>
  <c r="M58" i="72"/>
  <c r="F58" i="72"/>
  <c r="M57" i="72"/>
  <c r="F57" i="72"/>
  <c r="M56" i="72"/>
  <c r="F56" i="72"/>
  <c r="M55" i="72"/>
  <c r="F55" i="72"/>
  <c r="G55" i="72" s="1"/>
  <c r="M54" i="72"/>
  <c r="F54" i="72"/>
  <c r="M53" i="72"/>
  <c r="F53" i="72"/>
  <c r="M52" i="72"/>
  <c r="F52" i="72"/>
  <c r="M51" i="72"/>
  <c r="F51" i="72"/>
  <c r="G51" i="72" s="1"/>
  <c r="M50" i="72"/>
  <c r="F50" i="72"/>
  <c r="M49" i="72"/>
  <c r="F49" i="72"/>
  <c r="M48" i="72"/>
  <c r="F48" i="72"/>
  <c r="M47" i="72"/>
  <c r="F47" i="72"/>
  <c r="M46" i="72"/>
  <c r="F46" i="72"/>
  <c r="M45" i="72"/>
  <c r="F45" i="72"/>
  <c r="M44" i="72"/>
  <c r="F44" i="72"/>
  <c r="M43" i="72"/>
  <c r="F43" i="72"/>
  <c r="M42" i="72"/>
  <c r="F42" i="72"/>
  <c r="M41" i="72"/>
  <c r="F41" i="72"/>
  <c r="M40" i="72"/>
  <c r="F40" i="72"/>
  <c r="M39" i="72"/>
  <c r="F39" i="72"/>
  <c r="M38" i="72"/>
  <c r="F38" i="72"/>
  <c r="F37" i="72"/>
  <c r="M36" i="72"/>
  <c r="F36" i="72"/>
  <c r="M35" i="72"/>
  <c r="F35" i="72"/>
  <c r="M34" i="72"/>
  <c r="F34" i="72"/>
  <c r="M33" i="72"/>
  <c r="F33" i="72"/>
  <c r="G33" i="72" s="1"/>
  <c r="J33" i="72" s="1"/>
  <c r="M32" i="72"/>
  <c r="F32" i="72"/>
  <c r="M31" i="72"/>
  <c r="F31" i="72"/>
  <c r="F30" i="72"/>
  <c r="F29" i="72"/>
  <c r="F28" i="72"/>
  <c r="F27" i="72"/>
  <c r="G27" i="72" s="1"/>
  <c r="F26" i="72"/>
  <c r="F25" i="72"/>
  <c r="F24" i="72"/>
  <c r="F23" i="72"/>
  <c r="F22" i="72"/>
  <c r="F21" i="72"/>
  <c r="F20" i="72"/>
  <c r="G20" i="72" s="1"/>
  <c r="F19" i="72"/>
  <c r="F18" i="72"/>
  <c r="M37" i="72"/>
  <c r="F17" i="72"/>
  <c r="F16" i="72"/>
  <c r="F15" i="72"/>
  <c r="F14" i="72"/>
  <c r="G14" i="72" s="1"/>
  <c r="F13" i="72"/>
  <c r="F12" i="72"/>
  <c r="F11" i="72"/>
  <c r="F10" i="72"/>
  <c r="F9" i="72"/>
  <c r="F8" i="72"/>
  <c r="F4" i="72"/>
  <c r="F3" i="72"/>
  <c r="G160" i="72" s="1"/>
  <c r="E18" i="71"/>
  <c r="D18" i="71"/>
  <c r="M247" i="71"/>
  <c r="F247" i="71"/>
  <c r="M246" i="71"/>
  <c r="F246" i="71"/>
  <c r="M245" i="71"/>
  <c r="F245" i="71"/>
  <c r="M244" i="71"/>
  <c r="F244" i="71"/>
  <c r="M243" i="71"/>
  <c r="F243" i="71"/>
  <c r="M242" i="71"/>
  <c r="F242" i="71"/>
  <c r="M241" i="71"/>
  <c r="F241" i="71"/>
  <c r="M240" i="71"/>
  <c r="F240" i="71"/>
  <c r="M239" i="71"/>
  <c r="F239" i="71"/>
  <c r="M238" i="71"/>
  <c r="F238" i="71"/>
  <c r="M237" i="71"/>
  <c r="F237" i="71"/>
  <c r="M236" i="71"/>
  <c r="F236" i="71"/>
  <c r="M235" i="71"/>
  <c r="F235" i="71"/>
  <c r="M234" i="71"/>
  <c r="F234" i="71"/>
  <c r="M233" i="71"/>
  <c r="F233" i="71"/>
  <c r="M232" i="71"/>
  <c r="F232" i="71"/>
  <c r="M231" i="71"/>
  <c r="F231" i="71"/>
  <c r="M230" i="71"/>
  <c r="F230" i="71"/>
  <c r="M229" i="71"/>
  <c r="F229" i="71"/>
  <c r="M228" i="71"/>
  <c r="F228" i="71"/>
  <c r="M227" i="71"/>
  <c r="F227" i="71"/>
  <c r="M226" i="71"/>
  <c r="F226" i="71"/>
  <c r="M225" i="71"/>
  <c r="F225" i="71"/>
  <c r="M224" i="71"/>
  <c r="F224" i="71"/>
  <c r="M223" i="71"/>
  <c r="F223" i="71"/>
  <c r="M222" i="71"/>
  <c r="F222" i="71"/>
  <c r="M221" i="71"/>
  <c r="F221" i="71"/>
  <c r="M220" i="71"/>
  <c r="F220" i="71"/>
  <c r="M219" i="71"/>
  <c r="F219" i="71"/>
  <c r="M218" i="71"/>
  <c r="F218" i="71"/>
  <c r="M217" i="71"/>
  <c r="F217" i="71"/>
  <c r="M216" i="71"/>
  <c r="F216" i="71"/>
  <c r="M215" i="71"/>
  <c r="F215" i="71"/>
  <c r="M214" i="71"/>
  <c r="F214" i="71"/>
  <c r="M213" i="71"/>
  <c r="F213" i="71"/>
  <c r="M212" i="71"/>
  <c r="F212" i="71"/>
  <c r="M211" i="71"/>
  <c r="F211" i="71"/>
  <c r="M210" i="71"/>
  <c r="F210" i="71"/>
  <c r="M209" i="71"/>
  <c r="F209" i="71"/>
  <c r="M208" i="71"/>
  <c r="F208" i="71"/>
  <c r="M207" i="71"/>
  <c r="F207" i="71"/>
  <c r="M206" i="71"/>
  <c r="F206" i="71"/>
  <c r="M205" i="71"/>
  <c r="F205" i="71"/>
  <c r="M204" i="71"/>
  <c r="F204" i="71"/>
  <c r="M203" i="71"/>
  <c r="F203" i="71"/>
  <c r="M202" i="71"/>
  <c r="F202" i="71"/>
  <c r="F201" i="71"/>
  <c r="F200" i="71"/>
  <c r="F199" i="71"/>
  <c r="F198" i="71"/>
  <c r="F197" i="71"/>
  <c r="F190" i="71"/>
  <c r="M187" i="71"/>
  <c r="M185" i="71"/>
  <c r="F182" i="71"/>
  <c r="F181" i="71"/>
  <c r="M181" i="71"/>
  <c r="F177" i="71"/>
  <c r="F165" i="71"/>
  <c r="M190" i="71"/>
  <c r="F164" i="71"/>
  <c r="M164" i="71"/>
  <c r="M163" i="71"/>
  <c r="M188" i="71"/>
  <c r="F162" i="71"/>
  <c r="M162" i="71"/>
  <c r="F161" i="71"/>
  <c r="F160" i="71"/>
  <c r="M165" i="71"/>
  <c r="M159" i="71"/>
  <c r="F158" i="71"/>
  <c r="F157" i="71"/>
  <c r="M182" i="71"/>
  <c r="F156" i="71"/>
  <c r="M161" i="71"/>
  <c r="F155" i="71"/>
  <c r="M180" i="71"/>
  <c r="M154" i="71"/>
  <c r="M179" i="71"/>
  <c r="F153" i="71"/>
  <c r="M152" i="71"/>
  <c r="F152" i="71"/>
  <c r="F151" i="71"/>
  <c r="F150" i="71"/>
  <c r="F149" i="71"/>
  <c r="F148" i="71"/>
  <c r="F147" i="71"/>
  <c r="F146" i="71"/>
  <c r="M201" i="71"/>
  <c r="F145" i="71"/>
  <c r="F170" i="71"/>
  <c r="M150" i="71"/>
  <c r="F144" i="71"/>
  <c r="F143" i="71"/>
  <c r="M148" i="71"/>
  <c r="F142" i="71"/>
  <c r="F141" i="71"/>
  <c r="M146" i="71"/>
  <c r="M140" i="71"/>
  <c r="F140" i="71"/>
  <c r="M139" i="71"/>
  <c r="F139" i="71"/>
  <c r="M138" i="71"/>
  <c r="F138" i="71"/>
  <c r="M137" i="71"/>
  <c r="F137" i="71"/>
  <c r="M136" i="71"/>
  <c r="F136" i="71"/>
  <c r="M135" i="71"/>
  <c r="F135" i="71"/>
  <c r="M134" i="71"/>
  <c r="F134" i="71"/>
  <c r="M133" i="71"/>
  <c r="N138" i="71" s="1"/>
  <c r="O138" i="71" s="1"/>
  <c r="P138" i="71" s="1"/>
  <c r="F133" i="71"/>
  <c r="M132" i="71"/>
  <c r="F132" i="71"/>
  <c r="M131" i="71"/>
  <c r="F131" i="71"/>
  <c r="M130" i="71"/>
  <c r="F130" i="71"/>
  <c r="M129" i="71"/>
  <c r="F129" i="71"/>
  <c r="M128" i="71"/>
  <c r="F128" i="71"/>
  <c r="M127" i="71"/>
  <c r="F127" i="71"/>
  <c r="M126" i="71"/>
  <c r="F126" i="71"/>
  <c r="M125" i="71"/>
  <c r="N130" i="71" s="1"/>
  <c r="O130" i="71" s="1"/>
  <c r="P130" i="71" s="1"/>
  <c r="F125" i="71"/>
  <c r="M124" i="71"/>
  <c r="F124" i="71"/>
  <c r="M123" i="71"/>
  <c r="F123" i="71"/>
  <c r="M122" i="71"/>
  <c r="F122" i="71"/>
  <c r="M121" i="71"/>
  <c r="F121" i="71"/>
  <c r="M120" i="71"/>
  <c r="F120" i="71"/>
  <c r="M119" i="71"/>
  <c r="F119" i="71"/>
  <c r="M118" i="71"/>
  <c r="F118" i="71"/>
  <c r="M117" i="71"/>
  <c r="F117" i="71"/>
  <c r="M116" i="71"/>
  <c r="F116" i="71"/>
  <c r="M115" i="71"/>
  <c r="F115" i="71"/>
  <c r="M114" i="71"/>
  <c r="F114" i="71"/>
  <c r="M113" i="71"/>
  <c r="F113" i="71"/>
  <c r="M112" i="71"/>
  <c r="F112" i="71"/>
  <c r="M111" i="71"/>
  <c r="F111" i="71"/>
  <c r="M110" i="71"/>
  <c r="F110" i="71"/>
  <c r="M109" i="71"/>
  <c r="F109" i="71"/>
  <c r="M108" i="71"/>
  <c r="F108" i="71"/>
  <c r="M107" i="71"/>
  <c r="F107" i="71"/>
  <c r="M106" i="71"/>
  <c r="F106" i="71"/>
  <c r="M105" i="71"/>
  <c r="F105" i="71"/>
  <c r="M104" i="71"/>
  <c r="F104" i="71"/>
  <c r="M103" i="71"/>
  <c r="F103" i="71"/>
  <c r="M102" i="71"/>
  <c r="F102" i="71"/>
  <c r="M101" i="71"/>
  <c r="F101" i="71"/>
  <c r="M100" i="71"/>
  <c r="F100" i="71"/>
  <c r="M99" i="71"/>
  <c r="F99" i="71"/>
  <c r="M98" i="71"/>
  <c r="F98" i="71"/>
  <c r="M97" i="71"/>
  <c r="F97" i="71"/>
  <c r="M96" i="71"/>
  <c r="F96" i="71"/>
  <c r="M95" i="71"/>
  <c r="F95" i="71"/>
  <c r="M94" i="71"/>
  <c r="F94" i="71"/>
  <c r="M93" i="71"/>
  <c r="F93" i="71"/>
  <c r="M92" i="71"/>
  <c r="F92" i="71"/>
  <c r="M91" i="71"/>
  <c r="F91" i="71"/>
  <c r="M90" i="71"/>
  <c r="F90" i="71"/>
  <c r="M89" i="71"/>
  <c r="F89" i="71"/>
  <c r="M88" i="71"/>
  <c r="F88" i="71"/>
  <c r="M87" i="71"/>
  <c r="F87" i="71"/>
  <c r="M86" i="71"/>
  <c r="F86" i="71"/>
  <c r="M85" i="71"/>
  <c r="F85" i="71"/>
  <c r="M84" i="71"/>
  <c r="F84" i="71"/>
  <c r="M83" i="71"/>
  <c r="F83" i="71"/>
  <c r="M82" i="71"/>
  <c r="F82" i="71"/>
  <c r="M81" i="71"/>
  <c r="F81" i="71"/>
  <c r="M80" i="71"/>
  <c r="F80" i="71"/>
  <c r="M79" i="71"/>
  <c r="F79" i="71"/>
  <c r="M78" i="71"/>
  <c r="F78" i="71"/>
  <c r="M77" i="71"/>
  <c r="F77" i="71"/>
  <c r="M76" i="71"/>
  <c r="F76" i="71"/>
  <c r="M75" i="71"/>
  <c r="F75" i="71"/>
  <c r="M74" i="71"/>
  <c r="F74" i="71"/>
  <c r="M73" i="71"/>
  <c r="F73" i="71"/>
  <c r="M72" i="71"/>
  <c r="F72" i="71"/>
  <c r="M71" i="71"/>
  <c r="N90" i="71" s="1"/>
  <c r="O90" i="71" s="1"/>
  <c r="P90" i="71" s="1"/>
  <c r="F71" i="71"/>
  <c r="M70" i="71"/>
  <c r="F70" i="71"/>
  <c r="M69" i="71"/>
  <c r="F69" i="71"/>
  <c r="M68" i="71"/>
  <c r="F68" i="71"/>
  <c r="M67" i="71"/>
  <c r="F67" i="71"/>
  <c r="M66" i="71"/>
  <c r="F66" i="71"/>
  <c r="M65" i="71"/>
  <c r="F65" i="71"/>
  <c r="M64" i="71"/>
  <c r="F64" i="71"/>
  <c r="M63" i="71"/>
  <c r="N82" i="71" s="1"/>
  <c r="O82" i="71" s="1"/>
  <c r="P82" i="71" s="1"/>
  <c r="F63" i="71"/>
  <c r="M62" i="71"/>
  <c r="F62" i="71"/>
  <c r="M61" i="71"/>
  <c r="F61" i="71"/>
  <c r="M60" i="71"/>
  <c r="F60" i="71"/>
  <c r="M59" i="71"/>
  <c r="N78" i="71" s="1"/>
  <c r="O78" i="71" s="1"/>
  <c r="P78" i="71" s="1"/>
  <c r="F59" i="71"/>
  <c r="G59" i="71" s="1"/>
  <c r="M58" i="71"/>
  <c r="F58" i="71"/>
  <c r="M57" i="71"/>
  <c r="F57" i="71"/>
  <c r="M56" i="71"/>
  <c r="F56" i="71"/>
  <c r="M55" i="71"/>
  <c r="F55" i="71"/>
  <c r="G55" i="71" s="1"/>
  <c r="M54" i="71"/>
  <c r="F54" i="71"/>
  <c r="M53" i="71"/>
  <c r="F53" i="71"/>
  <c r="M52" i="71"/>
  <c r="F52" i="71"/>
  <c r="M51" i="71"/>
  <c r="N70" i="71" s="1"/>
  <c r="O70" i="71" s="1"/>
  <c r="P70" i="71" s="1"/>
  <c r="F51" i="71"/>
  <c r="G51" i="71" s="1"/>
  <c r="M50" i="71"/>
  <c r="F50" i="71"/>
  <c r="M49" i="71"/>
  <c r="F49" i="71"/>
  <c r="M48" i="71"/>
  <c r="F48" i="71"/>
  <c r="M47" i="71"/>
  <c r="F47" i="71"/>
  <c r="G47" i="71" s="1"/>
  <c r="M46" i="71"/>
  <c r="F46" i="71"/>
  <c r="M45" i="71"/>
  <c r="F45" i="71"/>
  <c r="M44" i="71"/>
  <c r="F44" i="71"/>
  <c r="M43" i="71"/>
  <c r="N62" i="71" s="1"/>
  <c r="O62" i="71" s="1"/>
  <c r="P62" i="71" s="1"/>
  <c r="F43" i="71"/>
  <c r="G43" i="71" s="1"/>
  <c r="M42" i="71"/>
  <c r="F42" i="71"/>
  <c r="M41" i="71"/>
  <c r="F41" i="71"/>
  <c r="M40" i="71"/>
  <c r="F40" i="71"/>
  <c r="M39" i="71"/>
  <c r="N58" i="71" s="1"/>
  <c r="O58" i="71" s="1"/>
  <c r="P58" i="71" s="1"/>
  <c r="F39" i="71"/>
  <c r="G39" i="71" s="1"/>
  <c r="M38" i="71"/>
  <c r="F38" i="71"/>
  <c r="M37" i="71"/>
  <c r="F37" i="71"/>
  <c r="M36" i="71"/>
  <c r="F36" i="71"/>
  <c r="M35" i="71"/>
  <c r="N54" i="71" s="1"/>
  <c r="O54" i="71" s="1"/>
  <c r="P54" i="71" s="1"/>
  <c r="F35" i="71"/>
  <c r="G35" i="71" s="1"/>
  <c r="M34" i="71"/>
  <c r="F34" i="71"/>
  <c r="M33" i="71"/>
  <c r="F33" i="71"/>
  <c r="M32" i="71"/>
  <c r="F32" i="71"/>
  <c r="M31" i="71"/>
  <c r="F31" i="71"/>
  <c r="G31" i="71" s="1"/>
  <c r="F30" i="71"/>
  <c r="F29" i="71"/>
  <c r="F28" i="71"/>
  <c r="F27" i="71"/>
  <c r="F26" i="71"/>
  <c r="F25" i="71"/>
  <c r="F24" i="71"/>
  <c r="F23" i="71"/>
  <c r="G23" i="71" s="1"/>
  <c r="F22" i="71"/>
  <c r="F21" i="71"/>
  <c r="F20" i="71"/>
  <c r="F19" i="71"/>
  <c r="F18" i="71"/>
  <c r="F17" i="71"/>
  <c r="F16" i="71"/>
  <c r="F15" i="71"/>
  <c r="G15" i="71" s="1"/>
  <c r="F14" i="71"/>
  <c r="F13" i="71"/>
  <c r="F12" i="71"/>
  <c r="F11" i="71"/>
  <c r="F10" i="71"/>
  <c r="F9" i="71"/>
  <c r="F8" i="71"/>
  <c r="F4" i="71"/>
  <c r="G4" i="71" s="1"/>
  <c r="F3" i="71"/>
  <c r="G129" i="71" s="1"/>
  <c r="F248" i="70"/>
  <c r="E248" i="70"/>
  <c r="L247" i="70"/>
  <c r="E247" i="70"/>
  <c r="L246" i="70"/>
  <c r="E246" i="70"/>
  <c r="L245" i="70"/>
  <c r="E245" i="70"/>
  <c r="L244" i="70"/>
  <c r="E244" i="70"/>
  <c r="L243" i="70"/>
  <c r="E243" i="70"/>
  <c r="L242" i="70"/>
  <c r="E242" i="70"/>
  <c r="L241" i="70"/>
  <c r="E241" i="70"/>
  <c r="L240" i="70"/>
  <c r="E240" i="70"/>
  <c r="L239" i="70"/>
  <c r="E239" i="70"/>
  <c r="L238" i="70"/>
  <c r="E238" i="70"/>
  <c r="L237" i="70"/>
  <c r="E237" i="70"/>
  <c r="L236" i="70"/>
  <c r="E236" i="70"/>
  <c r="L235" i="70"/>
  <c r="E235" i="70"/>
  <c r="L234" i="70"/>
  <c r="E234" i="70"/>
  <c r="L233" i="70"/>
  <c r="E233" i="70"/>
  <c r="L232" i="70"/>
  <c r="E232" i="70"/>
  <c r="L231" i="70"/>
  <c r="E231" i="70"/>
  <c r="L230" i="70"/>
  <c r="E230" i="70"/>
  <c r="L229" i="70"/>
  <c r="E229" i="70"/>
  <c r="L228" i="70"/>
  <c r="E228" i="70"/>
  <c r="L227" i="70"/>
  <c r="E227" i="70"/>
  <c r="L226" i="70"/>
  <c r="E226" i="70"/>
  <c r="L225" i="70"/>
  <c r="E225" i="70"/>
  <c r="L224" i="70"/>
  <c r="E224" i="70"/>
  <c r="L223" i="70"/>
  <c r="E223" i="70"/>
  <c r="L222" i="70"/>
  <c r="E222" i="70"/>
  <c r="L221" i="70"/>
  <c r="E221" i="70"/>
  <c r="L220" i="70"/>
  <c r="E220" i="70"/>
  <c r="L219" i="70"/>
  <c r="E219" i="70"/>
  <c r="L218" i="70"/>
  <c r="E218" i="70"/>
  <c r="L217" i="70"/>
  <c r="E217" i="70"/>
  <c r="L216" i="70"/>
  <c r="E216" i="70"/>
  <c r="L215" i="70"/>
  <c r="E215" i="70"/>
  <c r="L214" i="70"/>
  <c r="E214" i="70"/>
  <c r="L213" i="70"/>
  <c r="E213" i="70"/>
  <c r="L212" i="70"/>
  <c r="E212" i="70"/>
  <c r="L211" i="70"/>
  <c r="E211" i="70"/>
  <c r="L210" i="70"/>
  <c r="E210" i="70"/>
  <c r="L209" i="70"/>
  <c r="E209" i="70"/>
  <c r="L208" i="70"/>
  <c r="E208" i="70"/>
  <c r="L207" i="70"/>
  <c r="E207" i="70"/>
  <c r="L206" i="70"/>
  <c r="E206" i="70"/>
  <c r="L205" i="70"/>
  <c r="E205" i="70"/>
  <c r="L204" i="70"/>
  <c r="E204" i="70"/>
  <c r="L203" i="70"/>
  <c r="E203" i="70"/>
  <c r="L202" i="70"/>
  <c r="E202" i="70"/>
  <c r="L201" i="70"/>
  <c r="E201" i="70"/>
  <c r="L200" i="70"/>
  <c r="E200" i="70"/>
  <c r="L199" i="70"/>
  <c r="E199" i="70"/>
  <c r="L198" i="70"/>
  <c r="E198" i="70"/>
  <c r="L197" i="70"/>
  <c r="E197" i="70"/>
  <c r="L196" i="70"/>
  <c r="E196" i="70"/>
  <c r="L195" i="70"/>
  <c r="E195" i="70"/>
  <c r="L194" i="70"/>
  <c r="E194" i="70"/>
  <c r="L193" i="70"/>
  <c r="E193" i="70"/>
  <c r="L192" i="70"/>
  <c r="E192" i="70"/>
  <c r="L191" i="70"/>
  <c r="E191" i="70"/>
  <c r="L190" i="70"/>
  <c r="E190" i="70"/>
  <c r="L189" i="70"/>
  <c r="E189" i="70"/>
  <c r="L188" i="70"/>
  <c r="E188" i="70"/>
  <c r="L187" i="70"/>
  <c r="E187" i="70"/>
  <c r="L186" i="70"/>
  <c r="E186" i="70"/>
  <c r="L185" i="70"/>
  <c r="E185" i="70"/>
  <c r="L184" i="70"/>
  <c r="E184" i="70"/>
  <c r="L183" i="70"/>
  <c r="E183" i="70"/>
  <c r="L182" i="70"/>
  <c r="E182" i="70"/>
  <c r="L181" i="70"/>
  <c r="E181" i="70"/>
  <c r="L180" i="70"/>
  <c r="E180" i="70"/>
  <c r="L179" i="70"/>
  <c r="E179" i="70"/>
  <c r="L178" i="70"/>
  <c r="E178" i="70"/>
  <c r="L177" i="70"/>
  <c r="E177" i="70"/>
  <c r="L176" i="70"/>
  <c r="E176" i="70"/>
  <c r="L175" i="70"/>
  <c r="E175" i="70"/>
  <c r="L174" i="70"/>
  <c r="E174" i="70"/>
  <c r="L173" i="70"/>
  <c r="E173" i="70"/>
  <c r="L172" i="70"/>
  <c r="E172" i="70"/>
  <c r="L171" i="70"/>
  <c r="E171" i="70"/>
  <c r="L170" i="70"/>
  <c r="E170" i="70"/>
  <c r="L169" i="70"/>
  <c r="E169" i="70"/>
  <c r="L168" i="70"/>
  <c r="E168" i="70"/>
  <c r="L167" i="70"/>
  <c r="E167" i="70"/>
  <c r="L166" i="70"/>
  <c r="E166" i="70"/>
  <c r="L165" i="70"/>
  <c r="E165" i="70"/>
  <c r="L164" i="70"/>
  <c r="E164" i="70"/>
  <c r="L163" i="70"/>
  <c r="E163" i="70"/>
  <c r="L162" i="70"/>
  <c r="E162" i="70"/>
  <c r="L161" i="70"/>
  <c r="E161" i="70"/>
  <c r="L160" i="70"/>
  <c r="E160" i="70"/>
  <c r="L159" i="70"/>
  <c r="E159" i="70"/>
  <c r="L158" i="70"/>
  <c r="E158" i="70"/>
  <c r="L157" i="70"/>
  <c r="E157" i="70"/>
  <c r="L156" i="70"/>
  <c r="E156" i="70"/>
  <c r="L155" i="70"/>
  <c r="E155" i="70"/>
  <c r="L154" i="70"/>
  <c r="E154" i="70"/>
  <c r="L153" i="70"/>
  <c r="E153" i="70"/>
  <c r="L152" i="70"/>
  <c r="E152" i="70"/>
  <c r="L151" i="70"/>
  <c r="E151" i="70"/>
  <c r="L150" i="70"/>
  <c r="E150" i="70"/>
  <c r="L149" i="70"/>
  <c r="E149" i="70"/>
  <c r="L148" i="70"/>
  <c r="E148" i="70"/>
  <c r="L147" i="70"/>
  <c r="E147" i="70"/>
  <c r="L146" i="70"/>
  <c r="E146" i="70"/>
  <c r="L145" i="70"/>
  <c r="E145" i="70"/>
  <c r="L144" i="70"/>
  <c r="E144" i="70"/>
  <c r="L143" i="70"/>
  <c r="E143" i="70"/>
  <c r="L142" i="70"/>
  <c r="E142" i="70"/>
  <c r="L141" i="70"/>
  <c r="E141" i="70"/>
  <c r="L140" i="70"/>
  <c r="E140" i="70"/>
  <c r="L139" i="70"/>
  <c r="E139" i="70"/>
  <c r="L138" i="70"/>
  <c r="E138" i="70"/>
  <c r="L137" i="70"/>
  <c r="E137" i="70"/>
  <c r="L136" i="70"/>
  <c r="E136" i="70"/>
  <c r="L135" i="70"/>
  <c r="E135" i="70"/>
  <c r="L134" i="70"/>
  <c r="E134" i="70"/>
  <c r="L133" i="70"/>
  <c r="E133" i="70"/>
  <c r="L132" i="70"/>
  <c r="E132" i="70"/>
  <c r="L131" i="70"/>
  <c r="E131" i="70"/>
  <c r="L130" i="70"/>
  <c r="E130" i="70"/>
  <c r="L129" i="70"/>
  <c r="E129" i="70"/>
  <c r="L128" i="70"/>
  <c r="E128" i="70"/>
  <c r="L127" i="70"/>
  <c r="E127" i="70"/>
  <c r="L126" i="70"/>
  <c r="E126" i="70"/>
  <c r="L125" i="70"/>
  <c r="E125" i="70"/>
  <c r="L124" i="70"/>
  <c r="E124" i="70"/>
  <c r="L123" i="70"/>
  <c r="E123" i="70"/>
  <c r="L122" i="70"/>
  <c r="E122" i="70"/>
  <c r="L121" i="70"/>
  <c r="E121" i="70"/>
  <c r="L120" i="70"/>
  <c r="E120" i="70"/>
  <c r="L119" i="70"/>
  <c r="E119" i="70"/>
  <c r="L118" i="70"/>
  <c r="E118" i="70"/>
  <c r="L117" i="70"/>
  <c r="E117" i="70"/>
  <c r="L116" i="70"/>
  <c r="E116" i="70"/>
  <c r="L115" i="70"/>
  <c r="E115" i="70"/>
  <c r="L114" i="70"/>
  <c r="E114" i="70"/>
  <c r="L113" i="70"/>
  <c r="E113" i="70"/>
  <c r="L112" i="70"/>
  <c r="E112" i="70"/>
  <c r="L111" i="70"/>
  <c r="E111" i="70"/>
  <c r="L110" i="70"/>
  <c r="E110" i="70"/>
  <c r="L109" i="70"/>
  <c r="E109" i="70"/>
  <c r="L108" i="70"/>
  <c r="E108" i="70"/>
  <c r="L107" i="70"/>
  <c r="E107" i="70"/>
  <c r="L106" i="70"/>
  <c r="E106" i="70"/>
  <c r="L105" i="70"/>
  <c r="E105" i="70"/>
  <c r="L104" i="70"/>
  <c r="E104" i="70"/>
  <c r="L103" i="70"/>
  <c r="E103" i="70"/>
  <c r="L102" i="70"/>
  <c r="E102" i="70"/>
  <c r="L101" i="70"/>
  <c r="E101" i="70"/>
  <c r="L100" i="70"/>
  <c r="E100" i="70"/>
  <c r="L99" i="70"/>
  <c r="E99" i="70"/>
  <c r="L98" i="70"/>
  <c r="E98" i="70"/>
  <c r="L97" i="70"/>
  <c r="E97" i="70"/>
  <c r="L96" i="70"/>
  <c r="E96" i="70"/>
  <c r="L95" i="70"/>
  <c r="E95" i="70"/>
  <c r="L94" i="70"/>
  <c r="E94" i="70"/>
  <c r="L93" i="70"/>
  <c r="E93" i="70"/>
  <c r="L92" i="70"/>
  <c r="E92" i="70"/>
  <c r="L91" i="70"/>
  <c r="E91" i="70"/>
  <c r="L90" i="70"/>
  <c r="E90" i="70"/>
  <c r="L89" i="70"/>
  <c r="E89" i="70"/>
  <c r="L88" i="70"/>
  <c r="E88" i="70"/>
  <c r="L87" i="70"/>
  <c r="E87" i="70"/>
  <c r="L86" i="70"/>
  <c r="E86" i="70"/>
  <c r="L85" i="70"/>
  <c r="E85" i="70"/>
  <c r="L84" i="70"/>
  <c r="E84" i="70"/>
  <c r="L83" i="70"/>
  <c r="E83" i="70"/>
  <c r="L82" i="70"/>
  <c r="E82" i="70"/>
  <c r="L81" i="70"/>
  <c r="E81" i="70"/>
  <c r="L80" i="70"/>
  <c r="E80" i="70"/>
  <c r="L79" i="70"/>
  <c r="E79" i="70"/>
  <c r="L78" i="70"/>
  <c r="E78" i="70"/>
  <c r="L77" i="70"/>
  <c r="E77" i="70"/>
  <c r="L76" i="70"/>
  <c r="E76" i="70"/>
  <c r="L75" i="70"/>
  <c r="E75" i="70"/>
  <c r="L74" i="70"/>
  <c r="E74" i="70"/>
  <c r="L73" i="70"/>
  <c r="E73" i="70"/>
  <c r="L72" i="70"/>
  <c r="E72" i="70"/>
  <c r="L71" i="70"/>
  <c r="E71" i="70"/>
  <c r="L70" i="70"/>
  <c r="E70" i="70"/>
  <c r="L69" i="70"/>
  <c r="E69" i="70"/>
  <c r="L68" i="70"/>
  <c r="E68" i="70"/>
  <c r="L67" i="70"/>
  <c r="E67" i="70"/>
  <c r="L66" i="70"/>
  <c r="E66" i="70"/>
  <c r="L65" i="70"/>
  <c r="E65" i="70"/>
  <c r="L64" i="70"/>
  <c r="E64" i="70"/>
  <c r="L63" i="70"/>
  <c r="E63" i="70"/>
  <c r="L62" i="70"/>
  <c r="E62" i="70"/>
  <c r="L61" i="70"/>
  <c r="E61" i="70"/>
  <c r="L60" i="70"/>
  <c r="E60" i="70"/>
  <c r="L59" i="70"/>
  <c r="E59" i="70"/>
  <c r="L58" i="70"/>
  <c r="E58" i="70"/>
  <c r="L57" i="70"/>
  <c r="E57" i="70"/>
  <c r="L56" i="70"/>
  <c r="E56" i="70"/>
  <c r="L55" i="70"/>
  <c r="E55" i="70"/>
  <c r="L54" i="70"/>
  <c r="E54" i="70"/>
  <c r="L53" i="70"/>
  <c r="E53" i="70"/>
  <c r="L52" i="70"/>
  <c r="E52" i="70"/>
  <c r="L51" i="70"/>
  <c r="E51" i="70"/>
  <c r="L50" i="70"/>
  <c r="E50" i="70"/>
  <c r="L49" i="70"/>
  <c r="E49" i="70"/>
  <c r="L48" i="70"/>
  <c r="E48" i="70"/>
  <c r="L47" i="70"/>
  <c r="E47" i="70"/>
  <c r="L46" i="70"/>
  <c r="E46" i="70"/>
  <c r="L45" i="70"/>
  <c r="E45" i="70"/>
  <c r="L44" i="70"/>
  <c r="E44" i="70"/>
  <c r="L43" i="70"/>
  <c r="E43" i="70"/>
  <c r="L42" i="70"/>
  <c r="E42" i="70"/>
  <c r="L41" i="70"/>
  <c r="E41" i="70"/>
  <c r="L40" i="70"/>
  <c r="E40" i="70"/>
  <c r="L39" i="70"/>
  <c r="E39" i="70"/>
  <c r="L38" i="70"/>
  <c r="E38" i="70"/>
  <c r="L37" i="70"/>
  <c r="E37" i="70"/>
  <c r="L36" i="70"/>
  <c r="E36" i="70"/>
  <c r="L35" i="70"/>
  <c r="E35" i="70"/>
  <c r="L34" i="70"/>
  <c r="E34" i="70"/>
  <c r="L33" i="70"/>
  <c r="E33" i="70"/>
  <c r="L32" i="70"/>
  <c r="E32" i="70"/>
  <c r="L31" i="70"/>
  <c r="E31" i="70"/>
  <c r="E30" i="70"/>
  <c r="E29" i="70"/>
  <c r="E28" i="70"/>
  <c r="E27" i="70"/>
  <c r="E26" i="70"/>
  <c r="E25" i="70"/>
  <c r="E24" i="70"/>
  <c r="E23" i="70"/>
  <c r="E22" i="70"/>
  <c r="E21" i="70"/>
  <c r="E20" i="70"/>
  <c r="E19" i="70"/>
  <c r="E18" i="70"/>
  <c r="E17" i="70"/>
  <c r="E16" i="70"/>
  <c r="E15" i="70"/>
  <c r="E14" i="70"/>
  <c r="E13" i="70"/>
  <c r="E12" i="70"/>
  <c r="E11" i="70"/>
  <c r="E10" i="70"/>
  <c r="E9" i="70"/>
  <c r="E8" i="70"/>
  <c r="E4" i="70"/>
  <c r="E3" i="70"/>
  <c r="I135" i="79" l="1"/>
  <c r="I88" i="79"/>
  <c r="I36" i="79"/>
  <c r="I152" i="79"/>
  <c r="I139" i="79"/>
  <c r="I96" i="79"/>
  <c r="I35" i="79"/>
  <c r="I138" i="79"/>
  <c r="I104" i="79"/>
  <c r="I60" i="79"/>
  <c r="I83" i="79"/>
  <c r="I102" i="79"/>
  <c r="I106" i="79"/>
  <c r="I201" i="79"/>
  <c r="I39" i="79"/>
  <c r="I80" i="79"/>
  <c r="I124" i="79"/>
  <c r="I119" i="79"/>
  <c r="I112" i="79"/>
  <c r="I108" i="79"/>
  <c r="I134" i="79"/>
  <c r="I207" i="79"/>
  <c r="I141" i="79"/>
  <c r="I52" i="79"/>
  <c r="I49" i="79"/>
  <c r="I61" i="79"/>
  <c r="I86" i="79"/>
  <c r="I32" i="79"/>
  <c r="I111" i="79"/>
  <c r="I167" i="79"/>
  <c r="I57" i="79"/>
  <c r="I47" i="79"/>
  <c r="I87" i="79"/>
  <c r="I38" i="79"/>
  <c r="I68" i="79"/>
  <c r="I34" i="79"/>
  <c r="I75" i="79"/>
  <c r="I42" i="79"/>
  <c r="I122" i="79"/>
  <c r="I125" i="79"/>
  <c r="I162" i="79"/>
  <c r="I41" i="79"/>
  <c r="I58" i="79"/>
  <c r="I50" i="79"/>
  <c r="I48" i="79"/>
  <c r="I203" i="79"/>
  <c r="I156" i="79"/>
  <c r="I64" i="79"/>
  <c r="I78" i="79"/>
  <c r="J97" i="79" s="1"/>
  <c r="I44" i="79"/>
  <c r="I146" i="79"/>
  <c r="I133" i="79"/>
  <c r="I143" i="79"/>
  <c r="I100" i="79"/>
  <c r="I92" i="79"/>
  <c r="I127" i="79"/>
  <c r="I101" i="79"/>
  <c r="I59" i="79"/>
  <c r="I71" i="79"/>
  <c r="I63" i="79"/>
  <c r="I56" i="79"/>
  <c r="I160" i="79"/>
  <c r="I142" i="79"/>
  <c r="I97" i="79"/>
  <c r="I46" i="79"/>
  <c r="I115" i="79"/>
  <c r="I31" i="79"/>
  <c r="I81" i="79"/>
  <c r="I84" i="79"/>
  <c r="I73" i="79"/>
  <c r="I77" i="79"/>
  <c r="I62" i="79"/>
  <c r="I67" i="79"/>
  <c r="I79" i="79"/>
  <c r="I185" i="79"/>
  <c r="I69" i="79"/>
  <c r="I109" i="79"/>
  <c r="I107" i="79"/>
  <c r="I37" i="79"/>
  <c r="I51" i="79"/>
  <c r="I155" i="79"/>
  <c r="I53" i="79"/>
  <c r="I72" i="79"/>
  <c r="I197" i="79"/>
  <c r="I105" i="79"/>
  <c r="I95" i="79"/>
  <c r="I65" i="79"/>
  <c r="I103" i="79"/>
  <c r="I148" i="79"/>
  <c r="I54" i="79"/>
  <c r="I131" i="79"/>
  <c r="I99" i="79"/>
  <c r="I66" i="79"/>
  <c r="I74" i="79"/>
  <c r="I94" i="79"/>
  <c r="I90" i="79"/>
  <c r="J107" i="79" s="1"/>
  <c r="I190" i="79"/>
  <c r="I186" i="79"/>
  <c r="I117" i="79"/>
  <c r="I45" i="79"/>
  <c r="I70" i="79"/>
  <c r="I82" i="79"/>
  <c r="I144" i="79"/>
  <c r="I174" i="79"/>
  <c r="I179" i="79"/>
  <c r="I171" i="79"/>
  <c r="I147" i="79"/>
  <c r="I158" i="79"/>
  <c r="I173" i="79"/>
  <c r="I126" i="79"/>
  <c r="I121" i="79"/>
  <c r="I176" i="79"/>
  <c r="I189" i="79"/>
  <c r="I209" i="79"/>
  <c r="I228" i="79"/>
  <c r="I233" i="79"/>
  <c r="I214" i="79"/>
  <c r="I231" i="79"/>
  <c r="I212" i="79"/>
  <c r="I198" i="79"/>
  <c r="I120" i="79"/>
  <c r="I166" i="79"/>
  <c r="I204" i="79"/>
  <c r="I153" i="79"/>
  <c r="I210" i="79"/>
  <c r="I229" i="79"/>
  <c r="I227" i="79"/>
  <c r="I208" i="79"/>
  <c r="I243" i="79"/>
  <c r="I224" i="79"/>
  <c r="I150" i="79"/>
  <c r="I182" i="79"/>
  <c r="I206" i="79"/>
  <c r="I196" i="79"/>
  <c r="I161" i="79"/>
  <c r="I219" i="79"/>
  <c r="I238" i="79"/>
  <c r="I221" i="79"/>
  <c r="I240" i="79"/>
  <c r="I223" i="79"/>
  <c r="I242" i="79"/>
  <c r="I165" i="79"/>
  <c r="I145" i="79"/>
  <c r="I234" i="79"/>
  <c r="I215" i="79"/>
  <c r="I217" i="79"/>
  <c r="I236" i="79"/>
  <c r="I225" i="79"/>
  <c r="I244" i="79"/>
  <c r="I157" i="79"/>
  <c r="I164" i="79"/>
  <c r="I188" i="79"/>
  <c r="I194" i="79"/>
  <c r="I129" i="79"/>
  <c r="I116" i="79"/>
  <c r="I211" i="79"/>
  <c r="I230" i="79"/>
  <c r="I213" i="79"/>
  <c r="I232" i="79"/>
  <c r="I140" i="79"/>
  <c r="I195" i="79"/>
  <c r="I130" i="79"/>
  <c r="I154" i="79"/>
  <c r="I205" i="79"/>
  <c r="I199" i="79"/>
  <c r="I226" i="79"/>
  <c r="I245" i="79"/>
  <c r="I241" i="79"/>
  <c r="I222" i="79"/>
  <c r="I239" i="79"/>
  <c r="I220" i="79"/>
  <c r="I163" i="79"/>
  <c r="I177" i="79"/>
  <c r="I114" i="79"/>
  <c r="I192" i="79"/>
  <c r="I136" i="79"/>
  <c r="I175" i="79"/>
  <c r="I183" i="79"/>
  <c r="I118" i="79"/>
  <c r="I184" i="79"/>
  <c r="I218" i="79"/>
  <c r="I237" i="79"/>
  <c r="I235" i="79"/>
  <c r="I216" i="79"/>
  <c r="I187" i="79"/>
  <c r="I193" i="79"/>
  <c r="I169" i="79"/>
  <c r="I128" i="79"/>
  <c r="I159" i="79"/>
  <c r="I181" i="79"/>
  <c r="I110" i="79"/>
  <c r="J113" i="79" s="1"/>
  <c r="I200" i="79"/>
  <c r="I113" i="79"/>
  <c r="I131" i="77"/>
  <c r="I230" i="77"/>
  <c r="I211" i="77"/>
  <c r="I147" i="77"/>
  <c r="I110" i="77"/>
  <c r="I227" i="77"/>
  <c r="I208" i="77"/>
  <c r="I87" i="77"/>
  <c r="I146" i="77"/>
  <c r="I133" i="77"/>
  <c r="I152" i="77"/>
  <c r="I101" i="77"/>
  <c r="I164" i="77"/>
  <c r="I116" i="77"/>
  <c r="I190" i="77"/>
  <c r="I138" i="77"/>
  <c r="I235" i="77"/>
  <c r="I216" i="77"/>
  <c r="I63" i="77"/>
  <c r="I137" i="77"/>
  <c r="J148" i="77" s="1"/>
  <c r="J69" i="77"/>
  <c r="I61" i="77"/>
  <c r="I241" i="77"/>
  <c r="I222" i="77"/>
  <c r="I233" i="77"/>
  <c r="I214" i="77"/>
  <c r="I195" i="77"/>
  <c r="I192" i="77"/>
  <c r="I232" i="77"/>
  <c r="I213" i="77"/>
  <c r="I32" i="77"/>
  <c r="I198" i="77"/>
  <c r="I154" i="77"/>
  <c r="I234" i="77"/>
  <c r="I215" i="77"/>
  <c r="I51" i="77"/>
  <c r="I193" i="77"/>
  <c r="I102" i="77"/>
  <c r="I85" i="77"/>
  <c r="I108" i="77"/>
  <c r="I104" i="77"/>
  <c r="I95" i="77"/>
  <c r="I93" i="77"/>
  <c r="I119" i="77"/>
  <c r="I70" i="77"/>
  <c r="I186" i="77"/>
  <c r="I166" i="77"/>
  <c r="I170" i="77"/>
  <c r="J170" i="77" s="1"/>
  <c r="I169" i="77"/>
  <c r="I242" i="77"/>
  <c r="I223" i="77"/>
  <c r="I55" i="77"/>
  <c r="I238" i="77"/>
  <c r="I219" i="77"/>
  <c r="I59" i="77"/>
  <c r="J72" i="77" s="1"/>
  <c r="I245" i="77"/>
  <c r="I226" i="77"/>
  <c r="I243" i="77"/>
  <c r="I224" i="77"/>
  <c r="I145" i="77"/>
  <c r="J179" i="77"/>
  <c r="I76" i="77"/>
  <c r="J76" i="77" s="1"/>
  <c r="I228" i="77"/>
  <c r="I209" i="77"/>
  <c r="I141" i="77"/>
  <c r="J73" i="77"/>
  <c r="I132" i="77"/>
  <c r="I178" i="77"/>
  <c r="I121" i="77"/>
  <c r="J139" i="77" s="1"/>
  <c r="I194" i="77"/>
  <c r="I236" i="77"/>
  <c r="I217" i="77"/>
  <c r="I77" i="77"/>
  <c r="I44" i="77"/>
  <c r="J63" i="77" s="1"/>
  <c r="I240" i="77"/>
  <c r="I221" i="77"/>
  <c r="J196" i="77"/>
  <c r="I196" i="77"/>
  <c r="I239" i="77"/>
  <c r="I220" i="77"/>
  <c r="I231" i="77"/>
  <c r="I212" i="77"/>
  <c r="I94" i="77"/>
  <c r="I172" i="77"/>
  <c r="I92" i="77"/>
  <c r="I88" i="77"/>
  <c r="I124" i="77"/>
  <c r="J141" i="77" s="1"/>
  <c r="I149" i="77"/>
  <c r="I84" i="77"/>
  <c r="I111" i="77"/>
  <c r="I206" i="77"/>
  <c r="I48" i="77"/>
  <c r="J66" i="77" s="1"/>
  <c r="I123" i="77"/>
  <c r="I117" i="77"/>
  <c r="I182" i="77"/>
  <c r="I244" i="77"/>
  <c r="I225" i="77"/>
  <c r="I142" i="77"/>
  <c r="I67" i="77"/>
  <c r="I237" i="77"/>
  <c r="I218" i="77"/>
  <c r="I175" i="77"/>
  <c r="J176" i="77" s="1"/>
  <c r="I83" i="77"/>
  <c r="I125" i="77"/>
  <c r="I144" i="77"/>
  <c r="J56" i="77"/>
  <c r="J199" i="77"/>
  <c r="I204" i="77"/>
  <c r="I115" i="77"/>
  <c r="I109" i="77"/>
  <c r="I78" i="77"/>
  <c r="I81" i="77"/>
  <c r="J57" i="77"/>
  <c r="J84" i="77"/>
  <c r="I158" i="77"/>
  <c r="I229" i="77"/>
  <c r="I210" i="77"/>
  <c r="F4" i="70"/>
  <c r="P136" i="72"/>
  <c r="P201" i="72"/>
  <c r="N54" i="74"/>
  <c r="O54" i="74" s="1"/>
  <c r="P54" i="74" s="1"/>
  <c r="J31" i="74"/>
  <c r="N85" i="74"/>
  <c r="O85" i="74" s="1"/>
  <c r="P85" i="74" s="1"/>
  <c r="N96" i="74"/>
  <c r="O96" i="74" s="1"/>
  <c r="P96" i="74" s="1"/>
  <c r="N121" i="74"/>
  <c r="O121" i="74" s="1"/>
  <c r="P121" i="74" s="1"/>
  <c r="N125" i="74"/>
  <c r="O125" i="74" s="1"/>
  <c r="P125" i="74" s="1"/>
  <c r="N214" i="74"/>
  <c r="O214" i="74" s="1"/>
  <c r="P214" i="74" s="1"/>
  <c r="N130" i="74"/>
  <c r="O130" i="74" s="1"/>
  <c r="P130" i="74" s="1"/>
  <c r="N179" i="74"/>
  <c r="O179" i="74" s="1"/>
  <c r="P179" i="74" s="1"/>
  <c r="N186" i="74"/>
  <c r="O186" i="74" s="1"/>
  <c r="P186" i="74" s="1"/>
  <c r="N195" i="74"/>
  <c r="O195" i="74" s="1"/>
  <c r="P195" i="74" s="1"/>
  <c r="N202" i="74"/>
  <c r="O202" i="74" s="1"/>
  <c r="P202" i="74" s="1"/>
  <c r="N220" i="74"/>
  <c r="O220" i="74" s="1"/>
  <c r="P220" i="74" s="1"/>
  <c r="N222" i="74"/>
  <c r="O222" i="74" s="1"/>
  <c r="P222" i="74" s="1"/>
  <c r="N224" i="74"/>
  <c r="O224" i="74" s="1"/>
  <c r="P224" i="74" s="1"/>
  <c r="N226" i="74"/>
  <c r="O226" i="74" s="1"/>
  <c r="P226" i="74" s="1"/>
  <c r="N228" i="74"/>
  <c r="O228" i="74" s="1"/>
  <c r="P228" i="74" s="1"/>
  <c r="N230" i="74"/>
  <c r="O230" i="74" s="1"/>
  <c r="P230" i="74" s="1"/>
  <c r="N232" i="74"/>
  <c r="O232" i="74" s="1"/>
  <c r="P232" i="74" s="1"/>
  <c r="N234" i="74"/>
  <c r="O234" i="74" s="1"/>
  <c r="P234" i="74" s="1"/>
  <c r="N236" i="74"/>
  <c r="O236" i="74" s="1"/>
  <c r="P236" i="74" s="1"/>
  <c r="N238" i="74"/>
  <c r="O238" i="74" s="1"/>
  <c r="P238" i="74" s="1"/>
  <c r="N240" i="74"/>
  <c r="O240" i="74" s="1"/>
  <c r="P240" i="74" s="1"/>
  <c r="N242" i="74"/>
  <c r="O242" i="74" s="1"/>
  <c r="P242" i="74" s="1"/>
  <c r="N244" i="74"/>
  <c r="O244" i="74" s="1"/>
  <c r="P244" i="74" s="1"/>
  <c r="N246" i="74"/>
  <c r="O246" i="74" s="1"/>
  <c r="P246" i="74" s="1"/>
  <c r="N51" i="74"/>
  <c r="O51" i="74" s="1"/>
  <c r="P51" i="74" s="1"/>
  <c r="N55" i="74"/>
  <c r="O55" i="74" s="1"/>
  <c r="P55" i="74" s="1"/>
  <c r="N59" i="74"/>
  <c r="O59" i="74" s="1"/>
  <c r="P59" i="74" s="1"/>
  <c r="N63" i="74"/>
  <c r="O63" i="74" s="1"/>
  <c r="P63" i="74" s="1"/>
  <c r="N67" i="74"/>
  <c r="O67" i="74" s="1"/>
  <c r="P67" i="74" s="1"/>
  <c r="N113" i="74"/>
  <c r="O113" i="74" s="1"/>
  <c r="P113" i="74" s="1"/>
  <c r="N119" i="74"/>
  <c r="O119" i="74" s="1"/>
  <c r="P119" i="74" s="1"/>
  <c r="N134" i="74"/>
  <c r="O134" i="74" s="1"/>
  <c r="P134" i="74" s="1"/>
  <c r="N164" i="74"/>
  <c r="O164" i="74" s="1"/>
  <c r="P164" i="74" s="1"/>
  <c r="N168" i="74"/>
  <c r="O168" i="74" s="1"/>
  <c r="P168" i="74" s="1"/>
  <c r="N138" i="74"/>
  <c r="O138" i="74" s="1"/>
  <c r="P138" i="74" s="1"/>
  <c r="N66" i="74"/>
  <c r="O66" i="74" s="1"/>
  <c r="P66" i="74" s="1"/>
  <c r="N52" i="74"/>
  <c r="O52" i="74" s="1"/>
  <c r="P52" i="74" s="1"/>
  <c r="N56" i="74"/>
  <c r="O56" i="74" s="1"/>
  <c r="P56" i="74" s="1"/>
  <c r="N60" i="74"/>
  <c r="O60" i="74" s="1"/>
  <c r="P60" i="74" s="1"/>
  <c r="N64" i="74"/>
  <c r="O64" i="74" s="1"/>
  <c r="P64" i="74" s="1"/>
  <c r="N68" i="74"/>
  <c r="O68" i="74" s="1"/>
  <c r="P68" i="74" s="1"/>
  <c r="N72" i="74"/>
  <c r="O72" i="74" s="1"/>
  <c r="P72" i="74" s="1"/>
  <c r="N80" i="74"/>
  <c r="O80" i="74" s="1"/>
  <c r="P80" i="74" s="1"/>
  <c r="N84" i="74"/>
  <c r="O84" i="74" s="1"/>
  <c r="P84" i="74" s="1"/>
  <c r="N106" i="74"/>
  <c r="O106" i="74" s="1"/>
  <c r="P106" i="74" s="1"/>
  <c r="N110" i="74"/>
  <c r="O110" i="74" s="1"/>
  <c r="P110" i="74" s="1"/>
  <c r="N114" i="74"/>
  <c r="O114" i="74" s="1"/>
  <c r="P114" i="74" s="1"/>
  <c r="N120" i="74"/>
  <c r="O120" i="74" s="1"/>
  <c r="P120" i="74" s="1"/>
  <c r="N142" i="74"/>
  <c r="O142" i="74" s="1"/>
  <c r="P142" i="74" s="1"/>
  <c r="N153" i="74"/>
  <c r="O153" i="74" s="1"/>
  <c r="P153" i="74" s="1"/>
  <c r="N161" i="74"/>
  <c r="O161" i="74" s="1"/>
  <c r="P161" i="74" s="1"/>
  <c r="N62" i="74"/>
  <c r="O62" i="74" s="1"/>
  <c r="P62" i="74" s="1"/>
  <c r="J34" i="74"/>
  <c r="N88" i="74"/>
  <c r="O88" i="74" s="1"/>
  <c r="P88" i="74" s="1"/>
  <c r="N58" i="74"/>
  <c r="O58" i="74" s="1"/>
  <c r="P58" i="74" s="1"/>
  <c r="N53" i="74"/>
  <c r="O53" i="74" s="1"/>
  <c r="P53" i="74" s="1"/>
  <c r="N57" i="74"/>
  <c r="O57" i="74" s="1"/>
  <c r="P57" i="74" s="1"/>
  <c r="N61" i="74"/>
  <c r="O61" i="74" s="1"/>
  <c r="P61" i="74" s="1"/>
  <c r="N65" i="74"/>
  <c r="O65" i="74" s="1"/>
  <c r="P65" i="74" s="1"/>
  <c r="N69" i="74"/>
  <c r="O69" i="74" s="1"/>
  <c r="P69" i="74" s="1"/>
  <c r="N73" i="74"/>
  <c r="O73" i="74" s="1"/>
  <c r="P73" i="74" s="1"/>
  <c r="N77" i="74"/>
  <c r="O77" i="74" s="1"/>
  <c r="P77" i="74" s="1"/>
  <c r="N81" i="74"/>
  <c r="O81" i="74" s="1"/>
  <c r="P81" i="74" s="1"/>
  <c r="N117" i="74"/>
  <c r="O117" i="74" s="1"/>
  <c r="P117" i="74" s="1"/>
  <c r="N170" i="74"/>
  <c r="O170" i="74" s="1"/>
  <c r="P170" i="74" s="1"/>
  <c r="F12" i="70"/>
  <c r="J74" i="74"/>
  <c r="J32" i="74"/>
  <c r="G36" i="74"/>
  <c r="J36" i="74" s="1"/>
  <c r="G38" i="74"/>
  <c r="J38" i="74" s="1"/>
  <c r="G40" i="74"/>
  <c r="J40" i="74" s="1"/>
  <c r="G42" i="74"/>
  <c r="J42" i="74" s="1"/>
  <c r="G44" i="74"/>
  <c r="J44" i="74" s="1"/>
  <c r="G46" i="74"/>
  <c r="J46" i="74" s="1"/>
  <c r="G48" i="74"/>
  <c r="J48" i="74" s="1"/>
  <c r="G50" i="74"/>
  <c r="J50" i="74" s="1"/>
  <c r="G51" i="74"/>
  <c r="J51" i="74" s="1"/>
  <c r="G52" i="74"/>
  <c r="J52" i="74" s="1"/>
  <c r="G53" i="74"/>
  <c r="J53" i="74" s="1"/>
  <c r="G54" i="74"/>
  <c r="G55" i="74"/>
  <c r="J55" i="74" s="1"/>
  <c r="G56" i="74"/>
  <c r="G57" i="74"/>
  <c r="J57" i="74" s="1"/>
  <c r="G58" i="74"/>
  <c r="J77" i="74" s="1"/>
  <c r="G59" i="74"/>
  <c r="G60" i="74"/>
  <c r="G61" i="74"/>
  <c r="J61" i="74" s="1"/>
  <c r="G62" i="74"/>
  <c r="G63" i="74"/>
  <c r="J63" i="74" s="1"/>
  <c r="G64" i="74"/>
  <c r="N86" i="74"/>
  <c r="O86" i="74" s="1"/>
  <c r="P86" i="74" s="1"/>
  <c r="G72" i="74"/>
  <c r="N94" i="74"/>
  <c r="O94" i="74" s="1"/>
  <c r="P94" i="74" s="1"/>
  <c r="N76" i="74"/>
  <c r="O76" i="74" s="1"/>
  <c r="P76" i="74" s="1"/>
  <c r="G80" i="74"/>
  <c r="J80" i="74" s="1"/>
  <c r="N83" i="74"/>
  <c r="O83" i="74" s="1"/>
  <c r="P83" i="74" s="1"/>
  <c r="G85" i="74"/>
  <c r="J85" i="74" s="1"/>
  <c r="G88" i="74"/>
  <c r="J88" i="74" s="1"/>
  <c r="N108" i="74"/>
  <c r="O108" i="74" s="1"/>
  <c r="P108" i="74" s="1"/>
  <c r="G96" i="74"/>
  <c r="J96" i="74" s="1"/>
  <c r="N116" i="74"/>
  <c r="O116" i="74" s="1"/>
  <c r="P116" i="74" s="1"/>
  <c r="N118" i="74"/>
  <c r="O118" i="74" s="1"/>
  <c r="P118" i="74" s="1"/>
  <c r="G117" i="74"/>
  <c r="G130" i="74"/>
  <c r="G132" i="74"/>
  <c r="G137" i="74"/>
  <c r="J137" i="74" s="1"/>
  <c r="G168" i="74"/>
  <c r="G194" i="74"/>
  <c r="G71" i="74"/>
  <c r="N93" i="74"/>
  <c r="O93" i="74" s="1"/>
  <c r="P93" i="74" s="1"/>
  <c r="N75" i="74"/>
  <c r="O75" i="74" s="1"/>
  <c r="P75" i="74" s="1"/>
  <c r="G79" i="74"/>
  <c r="N101" i="74"/>
  <c r="O101" i="74" s="1"/>
  <c r="P101" i="74" s="1"/>
  <c r="N105" i="74"/>
  <c r="O105" i="74" s="1"/>
  <c r="P105" i="74" s="1"/>
  <c r="G93" i="74"/>
  <c r="J93" i="74" s="1"/>
  <c r="G119" i="74"/>
  <c r="G125" i="74"/>
  <c r="G135" i="74"/>
  <c r="J135" i="74" s="1"/>
  <c r="G145" i="74"/>
  <c r="G148" i="74"/>
  <c r="G151" i="74"/>
  <c r="G157" i="74"/>
  <c r="J157" i="74" s="1"/>
  <c r="G192" i="74"/>
  <c r="J192" i="74" s="1"/>
  <c r="G247" i="74"/>
  <c r="G243" i="74"/>
  <c r="G239" i="74"/>
  <c r="G235" i="74"/>
  <c r="G231" i="74"/>
  <c r="G240" i="74"/>
  <c r="G217" i="74"/>
  <c r="J217" i="74" s="1"/>
  <c r="G166" i="74"/>
  <c r="J166" i="74" s="1"/>
  <c r="G236" i="74"/>
  <c r="G224" i="74"/>
  <c r="G221" i="74"/>
  <c r="G214" i="74"/>
  <c r="J214" i="74" s="1"/>
  <c r="G232" i="74"/>
  <c r="G227" i="74"/>
  <c r="G204" i="74"/>
  <c r="J204" i="74" s="1"/>
  <c r="G201" i="74"/>
  <c r="G198" i="74"/>
  <c r="G188" i="74"/>
  <c r="G185" i="74"/>
  <c r="G182" i="74"/>
  <c r="G172" i="74"/>
  <c r="G211" i="74"/>
  <c r="G228" i="74"/>
  <c r="G219" i="74"/>
  <c r="G212" i="74"/>
  <c r="G162" i="74"/>
  <c r="G154" i="74"/>
  <c r="G146" i="74"/>
  <c r="G220" i="74"/>
  <c r="G209" i="74"/>
  <c r="G206" i="74"/>
  <c r="G196" i="74"/>
  <c r="J196" i="74" s="1"/>
  <c r="G193" i="74"/>
  <c r="G190" i="74"/>
  <c r="G180" i="74"/>
  <c r="G177" i="74"/>
  <c r="J177" i="74" s="1"/>
  <c r="G174" i="74"/>
  <c r="G244" i="74"/>
  <c r="G229" i="74"/>
  <c r="J229" i="74" s="1"/>
  <c r="G223" i="74"/>
  <c r="G203" i="74"/>
  <c r="J203" i="74" s="1"/>
  <c r="G187" i="74"/>
  <c r="G171" i="74"/>
  <c r="G160" i="74"/>
  <c r="G152" i="74"/>
  <c r="G144" i="74"/>
  <c r="G10" i="74"/>
  <c r="G14" i="74"/>
  <c r="J33" i="74" s="1"/>
  <c r="G18" i="74"/>
  <c r="G22" i="74"/>
  <c r="G26" i="74"/>
  <c r="G30" i="74"/>
  <c r="G70" i="74"/>
  <c r="J70" i="74" s="1"/>
  <c r="N92" i="74"/>
  <c r="O92" i="74" s="1"/>
  <c r="P92" i="74" s="1"/>
  <c r="N74" i="74"/>
  <c r="O74" i="74" s="1"/>
  <c r="P74" i="74" s="1"/>
  <c r="G78" i="74"/>
  <c r="J78" i="74" s="1"/>
  <c r="N82" i="74"/>
  <c r="O82" i="74" s="1"/>
  <c r="P82" i="74" s="1"/>
  <c r="G84" i="74"/>
  <c r="J84" i="74" s="1"/>
  <c r="G90" i="74"/>
  <c r="J90" i="74" s="1"/>
  <c r="G98" i="74"/>
  <c r="J98" i="74" s="1"/>
  <c r="G100" i="74"/>
  <c r="J100" i="74" s="1"/>
  <c r="G102" i="74"/>
  <c r="G104" i="74"/>
  <c r="J104" i="74" s="1"/>
  <c r="G106" i="74"/>
  <c r="J106" i="74" s="1"/>
  <c r="G108" i="74"/>
  <c r="G110" i="74"/>
  <c r="G112" i="74"/>
  <c r="G121" i="74"/>
  <c r="G123" i="74"/>
  <c r="G138" i="74"/>
  <c r="G140" i="74"/>
  <c r="J140" i="74" s="1"/>
  <c r="G163" i="74"/>
  <c r="G184" i="74"/>
  <c r="J184" i="74" s="1"/>
  <c r="N91" i="74"/>
  <c r="O91" i="74" s="1"/>
  <c r="P91" i="74" s="1"/>
  <c r="N99" i="74"/>
  <c r="O99" i="74" s="1"/>
  <c r="P99" i="74" s="1"/>
  <c r="N104" i="74"/>
  <c r="O104" i="74" s="1"/>
  <c r="P104" i="74" s="1"/>
  <c r="G87" i="74"/>
  <c r="N107" i="74"/>
  <c r="O107" i="74" s="1"/>
  <c r="P107" i="74" s="1"/>
  <c r="G95" i="74"/>
  <c r="J95" i="74" s="1"/>
  <c r="G126" i="74"/>
  <c r="G128" i="74"/>
  <c r="J128" i="74" s="1"/>
  <c r="G133" i="74"/>
  <c r="J133" i="74" s="1"/>
  <c r="G143" i="74"/>
  <c r="J143" i="74" s="1"/>
  <c r="G149" i="74"/>
  <c r="J149" i="74" s="1"/>
  <c r="N159" i="74"/>
  <c r="O159" i="74" s="1"/>
  <c r="P159" i="74" s="1"/>
  <c r="G197" i="74"/>
  <c r="G35" i="74"/>
  <c r="J35" i="74" s="1"/>
  <c r="G37" i="74"/>
  <c r="J37" i="74" s="1"/>
  <c r="G39" i="74"/>
  <c r="J39" i="74" s="1"/>
  <c r="G41" i="74"/>
  <c r="J41" i="74" s="1"/>
  <c r="G43" i="74"/>
  <c r="J43" i="74" s="1"/>
  <c r="G45" i="74"/>
  <c r="J45" i="74" s="1"/>
  <c r="G47" i="74"/>
  <c r="J47" i="74" s="1"/>
  <c r="G49" i="74"/>
  <c r="G68" i="74"/>
  <c r="J68" i="74" s="1"/>
  <c r="N90" i="74"/>
  <c r="O90" i="74" s="1"/>
  <c r="P90" i="74" s="1"/>
  <c r="G76" i="74"/>
  <c r="N98" i="74"/>
  <c r="O98" i="74" s="1"/>
  <c r="P98" i="74" s="1"/>
  <c r="G83" i="74"/>
  <c r="G92" i="74"/>
  <c r="J92" i="74" s="1"/>
  <c r="N112" i="74"/>
  <c r="O112" i="74" s="1"/>
  <c r="P112" i="74" s="1"/>
  <c r="G114" i="74"/>
  <c r="G131" i="74"/>
  <c r="G155" i="74"/>
  <c r="G169" i="74"/>
  <c r="G178" i="74"/>
  <c r="G210" i="74"/>
  <c r="G225" i="74"/>
  <c r="J225" i="74" s="1"/>
  <c r="G67" i="74"/>
  <c r="N89" i="74"/>
  <c r="O89" i="74" s="1"/>
  <c r="P89" i="74" s="1"/>
  <c r="N71" i="74"/>
  <c r="O71" i="74" s="1"/>
  <c r="P71" i="74" s="1"/>
  <c r="G75" i="74"/>
  <c r="N97" i="74"/>
  <c r="O97" i="74" s="1"/>
  <c r="P97" i="74" s="1"/>
  <c r="N79" i="74"/>
  <c r="O79" i="74" s="1"/>
  <c r="P79" i="74" s="1"/>
  <c r="N103" i="74"/>
  <c r="O103" i="74" s="1"/>
  <c r="P103" i="74" s="1"/>
  <c r="G89" i="74"/>
  <c r="J89" i="74" s="1"/>
  <c r="N109" i="74"/>
  <c r="O109" i="74" s="1"/>
  <c r="P109" i="74" s="1"/>
  <c r="G97" i="74"/>
  <c r="G116" i="74"/>
  <c r="J116" i="74" s="1"/>
  <c r="G134" i="74"/>
  <c r="G136" i="74"/>
  <c r="G141" i="74"/>
  <c r="J141" i="74" s="1"/>
  <c r="N151" i="74"/>
  <c r="O151" i="74" s="1"/>
  <c r="P151" i="74" s="1"/>
  <c r="G158" i="74"/>
  <c r="G161" i="74"/>
  <c r="G164" i="74"/>
  <c r="G176" i="74"/>
  <c r="J176" i="74" s="1"/>
  <c r="G195" i="74"/>
  <c r="J195" i="74" s="1"/>
  <c r="G208" i="74"/>
  <c r="J208" i="74" s="1"/>
  <c r="G82" i="74"/>
  <c r="J82" i="74" s="1"/>
  <c r="G86" i="74"/>
  <c r="J86" i="74" s="1"/>
  <c r="G94" i="74"/>
  <c r="G99" i="74"/>
  <c r="G101" i="74"/>
  <c r="G103" i="74"/>
  <c r="J103" i="74" s="1"/>
  <c r="G105" i="74"/>
  <c r="G107" i="74"/>
  <c r="G109" i="74"/>
  <c r="G111" i="74"/>
  <c r="G113" i="74"/>
  <c r="J113" i="74" s="1"/>
  <c r="G118" i="74"/>
  <c r="G122" i="74"/>
  <c r="G124" i="74"/>
  <c r="J124" i="74" s="1"/>
  <c r="G129" i="74"/>
  <c r="G139" i="74"/>
  <c r="G147" i="74"/>
  <c r="J147" i="74" s="1"/>
  <c r="N163" i="74"/>
  <c r="O163" i="74" s="1"/>
  <c r="P163" i="74" s="1"/>
  <c r="G200" i="74"/>
  <c r="N87" i="74"/>
  <c r="O87" i="74" s="1"/>
  <c r="P87" i="74" s="1"/>
  <c r="N95" i="74"/>
  <c r="O95" i="74" s="1"/>
  <c r="P95" i="74" s="1"/>
  <c r="N102" i="74"/>
  <c r="O102" i="74" s="1"/>
  <c r="P102" i="74" s="1"/>
  <c r="G91" i="74"/>
  <c r="J91" i="74" s="1"/>
  <c r="N111" i="74"/>
  <c r="O111" i="74" s="1"/>
  <c r="P111" i="74" s="1"/>
  <c r="G115" i="74"/>
  <c r="J115" i="74" s="1"/>
  <c r="N123" i="74"/>
  <c r="O123" i="74" s="1"/>
  <c r="P123" i="74" s="1"/>
  <c r="G120" i="74"/>
  <c r="J120" i="74" s="1"/>
  <c r="G127" i="74"/>
  <c r="G142" i="74"/>
  <c r="G150" i="74"/>
  <c r="J150" i="74" s="1"/>
  <c r="G153" i="74"/>
  <c r="J153" i="74" s="1"/>
  <c r="G156" i="74"/>
  <c r="J156" i="74" s="1"/>
  <c r="G159" i="74"/>
  <c r="N167" i="74"/>
  <c r="O167" i="74" s="1"/>
  <c r="P167" i="74" s="1"/>
  <c r="G181" i="74"/>
  <c r="G216" i="74"/>
  <c r="J216" i="74" s="1"/>
  <c r="N155" i="74"/>
  <c r="O155" i="74" s="1"/>
  <c r="P155" i="74" s="1"/>
  <c r="G246" i="74"/>
  <c r="J246" i="74" s="1"/>
  <c r="N146" i="74"/>
  <c r="O146" i="74" s="1"/>
  <c r="P146" i="74" s="1"/>
  <c r="N152" i="74"/>
  <c r="O152" i="74" s="1"/>
  <c r="P152" i="74" s="1"/>
  <c r="N160" i="74"/>
  <c r="O160" i="74" s="1"/>
  <c r="P160" i="74" s="1"/>
  <c r="G165" i="74"/>
  <c r="N169" i="74"/>
  <c r="O169" i="74" s="1"/>
  <c r="P169" i="74" s="1"/>
  <c r="G183" i="74"/>
  <c r="J183" i="74" s="1"/>
  <c r="G199" i="74"/>
  <c r="J199" i="74" s="1"/>
  <c r="G233" i="74"/>
  <c r="J233" i="74" s="1"/>
  <c r="N149" i="74"/>
  <c r="O149" i="74" s="1"/>
  <c r="P149" i="74" s="1"/>
  <c r="N157" i="74"/>
  <c r="O157" i="74" s="1"/>
  <c r="P157" i="74" s="1"/>
  <c r="N165" i="74"/>
  <c r="O165" i="74" s="1"/>
  <c r="P165" i="74" s="1"/>
  <c r="G173" i="74"/>
  <c r="G186" i="74"/>
  <c r="J186" i="74" s="1"/>
  <c r="G189" i="74"/>
  <c r="J189" i="74" s="1"/>
  <c r="G202" i="74"/>
  <c r="J202" i="74" s="1"/>
  <c r="G205" i="74"/>
  <c r="G222" i="74"/>
  <c r="G237" i="74"/>
  <c r="J237" i="74" s="1"/>
  <c r="N124" i="74"/>
  <c r="O124" i="74" s="1"/>
  <c r="P124" i="74" s="1"/>
  <c r="N129" i="74"/>
  <c r="O129" i="74" s="1"/>
  <c r="P129" i="74" s="1"/>
  <c r="N133" i="74"/>
  <c r="O133" i="74" s="1"/>
  <c r="P133" i="74" s="1"/>
  <c r="N137" i="74"/>
  <c r="O137" i="74" s="1"/>
  <c r="P137" i="74" s="1"/>
  <c r="N141" i="74"/>
  <c r="O141" i="74" s="1"/>
  <c r="P141" i="74" s="1"/>
  <c r="N145" i="74"/>
  <c r="O145" i="74" s="1"/>
  <c r="P145" i="74" s="1"/>
  <c r="N154" i="74"/>
  <c r="O154" i="74" s="1"/>
  <c r="P154" i="74" s="1"/>
  <c r="N162" i="74"/>
  <c r="O162" i="74" s="1"/>
  <c r="P162" i="74" s="1"/>
  <c r="G167" i="74"/>
  <c r="J167" i="74" s="1"/>
  <c r="G170" i="74"/>
  <c r="J170" i="74" s="1"/>
  <c r="G215" i="74"/>
  <c r="J215" i="74" s="1"/>
  <c r="G241" i="74"/>
  <c r="J241" i="74" s="1"/>
  <c r="G230" i="74"/>
  <c r="G245" i="74"/>
  <c r="J245" i="74" s="1"/>
  <c r="N122" i="74"/>
  <c r="O122" i="74" s="1"/>
  <c r="P122" i="74" s="1"/>
  <c r="N128" i="74"/>
  <c r="O128" i="74" s="1"/>
  <c r="P128" i="74" s="1"/>
  <c r="N132" i="74"/>
  <c r="O132" i="74" s="1"/>
  <c r="P132" i="74" s="1"/>
  <c r="N136" i="74"/>
  <c r="O136" i="74" s="1"/>
  <c r="P136" i="74" s="1"/>
  <c r="N140" i="74"/>
  <c r="O140" i="74" s="1"/>
  <c r="P140" i="74" s="1"/>
  <c r="N144" i="74"/>
  <c r="O144" i="74" s="1"/>
  <c r="P144" i="74" s="1"/>
  <c r="N148" i="74"/>
  <c r="O148" i="74" s="1"/>
  <c r="P148" i="74" s="1"/>
  <c r="N156" i="74"/>
  <c r="O156" i="74" s="1"/>
  <c r="P156" i="74" s="1"/>
  <c r="G175" i="74"/>
  <c r="J175" i="74" s="1"/>
  <c r="G191" i="74"/>
  <c r="G207" i="74"/>
  <c r="J207" i="74" s="1"/>
  <c r="G218" i="74"/>
  <c r="J218" i="74" s="1"/>
  <c r="G234" i="74"/>
  <c r="G238" i="74"/>
  <c r="N127" i="74"/>
  <c r="O127" i="74" s="1"/>
  <c r="P127" i="74" s="1"/>
  <c r="N131" i="74"/>
  <c r="O131" i="74" s="1"/>
  <c r="P131" i="74" s="1"/>
  <c r="N135" i="74"/>
  <c r="O135" i="74" s="1"/>
  <c r="P135" i="74" s="1"/>
  <c r="N139" i="74"/>
  <c r="O139" i="74" s="1"/>
  <c r="P139" i="74" s="1"/>
  <c r="N143" i="74"/>
  <c r="O143" i="74" s="1"/>
  <c r="P143" i="74" s="1"/>
  <c r="N147" i="74"/>
  <c r="O147" i="74" s="1"/>
  <c r="P147" i="74" s="1"/>
  <c r="N150" i="74"/>
  <c r="O150" i="74" s="1"/>
  <c r="P150" i="74" s="1"/>
  <c r="N158" i="74"/>
  <c r="O158" i="74" s="1"/>
  <c r="P158" i="74" s="1"/>
  <c r="G213" i="74"/>
  <c r="J213" i="74" s="1"/>
  <c r="G226" i="74"/>
  <c r="J226" i="74" s="1"/>
  <c r="G242" i="74"/>
  <c r="J242" i="74" s="1"/>
  <c r="N205" i="72"/>
  <c r="P205" i="72" s="1"/>
  <c r="N178" i="72"/>
  <c r="P178" i="72" s="1"/>
  <c r="N182" i="72"/>
  <c r="P182" i="72" s="1"/>
  <c r="N186" i="72"/>
  <c r="P186" i="72" s="1"/>
  <c r="N137" i="72"/>
  <c r="P137" i="72" s="1"/>
  <c r="N127" i="72"/>
  <c r="P127" i="72" s="1"/>
  <c r="N144" i="72"/>
  <c r="P144" i="72" s="1"/>
  <c r="N140" i="72"/>
  <c r="P140" i="72" s="1"/>
  <c r="N121" i="72"/>
  <c r="P121" i="72" s="1"/>
  <c r="N133" i="72"/>
  <c r="P133" i="72" s="1"/>
  <c r="N148" i="72"/>
  <c r="P148" i="72" s="1"/>
  <c r="N130" i="72"/>
  <c r="P130" i="72" s="1"/>
  <c r="N134" i="72"/>
  <c r="P134" i="72" s="1"/>
  <c r="N135" i="71"/>
  <c r="O135" i="71" s="1"/>
  <c r="P135" i="71" s="1"/>
  <c r="N116" i="71"/>
  <c r="O116" i="71" s="1"/>
  <c r="P116" i="71" s="1"/>
  <c r="N235" i="71"/>
  <c r="O235" i="71" s="1"/>
  <c r="P235" i="71" s="1"/>
  <c r="N247" i="71"/>
  <c r="O247" i="71" s="1"/>
  <c r="P247" i="71" s="1"/>
  <c r="N212" i="71"/>
  <c r="O212" i="71" s="1"/>
  <c r="N139" i="71"/>
  <c r="O139" i="71" s="1"/>
  <c r="P139" i="71" s="1"/>
  <c r="N221" i="71"/>
  <c r="O221" i="71" s="1"/>
  <c r="P221" i="71" s="1"/>
  <c r="N226" i="71"/>
  <c r="O226" i="71" s="1"/>
  <c r="P226" i="71" s="1"/>
  <c r="P212" i="71"/>
  <c r="N215" i="71"/>
  <c r="O215" i="71" s="1"/>
  <c r="P215" i="71" s="1"/>
  <c r="G8" i="72"/>
  <c r="G15" i="72"/>
  <c r="G21" i="72"/>
  <c r="G28" i="72"/>
  <c r="G41" i="72"/>
  <c r="G48" i="72"/>
  <c r="G59" i="72"/>
  <c r="J59" i="72" s="1"/>
  <c r="G63" i="72"/>
  <c r="G78" i="72"/>
  <c r="G100" i="72"/>
  <c r="J100" i="72" s="1"/>
  <c r="G104" i="72"/>
  <c r="G108" i="72"/>
  <c r="G112" i="72"/>
  <c r="G116" i="72"/>
  <c r="G9" i="72"/>
  <c r="G22" i="72"/>
  <c r="G29" i="72"/>
  <c r="G34" i="72"/>
  <c r="J34" i="72" s="1"/>
  <c r="G37" i="72"/>
  <c r="G45" i="72"/>
  <c r="J45" i="72" s="1"/>
  <c r="G52" i="72"/>
  <c r="J71" i="72" s="1"/>
  <c r="G56" i="72"/>
  <c r="J56" i="72" s="1"/>
  <c r="G67" i="72"/>
  <c r="J67" i="72" s="1"/>
  <c r="G71" i="72"/>
  <c r="G82" i="72"/>
  <c r="G120" i="72"/>
  <c r="G124" i="72"/>
  <c r="G138" i="72"/>
  <c r="G10" i="72"/>
  <c r="G16" i="72"/>
  <c r="G30" i="72"/>
  <c r="J49" i="72" s="1"/>
  <c r="G38" i="72"/>
  <c r="G42" i="72"/>
  <c r="G60" i="72"/>
  <c r="G64" i="72"/>
  <c r="G75" i="72"/>
  <c r="G105" i="72"/>
  <c r="G109" i="72"/>
  <c r="G170" i="72"/>
  <c r="G11" i="72"/>
  <c r="G17" i="72"/>
  <c r="G23" i="72"/>
  <c r="G31" i="72"/>
  <c r="G46" i="72"/>
  <c r="J46" i="72" s="1"/>
  <c r="G49" i="72"/>
  <c r="G53" i="72"/>
  <c r="G57" i="72"/>
  <c r="J57" i="72" s="1"/>
  <c r="G68" i="72"/>
  <c r="G72" i="72"/>
  <c r="J72" i="72" s="1"/>
  <c r="G79" i="72"/>
  <c r="J79" i="72" s="1"/>
  <c r="G83" i="72"/>
  <c r="G121" i="72"/>
  <c r="G24" i="72"/>
  <c r="G35" i="72"/>
  <c r="G39" i="72"/>
  <c r="J58" i="72" s="1"/>
  <c r="G43" i="72"/>
  <c r="G61" i="72"/>
  <c r="J61" i="72" s="1"/>
  <c r="G65" i="72"/>
  <c r="J65" i="72" s="1"/>
  <c r="G76" i="72"/>
  <c r="G87" i="72"/>
  <c r="G102" i="72"/>
  <c r="J102" i="72" s="1"/>
  <c r="G118" i="72"/>
  <c r="G125" i="72"/>
  <c r="J125" i="72" s="1"/>
  <c r="G129" i="72"/>
  <c r="G132" i="72"/>
  <c r="G12" i="72"/>
  <c r="G18" i="72"/>
  <c r="G25" i="72"/>
  <c r="G32" i="72"/>
  <c r="J51" i="72" s="1"/>
  <c r="G50" i="72"/>
  <c r="G54" i="72"/>
  <c r="J54" i="72" s="1"/>
  <c r="G58" i="72"/>
  <c r="G69" i="72"/>
  <c r="G73" i="72"/>
  <c r="J73" i="72" s="1"/>
  <c r="G80" i="72"/>
  <c r="G91" i="72"/>
  <c r="G4" i="72"/>
  <c r="G13" i="72"/>
  <c r="G19" i="72"/>
  <c r="J38" i="72" s="1"/>
  <c r="G26" i="72"/>
  <c r="G36" i="72"/>
  <c r="J36" i="72" s="1"/>
  <c r="G40" i="72"/>
  <c r="G44" i="72"/>
  <c r="G47" i="72"/>
  <c r="J47" i="72" s="1"/>
  <c r="G62" i="72"/>
  <c r="J81" i="72" s="1"/>
  <c r="G66" i="72"/>
  <c r="J66" i="72" s="1"/>
  <c r="G77" i="72"/>
  <c r="J77" i="72" s="1"/>
  <c r="G95" i="72"/>
  <c r="G103" i="72"/>
  <c r="G119" i="72"/>
  <c r="N128" i="72"/>
  <c r="P128" i="72" s="1"/>
  <c r="N139" i="72"/>
  <c r="P139" i="72" s="1"/>
  <c r="J62" i="72"/>
  <c r="N91" i="72"/>
  <c r="P91" i="72" s="1"/>
  <c r="N98" i="72"/>
  <c r="P98" i="72" s="1"/>
  <c r="N125" i="72"/>
  <c r="P125" i="72" s="1"/>
  <c r="N126" i="72"/>
  <c r="P126" i="72" s="1"/>
  <c r="N135" i="72"/>
  <c r="P135" i="72" s="1"/>
  <c r="N88" i="72"/>
  <c r="P88" i="72" s="1"/>
  <c r="N95" i="72"/>
  <c r="P95" i="72" s="1"/>
  <c r="N122" i="72"/>
  <c r="P122" i="72" s="1"/>
  <c r="N167" i="72"/>
  <c r="P167" i="72" s="1"/>
  <c r="N187" i="72"/>
  <c r="P187" i="72" s="1"/>
  <c r="N194" i="72"/>
  <c r="P194" i="72" s="1"/>
  <c r="N77" i="72"/>
  <c r="P77" i="72" s="1"/>
  <c r="J32" i="72"/>
  <c r="J35" i="72"/>
  <c r="J52" i="72"/>
  <c r="J70" i="72"/>
  <c r="N92" i="72"/>
  <c r="P92" i="72" s="1"/>
  <c r="N111" i="72"/>
  <c r="P111" i="72" s="1"/>
  <c r="N124" i="72"/>
  <c r="P124" i="72" s="1"/>
  <c r="N129" i="72"/>
  <c r="P129" i="72" s="1"/>
  <c r="N246" i="72"/>
  <c r="P246" i="72" s="1"/>
  <c r="N89" i="72"/>
  <c r="P89" i="72" s="1"/>
  <c r="J74" i="72"/>
  <c r="N96" i="72"/>
  <c r="P96" i="72" s="1"/>
  <c r="N99" i="72"/>
  <c r="P99" i="72" s="1"/>
  <c r="N123" i="72"/>
  <c r="P123" i="72" s="1"/>
  <c r="N141" i="72"/>
  <c r="P141" i="72" s="1"/>
  <c r="N138" i="72"/>
  <c r="P138" i="72" s="1"/>
  <c r="N184" i="72"/>
  <c r="P184" i="72" s="1"/>
  <c r="N211" i="72"/>
  <c r="P211" i="72" s="1"/>
  <c r="N58" i="72"/>
  <c r="P58" i="72" s="1"/>
  <c r="J60" i="72"/>
  <c r="N93" i="72"/>
  <c r="P93" i="72" s="1"/>
  <c r="N103" i="72"/>
  <c r="P103" i="72" s="1"/>
  <c r="N153" i="72"/>
  <c r="P153" i="72" s="1"/>
  <c r="N231" i="72"/>
  <c r="P231" i="72" s="1"/>
  <c r="N235" i="72"/>
  <c r="P235" i="72" s="1"/>
  <c r="N243" i="72"/>
  <c r="P243" i="72" s="1"/>
  <c r="J40" i="72"/>
  <c r="N79" i="72"/>
  <c r="P79" i="72" s="1"/>
  <c r="N97" i="72"/>
  <c r="P97" i="72" s="1"/>
  <c r="N116" i="72"/>
  <c r="P116" i="72" s="1"/>
  <c r="N161" i="72"/>
  <c r="P161" i="72" s="1"/>
  <c r="N177" i="72"/>
  <c r="P177" i="72" s="1"/>
  <c r="N204" i="72"/>
  <c r="P204" i="72" s="1"/>
  <c r="J50" i="72"/>
  <c r="J68" i="72"/>
  <c r="N90" i="72"/>
  <c r="P90" i="72" s="1"/>
  <c r="J82" i="72"/>
  <c r="N107" i="72"/>
  <c r="P107" i="72" s="1"/>
  <c r="N115" i="72"/>
  <c r="P115" i="72" s="1"/>
  <c r="N100" i="72"/>
  <c r="P100" i="72" s="1"/>
  <c r="N149" i="72"/>
  <c r="P149" i="72" s="1"/>
  <c r="N189" i="72"/>
  <c r="P189" i="72" s="1"/>
  <c r="N228" i="72"/>
  <c r="P228" i="72" s="1"/>
  <c r="N234" i="72"/>
  <c r="P234" i="72" s="1"/>
  <c r="N244" i="72"/>
  <c r="P244" i="72" s="1"/>
  <c r="F78" i="70"/>
  <c r="F195" i="70"/>
  <c r="M167" i="70"/>
  <c r="J37" i="72"/>
  <c r="J41" i="72"/>
  <c r="J55" i="72"/>
  <c r="J69" i="72"/>
  <c r="J129" i="72"/>
  <c r="J48" i="72"/>
  <c r="J121" i="72"/>
  <c r="J80" i="72"/>
  <c r="N54" i="72"/>
  <c r="P54" i="72" s="1"/>
  <c r="N51" i="72"/>
  <c r="P51" i="72" s="1"/>
  <c r="N53" i="72"/>
  <c r="P53" i="72" s="1"/>
  <c r="N52" i="72"/>
  <c r="P52" i="72" s="1"/>
  <c r="N50" i="72"/>
  <c r="P50" i="72" s="1"/>
  <c r="N56" i="72"/>
  <c r="P56" i="72" s="1"/>
  <c r="N55" i="72"/>
  <c r="P55" i="72" s="1"/>
  <c r="N59" i="72"/>
  <c r="P59" i="72" s="1"/>
  <c r="N61" i="72"/>
  <c r="P61" i="72" s="1"/>
  <c r="N63" i="72"/>
  <c r="P63" i="72" s="1"/>
  <c r="N65" i="72"/>
  <c r="P65" i="72" s="1"/>
  <c r="N67" i="72"/>
  <c r="P67" i="72" s="1"/>
  <c r="N74" i="72"/>
  <c r="P74" i="72" s="1"/>
  <c r="N80" i="72"/>
  <c r="P80" i="72" s="1"/>
  <c r="N84" i="72"/>
  <c r="P84" i="72" s="1"/>
  <c r="G84" i="72"/>
  <c r="G88" i="72"/>
  <c r="J88" i="72" s="1"/>
  <c r="G92" i="72"/>
  <c r="G96" i="72"/>
  <c r="G99" i="72"/>
  <c r="J99" i="72" s="1"/>
  <c r="G106" i="72"/>
  <c r="G115" i="72"/>
  <c r="J120" i="72" s="1"/>
  <c r="G122" i="72"/>
  <c r="N147" i="72"/>
  <c r="P147" i="72" s="1"/>
  <c r="N164" i="72"/>
  <c r="P164" i="72" s="1"/>
  <c r="G185" i="72"/>
  <c r="G196" i="72"/>
  <c r="G203" i="72"/>
  <c r="G224" i="72"/>
  <c r="N69" i="72"/>
  <c r="P69" i="72" s="1"/>
  <c r="N70" i="72"/>
  <c r="P70" i="72" s="1"/>
  <c r="N71" i="72"/>
  <c r="P71" i="72" s="1"/>
  <c r="N72" i="72"/>
  <c r="P72" i="72" s="1"/>
  <c r="N73" i="72"/>
  <c r="P73" i="72" s="1"/>
  <c r="G101" i="72"/>
  <c r="J101" i="72" s="1"/>
  <c r="N102" i="72"/>
  <c r="P102" i="72" s="1"/>
  <c r="N104" i="72"/>
  <c r="P104" i="72" s="1"/>
  <c r="G110" i="72"/>
  <c r="N113" i="72"/>
  <c r="P113" i="72" s="1"/>
  <c r="G117" i="72"/>
  <c r="J117" i="72" s="1"/>
  <c r="N118" i="72"/>
  <c r="P118" i="72" s="1"/>
  <c r="N120" i="72"/>
  <c r="P120" i="72" s="1"/>
  <c r="G126" i="72"/>
  <c r="J126" i="72" s="1"/>
  <c r="G156" i="72"/>
  <c r="G159" i="72"/>
  <c r="G168" i="72"/>
  <c r="N237" i="72"/>
  <c r="P237" i="72" s="1"/>
  <c r="J91" i="72"/>
  <c r="J95" i="72"/>
  <c r="J103" i="72"/>
  <c r="N220" i="72"/>
  <c r="P220" i="72" s="1"/>
  <c r="N218" i="72"/>
  <c r="P218" i="72" s="1"/>
  <c r="J63" i="72"/>
  <c r="N83" i="72"/>
  <c r="P83" i="72" s="1"/>
  <c r="J87" i="72"/>
  <c r="N108" i="72"/>
  <c r="P108" i="72" s="1"/>
  <c r="G148" i="72"/>
  <c r="G179" i="72"/>
  <c r="G194" i="72"/>
  <c r="N217" i="72"/>
  <c r="P217" i="72" s="1"/>
  <c r="J75" i="72"/>
  <c r="J83" i="72"/>
  <c r="N60" i="72"/>
  <c r="P60" i="72" s="1"/>
  <c r="N62" i="72"/>
  <c r="P62" i="72" s="1"/>
  <c r="N64" i="72"/>
  <c r="P64" i="72" s="1"/>
  <c r="N66" i="72"/>
  <c r="P66" i="72" s="1"/>
  <c r="N68" i="72"/>
  <c r="P68" i="72" s="1"/>
  <c r="N78" i="72"/>
  <c r="P78" i="72" s="1"/>
  <c r="N82" i="72"/>
  <c r="P82" i="72" s="1"/>
  <c r="N86" i="72"/>
  <c r="P86" i="72" s="1"/>
  <c r="G86" i="72"/>
  <c r="J86" i="72" s="1"/>
  <c r="N106" i="72"/>
  <c r="P106" i="72" s="1"/>
  <c r="G90" i="72"/>
  <c r="J90" i="72" s="1"/>
  <c r="G94" i="72"/>
  <c r="N114" i="72"/>
  <c r="P114" i="72" s="1"/>
  <c r="G98" i="72"/>
  <c r="J98" i="72" s="1"/>
  <c r="G107" i="72"/>
  <c r="N117" i="72"/>
  <c r="P117" i="72" s="1"/>
  <c r="G114" i="72"/>
  <c r="J114" i="72" s="1"/>
  <c r="G123" i="72"/>
  <c r="J123" i="72" s="1"/>
  <c r="G128" i="72"/>
  <c r="J128" i="72" s="1"/>
  <c r="G133" i="72"/>
  <c r="G136" i="72"/>
  <c r="G146" i="72"/>
  <c r="N150" i="72"/>
  <c r="P150" i="72" s="1"/>
  <c r="G205" i="72"/>
  <c r="G244" i="72"/>
  <c r="G232" i="72"/>
  <c r="G216" i="72"/>
  <c r="G200" i="72"/>
  <c r="G180" i="72"/>
  <c r="G162" i="72"/>
  <c r="G154" i="72"/>
  <c r="G140" i="72"/>
  <c r="G139" i="72"/>
  <c r="G240" i="72"/>
  <c r="G172" i="72"/>
  <c r="G228" i="72"/>
  <c r="G188" i="72"/>
  <c r="G152" i="72"/>
  <c r="G137" i="72"/>
  <c r="G236" i="72"/>
  <c r="G212" i="72"/>
  <c r="G176" i="72"/>
  <c r="G144" i="72"/>
  <c r="G131" i="72"/>
  <c r="G208" i="72"/>
  <c r="G192" i="72"/>
  <c r="G151" i="72"/>
  <c r="G147" i="72"/>
  <c r="G134" i="72"/>
  <c r="J134" i="72" s="1"/>
  <c r="G204" i="72"/>
  <c r="G164" i="72"/>
  <c r="J164" i="72" s="1"/>
  <c r="G135" i="72"/>
  <c r="J135" i="72" s="1"/>
  <c r="N76" i="72"/>
  <c r="P76" i="72" s="1"/>
  <c r="N81" i="72"/>
  <c r="P81" i="72" s="1"/>
  <c r="N85" i="72"/>
  <c r="P85" i="72" s="1"/>
  <c r="N101" i="72"/>
  <c r="P101" i="72" s="1"/>
  <c r="G85" i="72"/>
  <c r="J85" i="72" s="1"/>
  <c r="G89" i="72"/>
  <c r="J89" i="72" s="1"/>
  <c r="N109" i="72"/>
  <c r="P109" i="72" s="1"/>
  <c r="G93" i="72"/>
  <c r="J93" i="72" s="1"/>
  <c r="G97" i="72"/>
  <c r="G111" i="72"/>
  <c r="J111" i="72" s="1"/>
  <c r="G113" i="72"/>
  <c r="J118" i="72" s="1"/>
  <c r="N119" i="72"/>
  <c r="P119" i="72" s="1"/>
  <c r="G127" i="72"/>
  <c r="J127" i="72" s="1"/>
  <c r="N159" i="72"/>
  <c r="P159" i="72" s="1"/>
  <c r="G158" i="72"/>
  <c r="G161" i="72"/>
  <c r="J161" i="72" s="1"/>
  <c r="N166" i="72"/>
  <c r="P166" i="72" s="1"/>
  <c r="N175" i="72"/>
  <c r="P175" i="72" s="1"/>
  <c r="N174" i="72"/>
  <c r="P174" i="72" s="1"/>
  <c r="G202" i="72"/>
  <c r="G206" i="72"/>
  <c r="G243" i="72"/>
  <c r="N75" i="72"/>
  <c r="P75" i="72" s="1"/>
  <c r="N57" i="72"/>
  <c r="P57" i="72" s="1"/>
  <c r="G142" i="72"/>
  <c r="J142" i="72" s="1"/>
  <c r="N146" i="72"/>
  <c r="P146" i="72" s="1"/>
  <c r="N163" i="72"/>
  <c r="P163" i="72" s="1"/>
  <c r="G199" i="72"/>
  <c r="J199" i="72" s="1"/>
  <c r="N240" i="72"/>
  <c r="P240" i="72" s="1"/>
  <c r="N238" i="72"/>
  <c r="P238" i="72" s="1"/>
  <c r="G145" i="72"/>
  <c r="G149" i="72"/>
  <c r="G155" i="72"/>
  <c r="G169" i="72"/>
  <c r="G186" i="72"/>
  <c r="G189" i="72"/>
  <c r="N215" i="72"/>
  <c r="P215" i="72" s="1"/>
  <c r="N224" i="72"/>
  <c r="P224" i="72" s="1"/>
  <c r="N222" i="72"/>
  <c r="P222" i="72" s="1"/>
  <c r="N227" i="72"/>
  <c r="P227" i="72" s="1"/>
  <c r="N230" i="72"/>
  <c r="P230" i="72" s="1"/>
  <c r="N242" i="72"/>
  <c r="P242" i="72" s="1"/>
  <c r="N245" i="72"/>
  <c r="P245" i="72" s="1"/>
  <c r="N143" i="72"/>
  <c r="P143" i="72" s="1"/>
  <c r="G153" i="72"/>
  <c r="N185" i="72"/>
  <c r="P185" i="72" s="1"/>
  <c r="N203" i="72"/>
  <c r="P203" i="72" s="1"/>
  <c r="N212" i="72"/>
  <c r="P212" i="72" s="1"/>
  <c r="G211" i="72"/>
  <c r="J211" i="72" s="1"/>
  <c r="G226" i="72"/>
  <c r="G235" i="72"/>
  <c r="J235" i="72" s="1"/>
  <c r="G238" i="72"/>
  <c r="G184" i="72"/>
  <c r="G187" i="72"/>
  <c r="G190" i="72"/>
  <c r="J190" i="72" s="1"/>
  <c r="N219" i="72"/>
  <c r="P219" i="72" s="1"/>
  <c r="G227" i="72"/>
  <c r="G242" i="72"/>
  <c r="N145" i="72"/>
  <c r="P145" i="72" s="1"/>
  <c r="G150" i="72"/>
  <c r="G163" i="72"/>
  <c r="N172" i="72"/>
  <c r="P172" i="72" s="1"/>
  <c r="G171" i="72"/>
  <c r="G174" i="72"/>
  <c r="J174" i="72" s="1"/>
  <c r="N183" i="72"/>
  <c r="P183" i="72" s="1"/>
  <c r="N192" i="72"/>
  <c r="P192" i="72" s="1"/>
  <c r="N190" i="72"/>
  <c r="P190" i="72" s="1"/>
  <c r="N195" i="72"/>
  <c r="P195" i="72" s="1"/>
  <c r="N198" i="72"/>
  <c r="P198" i="72" s="1"/>
  <c r="N202" i="72"/>
  <c r="P202" i="72" s="1"/>
  <c r="N210" i="72"/>
  <c r="P210" i="72" s="1"/>
  <c r="N213" i="72"/>
  <c r="P213" i="72" s="1"/>
  <c r="G215" i="72"/>
  <c r="G218" i="72"/>
  <c r="G221" i="72"/>
  <c r="G141" i="72"/>
  <c r="G143" i="72"/>
  <c r="G157" i="72"/>
  <c r="N170" i="72"/>
  <c r="P170" i="72" s="1"/>
  <c r="N199" i="72"/>
  <c r="P199" i="72" s="1"/>
  <c r="N208" i="72"/>
  <c r="P208" i="72" s="1"/>
  <c r="N206" i="72"/>
  <c r="P206" i="72" s="1"/>
  <c r="N214" i="72"/>
  <c r="P214" i="72" s="1"/>
  <c r="N226" i="72"/>
  <c r="P226" i="72" s="1"/>
  <c r="N229" i="72"/>
  <c r="P229" i="72" s="1"/>
  <c r="G231" i="72"/>
  <c r="J231" i="72" s="1"/>
  <c r="G234" i="72"/>
  <c r="G237" i="72"/>
  <c r="J237" i="72" s="1"/>
  <c r="G247" i="72"/>
  <c r="N162" i="72"/>
  <c r="P162" i="72" s="1"/>
  <c r="G177" i="72"/>
  <c r="N196" i="72"/>
  <c r="P196" i="72" s="1"/>
  <c r="G195" i="72"/>
  <c r="G210" i="72"/>
  <c r="G219" i="72"/>
  <c r="G222" i="72"/>
  <c r="N233" i="72"/>
  <c r="P233" i="72" s="1"/>
  <c r="N236" i="72"/>
  <c r="P236" i="72" s="1"/>
  <c r="N154" i="72"/>
  <c r="P154" i="72" s="1"/>
  <c r="N160" i="72"/>
  <c r="P160" i="72" s="1"/>
  <c r="N168" i="72"/>
  <c r="P168" i="72" s="1"/>
  <c r="G165" i="72"/>
  <c r="J165" i="72" s="1"/>
  <c r="G167" i="72"/>
  <c r="N180" i="72"/>
  <c r="P180" i="72" s="1"/>
  <c r="G182" i="72"/>
  <c r="G193" i="72"/>
  <c r="G209" i="72"/>
  <c r="J209" i="72" s="1"/>
  <c r="G225" i="72"/>
  <c r="J225" i="72" s="1"/>
  <c r="G241" i="72"/>
  <c r="N157" i="72"/>
  <c r="P157" i="72" s="1"/>
  <c r="N165" i="72"/>
  <c r="P165" i="72" s="1"/>
  <c r="N176" i="72"/>
  <c r="P176" i="72" s="1"/>
  <c r="G178" i="72"/>
  <c r="N191" i="72"/>
  <c r="P191" i="72" s="1"/>
  <c r="N193" i="72"/>
  <c r="P193" i="72" s="1"/>
  <c r="G191" i="72"/>
  <c r="N200" i="72"/>
  <c r="P200" i="72" s="1"/>
  <c r="G198" i="72"/>
  <c r="N207" i="72"/>
  <c r="P207" i="72" s="1"/>
  <c r="N209" i="72"/>
  <c r="P209" i="72" s="1"/>
  <c r="G207" i="72"/>
  <c r="N216" i="72"/>
  <c r="P216" i="72" s="1"/>
  <c r="G214" i="72"/>
  <c r="J214" i="72" s="1"/>
  <c r="N223" i="72"/>
  <c r="P223" i="72" s="1"/>
  <c r="N225" i="72"/>
  <c r="P225" i="72" s="1"/>
  <c r="G223" i="72"/>
  <c r="J223" i="72" s="1"/>
  <c r="N232" i="72"/>
  <c r="P232" i="72" s="1"/>
  <c r="G230" i="72"/>
  <c r="N239" i="72"/>
  <c r="P239" i="72" s="1"/>
  <c r="N241" i="72"/>
  <c r="P241" i="72" s="1"/>
  <c r="G239" i="72"/>
  <c r="J239" i="72" s="1"/>
  <c r="N247" i="72"/>
  <c r="P247" i="72" s="1"/>
  <c r="G246" i="72"/>
  <c r="J246" i="72" s="1"/>
  <c r="N152" i="72"/>
  <c r="P152" i="72" s="1"/>
  <c r="N156" i="72"/>
  <c r="P156" i="72" s="1"/>
  <c r="G166" i="72"/>
  <c r="N179" i="72"/>
  <c r="P179" i="72" s="1"/>
  <c r="N181" i="72"/>
  <c r="P181" i="72" s="1"/>
  <c r="G181" i="72"/>
  <c r="J181" i="72" s="1"/>
  <c r="G183" i="72"/>
  <c r="G201" i="72"/>
  <c r="G217" i="72"/>
  <c r="G233" i="72"/>
  <c r="J233" i="72" s="1"/>
  <c r="N151" i="72"/>
  <c r="P151" i="72" s="1"/>
  <c r="N155" i="72"/>
  <c r="P155" i="72" s="1"/>
  <c r="N158" i="72"/>
  <c r="P158" i="72" s="1"/>
  <c r="N169" i="72"/>
  <c r="P169" i="72" s="1"/>
  <c r="N171" i="72"/>
  <c r="P171" i="72" s="1"/>
  <c r="N173" i="72"/>
  <c r="P173" i="72" s="1"/>
  <c r="G173" i="72"/>
  <c r="J173" i="72" s="1"/>
  <c r="G175" i="72"/>
  <c r="N188" i="72"/>
  <c r="P188" i="72" s="1"/>
  <c r="G197" i="72"/>
  <c r="J197" i="72" s="1"/>
  <c r="G213" i="72"/>
  <c r="G229" i="72"/>
  <c r="J229" i="72" s="1"/>
  <c r="G245" i="72"/>
  <c r="J245" i="72" s="1"/>
  <c r="G9" i="71"/>
  <c r="G17" i="71"/>
  <c r="G25" i="71"/>
  <c r="G32" i="71"/>
  <c r="G36" i="71"/>
  <c r="G40" i="71"/>
  <c r="J59" i="71" s="1"/>
  <c r="G44" i="71"/>
  <c r="J44" i="71" s="1"/>
  <c r="G48" i="71"/>
  <c r="G52" i="71"/>
  <c r="G56" i="71"/>
  <c r="J56" i="71" s="1"/>
  <c r="G60" i="71"/>
  <c r="G11" i="71"/>
  <c r="G19" i="71"/>
  <c r="G27" i="71"/>
  <c r="G33" i="71"/>
  <c r="J52" i="71" s="1"/>
  <c r="G37" i="71"/>
  <c r="G41" i="71"/>
  <c r="G45" i="71"/>
  <c r="G49" i="71"/>
  <c r="G53" i="71"/>
  <c r="G57" i="71"/>
  <c r="G61" i="71"/>
  <c r="J61" i="71" s="1"/>
  <c r="G13" i="71"/>
  <c r="J32" i="71" s="1"/>
  <c r="G21" i="71"/>
  <c r="G29" i="71"/>
  <c r="G34" i="71"/>
  <c r="G38" i="71"/>
  <c r="G42" i="71"/>
  <c r="G46" i="71"/>
  <c r="J46" i="71" s="1"/>
  <c r="G50" i="71"/>
  <c r="G54" i="71"/>
  <c r="J54" i="71" s="1"/>
  <c r="G58" i="71"/>
  <c r="G62" i="71"/>
  <c r="N50" i="71"/>
  <c r="O50" i="71" s="1"/>
  <c r="P50" i="71" s="1"/>
  <c r="J60" i="71"/>
  <c r="N51" i="71"/>
  <c r="O51" i="71" s="1"/>
  <c r="P51" i="71" s="1"/>
  <c r="N55" i="71"/>
  <c r="O55" i="71" s="1"/>
  <c r="P55" i="71" s="1"/>
  <c r="N59" i="71"/>
  <c r="O59" i="71" s="1"/>
  <c r="P59" i="71" s="1"/>
  <c r="N63" i="71"/>
  <c r="O63" i="71" s="1"/>
  <c r="P63" i="71" s="1"/>
  <c r="N66" i="71"/>
  <c r="O66" i="71" s="1"/>
  <c r="P66" i="71" s="1"/>
  <c r="N71" i="71"/>
  <c r="O71" i="71" s="1"/>
  <c r="P71" i="71" s="1"/>
  <c r="N103" i="71"/>
  <c r="O103" i="71" s="1"/>
  <c r="P103" i="71" s="1"/>
  <c r="N111" i="71"/>
  <c r="O111" i="71" s="1"/>
  <c r="P111" i="71" s="1"/>
  <c r="N206" i="71"/>
  <c r="O206" i="71" s="1"/>
  <c r="P206" i="71" s="1"/>
  <c r="N213" i="71"/>
  <c r="O213" i="71" s="1"/>
  <c r="P213" i="71" s="1"/>
  <c r="N219" i="71"/>
  <c r="O219" i="71" s="1"/>
  <c r="P219" i="71" s="1"/>
  <c r="N227" i="71"/>
  <c r="O227" i="71" s="1"/>
  <c r="P227" i="71" s="1"/>
  <c r="N52" i="71"/>
  <c r="O52" i="71" s="1"/>
  <c r="P52" i="71" s="1"/>
  <c r="N56" i="71"/>
  <c r="O56" i="71" s="1"/>
  <c r="P56" i="71" s="1"/>
  <c r="N60" i="71"/>
  <c r="O60" i="71" s="1"/>
  <c r="P60" i="71" s="1"/>
  <c r="N68" i="71"/>
  <c r="O68" i="71" s="1"/>
  <c r="P68" i="71" s="1"/>
  <c r="N76" i="71"/>
  <c r="O76" i="71" s="1"/>
  <c r="P76" i="71" s="1"/>
  <c r="N80" i="71"/>
  <c r="O80" i="71" s="1"/>
  <c r="P80" i="71" s="1"/>
  <c r="N96" i="71"/>
  <c r="O96" i="71" s="1"/>
  <c r="P96" i="71" s="1"/>
  <c r="N100" i="71"/>
  <c r="O100" i="71" s="1"/>
  <c r="P100" i="71" s="1"/>
  <c r="N104" i="71"/>
  <c r="O104" i="71" s="1"/>
  <c r="P104" i="71" s="1"/>
  <c r="N108" i="71"/>
  <c r="O108" i="71" s="1"/>
  <c r="P108" i="71" s="1"/>
  <c r="N129" i="71"/>
  <c r="O129" i="71" s="1"/>
  <c r="P129" i="71" s="1"/>
  <c r="N214" i="71"/>
  <c r="O214" i="71" s="1"/>
  <c r="P214" i="71" s="1"/>
  <c r="J34" i="71"/>
  <c r="J38" i="71"/>
  <c r="J42" i="71"/>
  <c r="J50" i="71"/>
  <c r="J58" i="71"/>
  <c r="J62" i="71"/>
  <c r="N233" i="71"/>
  <c r="O233" i="71" s="1"/>
  <c r="P233" i="71" s="1"/>
  <c r="N237" i="71"/>
  <c r="O237" i="71" s="1"/>
  <c r="P237" i="71" s="1"/>
  <c r="N53" i="71"/>
  <c r="O53" i="71" s="1"/>
  <c r="P53" i="71" s="1"/>
  <c r="N57" i="71"/>
  <c r="O57" i="71" s="1"/>
  <c r="P57" i="71" s="1"/>
  <c r="N61" i="71"/>
  <c r="O61" i="71" s="1"/>
  <c r="P61" i="71" s="1"/>
  <c r="N65" i="71"/>
  <c r="O65" i="71" s="1"/>
  <c r="P65" i="71" s="1"/>
  <c r="N69" i="71"/>
  <c r="O69" i="71" s="1"/>
  <c r="P69" i="71" s="1"/>
  <c r="N73" i="71"/>
  <c r="O73" i="71" s="1"/>
  <c r="P73" i="71" s="1"/>
  <c r="N77" i="71"/>
  <c r="O77" i="71" s="1"/>
  <c r="P77" i="71" s="1"/>
  <c r="N81" i="71"/>
  <c r="O81" i="71" s="1"/>
  <c r="P81" i="71" s="1"/>
  <c r="N119" i="71"/>
  <c r="O119" i="71" s="1"/>
  <c r="P119" i="71" s="1"/>
  <c r="N123" i="71"/>
  <c r="O123" i="71" s="1"/>
  <c r="P123" i="71" s="1"/>
  <c r="N127" i="71"/>
  <c r="O127" i="71" s="1"/>
  <c r="P127" i="71" s="1"/>
  <c r="N134" i="71"/>
  <c r="O134" i="71" s="1"/>
  <c r="P134" i="71" s="1"/>
  <c r="N223" i="71"/>
  <c r="O223" i="71" s="1"/>
  <c r="P223" i="71" s="1"/>
  <c r="F22" i="70"/>
  <c r="F23" i="70"/>
  <c r="F35" i="70"/>
  <c r="F59" i="70"/>
  <c r="F67" i="70"/>
  <c r="F71" i="70"/>
  <c r="F91" i="70"/>
  <c r="F107" i="70"/>
  <c r="F115" i="70"/>
  <c r="F119" i="70"/>
  <c r="F123" i="70"/>
  <c r="F143" i="70"/>
  <c r="F191" i="70"/>
  <c r="F9" i="70"/>
  <c r="F48" i="70"/>
  <c r="F88" i="70"/>
  <c r="F132" i="70"/>
  <c r="F11" i="70"/>
  <c r="F19" i="70"/>
  <c r="F27" i="70"/>
  <c r="F33" i="70"/>
  <c r="F37" i="70"/>
  <c r="F41" i="70"/>
  <c r="F53" i="70"/>
  <c r="F69" i="70"/>
  <c r="F81" i="70"/>
  <c r="F85" i="70"/>
  <c r="F77" i="70"/>
  <c r="F106" i="70"/>
  <c r="F29" i="70"/>
  <c r="F30" i="70"/>
  <c r="F40" i="70"/>
  <c r="F74" i="70"/>
  <c r="F139" i="70"/>
  <c r="F166" i="70"/>
  <c r="F18" i="70"/>
  <c r="F24" i="70"/>
  <c r="F34" i="70"/>
  <c r="F44" i="70"/>
  <c r="F54" i="70"/>
  <c r="F61" i="70"/>
  <c r="F92" i="70"/>
  <c r="F96" i="70"/>
  <c r="F163" i="70"/>
  <c r="F15" i="70"/>
  <c r="F25" i="70"/>
  <c r="F31" i="70"/>
  <c r="F51" i="70"/>
  <c r="F65" i="70"/>
  <c r="F104" i="70"/>
  <c r="F136" i="70"/>
  <c r="F38" i="70"/>
  <c r="F55" i="70"/>
  <c r="F79" i="70"/>
  <c r="F86" i="70"/>
  <c r="F97" i="70"/>
  <c r="F108" i="70"/>
  <c r="F156" i="70"/>
  <c r="F13" i="70"/>
  <c r="F62" i="70"/>
  <c r="F14" i="70"/>
  <c r="F32" i="70"/>
  <c r="F90" i="70"/>
  <c r="F112" i="70"/>
  <c r="F130" i="70"/>
  <c r="F141" i="70"/>
  <c r="F180" i="70"/>
  <c r="F58" i="70"/>
  <c r="F100" i="70"/>
  <c r="F111" i="70"/>
  <c r="F26" i="70"/>
  <c r="F45" i="70"/>
  <c r="F20" i="70"/>
  <c r="F52" i="70"/>
  <c r="F66" i="70"/>
  <c r="F101" i="70"/>
  <c r="F8" i="70"/>
  <c r="F21" i="70"/>
  <c r="F42" i="70"/>
  <c r="F49" i="70"/>
  <c r="F63" i="70"/>
  <c r="F80" i="70"/>
  <c r="F87" i="70"/>
  <c r="F149" i="70"/>
  <c r="F161" i="70"/>
  <c r="F36" i="70"/>
  <c r="F70" i="70"/>
  <c r="F73" i="70"/>
  <c r="F102" i="70"/>
  <c r="F127" i="70"/>
  <c r="F134" i="70"/>
  <c r="F142" i="70"/>
  <c r="F169" i="70"/>
  <c r="F189" i="70"/>
  <c r="F200" i="70"/>
  <c r="F10" i="70"/>
  <c r="F60" i="70"/>
  <c r="F64" i="70"/>
  <c r="F95" i="70"/>
  <c r="F99" i="70"/>
  <c r="F110" i="70"/>
  <c r="F28" i="70"/>
  <c r="F39" i="70"/>
  <c r="F46" i="70"/>
  <c r="F56" i="70"/>
  <c r="F84" i="70"/>
  <c r="F16" i="70"/>
  <c r="F43" i="70"/>
  <c r="F17" i="70"/>
  <c r="F47" i="70"/>
  <c r="F103" i="70"/>
  <c r="F114" i="70"/>
  <c r="F186" i="70"/>
  <c r="M135" i="70"/>
  <c r="M52" i="70"/>
  <c r="M72" i="70"/>
  <c r="M86" i="70"/>
  <c r="M209" i="70"/>
  <c r="M220" i="70"/>
  <c r="M224" i="70"/>
  <c r="M228" i="70"/>
  <c r="M232" i="70"/>
  <c r="M236" i="70"/>
  <c r="M240" i="70"/>
  <c r="M244" i="70"/>
  <c r="M146" i="70"/>
  <c r="M62" i="70"/>
  <c r="M83" i="70"/>
  <c r="M177" i="70"/>
  <c r="M130" i="70"/>
  <c r="M182" i="70"/>
  <c r="M155" i="70"/>
  <c r="M150" i="70"/>
  <c r="M213" i="70"/>
  <c r="M225" i="70"/>
  <c r="M237" i="70"/>
  <c r="M186" i="70"/>
  <c r="M218" i="70"/>
  <c r="M50" i="70"/>
  <c r="M65" i="70"/>
  <c r="M73" i="70"/>
  <c r="M119" i="70"/>
  <c r="M149" i="70"/>
  <c r="M203" i="70"/>
  <c r="M207" i="70"/>
  <c r="M222" i="70"/>
  <c r="M226" i="70"/>
  <c r="M230" i="70"/>
  <c r="M234" i="70"/>
  <c r="M238" i="70"/>
  <c r="M242" i="70"/>
  <c r="M246" i="70"/>
  <c r="M90" i="70"/>
  <c r="M229" i="70"/>
  <c r="M241" i="70"/>
  <c r="M51" i="70"/>
  <c r="M112" i="70"/>
  <c r="M211" i="70"/>
  <c r="M215" i="70"/>
  <c r="M75" i="70"/>
  <c r="M217" i="70"/>
  <c r="M80" i="70"/>
  <c r="M147" i="70"/>
  <c r="M145" i="70"/>
  <c r="M233" i="70"/>
  <c r="M210" i="70"/>
  <c r="M81" i="70"/>
  <c r="M138" i="70"/>
  <c r="M185" i="70"/>
  <c r="M208" i="70"/>
  <c r="M219" i="70"/>
  <c r="M223" i="70"/>
  <c r="M227" i="70"/>
  <c r="M231" i="70"/>
  <c r="M235" i="70"/>
  <c r="M239" i="70"/>
  <c r="M243" i="70"/>
  <c r="M247" i="70"/>
  <c r="M56" i="70"/>
  <c r="M161" i="70"/>
  <c r="M221" i="70"/>
  <c r="M245" i="70"/>
  <c r="M214" i="70"/>
  <c r="M57" i="70"/>
  <c r="M74" i="70"/>
  <c r="M128" i="70"/>
  <c r="M181" i="70"/>
  <c r="M212" i="70"/>
  <c r="M216" i="70"/>
  <c r="J51" i="71"/>
  <c r="J55" i="71"/>
  <c r="J48" i="71"/>
  <c r="J53" i="71"/>
  <c r="J57" i="71"/>
  <c r="J36" i="71"/>
  <c r="G18" i="71"/>
  <c r="J37" i="71" s="1"/>
  <c r="G30" i="71"/>
  <c r="J49" i="71" s="1"/>
  <c r="N72" i="71"/>
  <c r="O72" i="71" s="1"/>
  <c r="P72" i="71" s="1"/>
  <c r="G80" i="71"/>
  <c r="J80" i="71" s="1"/>
  <c r="G67" i="71"/>
  <c r="J67" i="71" s="1"/>
  <c r="N89" i="71"/>
  <c r="O89" i="71" s="1"/>
  <c r="P89" i="71" s="1"/>
  <c r="G75" i="71"/>
  <c r="J75" i="71" s="1"/>
  <c r="G83" i="71"/>
  <c r="G91" i="71"/>
  <c r="G99" i="71"/>
  <c r="G117" i="71"/>
  <c r="G163" i="71"/>
  <c r="F163" i="71"/>
  <c r="F191" i="71"/>
  <c r="G191" i="71" s="1"/>
  <c r="G210" i="71"/>
  <c r="G225" i="71"/>
  <c r="G14" i="71"/>
  <c r="G94" i="71"/>
  <c r="G165" i="71"/>
  <c r="G66" i="71"/>
  <c r="J66" i="71" s="1"/>
  <c r="N88" i="71"/>
  <c r="O88" i="71" s="1"/>
  <c r="P88" i="71" s="1"/>
  <c r="G74" i="71"/>
  <c r="J74" i="71" s="1"/>
  <c r="N95" i="71"/>
  <c r="O95" i="71" s="1"/>
  <c r="P95" i="71" s="1"/>
  <c r="G79" i="71"/>
  <c r="J79" i="71" s="1"/>
  <c r="N99" i="71"/>
  <c r="O99" i="71" s="1"/>
  <c r="P99" i="71" s="1"/>
  <c r="N105" i="71"/>
  <c r="O105" i="71" s="1"/>
  <c r="P105" i="71" s="1"/>
  <c r="G88" i="71"/>
  <c r="N113" i="71"/>
  <c r="O113" i="71" s="1"/>
  <c r="P113" i="71" s="1"/>
  <c r="G96" i="71"/>
  <c r="G104" i="71"/>
  <c r="G130" i="71"/>
  <c r="G237" i="71"/>
  <c r="G10" i="71"/>
  <c r="G26" i="71"/>
  <c r="G68" i="71"/>
  <c r="J68" i="71" s="1"/>
  <c r="G86" i="71"/>
  <c r="J86" i="71" s="1"/>
  <c r="G102" i="71"/>
  <c r="J102" i="71" s="1"/>
  <c r="G65" i="71"/>
  <c r="J65" i="71" s="1"/>
  <c r="N87" i="71"/>
  <c r="O87" i="71" s="1"/>
  <c r="P87" i="71" s="1"/>
  <c r="G73" i="71"/>
  <c r="N102" i="71"/>
  <c r="O102" i="71" s="1"/>
  <c r="P102" i="71" s="1"/>
  <c r="G85" i="71"/>
  <c r="G93" i="71"/>
  <c r="G101" i="71"/>
  <c r="G106" i="71"/>
  <c r="G112" i="71"/>
  <c r="G121" i="71"/>
  <c r="G228" i="71"/>
  <c r="G226" i="71"/>
  <c r="G224" i="71"/>
  <c r="G200" i="71"/>
  <c r="G204" i="71"/>
  <c r="G202" i="71"/>
  <c r="G241" i="71"/>
  <c r="G222" i="71"/>
  <c r="G220" i="71"/>
  <c r="G218" i="71"/>
  <c r="G216" i="71"/>
  <c r="G135" i="71"/>
  <c r="G236" i="71"/>
  <c r="G233" i="71"/>
  <c r="G212" i="71"/>
  <c r="G162" i="71"/>
  <c r="G244" i="71"/>
  <c r="G214" i="71"/>
  <c r="G170" i="71"/>
  <c r="G158" i="71"/>
  <c r="G232" i="71"/>
  <c r="G131" i="71"/>
  <c r="G208" i="71"/>
  <c r="G240" i="71"/>
  <c r="G234" i="71"/>
  <c r="G134" i="71"/>
  <c r="J134" i="71" s="1"/>
  <c r="G242" i="71"/>
  <c r="G22" i="71"/>
  <c r="J41" i="71" s="1"/>
  <c r="N64" i="71"/>
  <c r="O64" i="71" s="1"/>
  <c r="P64" i="71" s="1"/>
  <c r="G76" i="71"/>
  <c r="J76" i="71" s="1"/>
  <c r="G8" i="71"/>
  <c r="G12" i="71"/>
  <c r="J31" i="71" s="1"/>
  <c r="G16" i="71"/>
  <c r="J35" i="71" s="1"/>
  <c r="G20" i="71"/>
  <c r="J39" i="71" s="1"/>
  <c r="G24" i="71"/>
  <c r="J43" i="71" s="1"/>
  <c r="G28" i="71"/>
  <c r="J47" i="71" s="1"/>
  <c r="G64" i="71"/>
  <c r="J64" i="71" s="1"/>
  <c r="N86" i="71"/>
  <c r="O86" i="71" s="1"/>
  <c r="P86" i="71" s="1"/>
  <c r="G72" i="71"/>
  <c r="J72" i="71" s="1"/>
  <c r="N94" i="71"/>
  <c r="O94" i="71" s="1"/>
  <c r="P94" i="71" s="1"/>
  <c r="G78" i="71"/>
  <c r="J78" i="71" s="1"/>
  <c r="N98" i="71"/>
  <c r="O98" i="71" s="1"/>
  <c r="P98" i="71" s="1"/>
  <c r="G82" i="71"/>
  <c r="N107" i="71"/>
  <c r="O107" i="71" s="1"/>
  <c r="P107" i="71" s="1"/>
  <c r="G90" i="71"/>
  <c r="N115" i="71"/>
  <c r="O115" i="71" s="1"/>
  <c r="P115" i="71" s="1"/>
  <c r="G98" i="71"/>
  <c r="J98" i="71" s="1"/>
  <c r="G108" i="71"/>
  <c r="F186" i="71"/>
  <c r="G186" i="71" s="1"/>
  <c r="G238" i="71"/>
  <c r="J238" i="71" s="1"/>
  <c r="G63" i="71"/>
  <c r="N85" i="71"/>
  <c r="O85" i="71" s="1"/>
  <c r="P85" i="71" s="1"/>
  <c r="N67" i="71"/>
  <c r="O67" i="71" s="1"/>
  <c r="P67" i="71" s="1"/>
  <c r="G71" i="71"/>
  <c r="J71" i="71" s="1"/>
  <c r="N93" i="71"/>
  <c r="O93" i="71" s="1"/>
  <c r="P93" i="71" s="1"/>
  <c r="N75" i="71"/>
  <c r="O75" i="71" s="1"/>
  <c r="P75" i="71" s="1"/>
  <c r="N79" i="71"/>
  <c r="O79" i="71" s="1"/>
  <c r="P79" i="71" s="1"/>
  <c r="G87" i="71"/>
  <c r="N112" i="71"/>
  <c r="O112" i="71" s="1"/>
  <c r="P112" i="71" s="1"/>
  <c r="G95" i="71"/>
  <c r="G103" i="71"/>
  <c r="J103" i="71" s="1"/>
  <c r="G113" i="71"/>
  <c r="J113" i="71" s="1"/>
  <c r="G125" i="71"/>
  <c r="M144" i="71"/>
  <c r="N84" i="71"/>
  <c r="O84" i="71" s="1"/>
  <c r="P84" i="71" s="1"/>
  <c r="G70" i="71"/>
  <c r="J70" i="71" s="1"/>
  <c r="N92" i="71"/>
  <c r="O92" i="71" s="1"/>
  <c r="P92" i="71" s="1"/>
  <c r="G77" i="71"/>
  <c r="J77" i="71" s="1"/>
  <c r="N97" i="71"/>
  <c r="O97" i="71" s="1"/>
  <c r="P97" i="71" s="1"/>
  <c r="G81" i="71"/>
  <c r="J81" i="71" s="1"/>
  <c r="G84" i="71"/>
  <c r="J84" i="71" s="1"/>
  <c r="N109" i="71"/>
  <c r="O109" i="71" s="1"/>
  <c r="P109" i="71" s="1"/>
  <c r="G92" i="71"/>
  <c r="J92" i="71" s="1"/>
  <c r="G100" i="71"/>
  <c r="N106" i="71"/>
  <c r="O106" i="71" s="1"/>
  <c r="P106" i="71" s="1"/>
  <c r="N110" i="71"/>
  <c r="O110" i="71" s="1"/>
  <c r="P110" i="71" s="1"/>
  <c r="G231" i="71"/>
  <c r="N74" i="71"/>
  <c r="O74" i="71" s="1"/>
  <c r="P74" i="71" s="1"/>
  <c r="N101" i="71"/>
  <c r="O101" i="71" s="1"/>
  <c r="P101" i="71" s="1"/>
  <c r="N83" i="71"/>
  <c r="O83" i="71" s="1"/>
  <c r="P83" i="71" s="1"/>
  <c r="G69" i="71"/>
  <c r="N91" i="71"/>
  <c r="O91" i="71" s="1"/>
  <c r="P91" i="71" s="1"/>
  <c r="G89" i="71"/>
  <c r="N114" i="71"/>
  <c r="O114" i="71" s="1"/>
  <c r="P114" i="71" s="1"/>
  <c r="G97" i="71"/>
  <c r="G105" i="71"/>
  <c r="G116" i="71"/>
  <c r="G132" i="71"/>
  <c r="M142" i="71"/>
  <c r="G201" i="71"/>
  <c r="G107" i="71"/>
  <c r="N120" i="71"/>
  <c r="O120" i="71" s="1"/>
  <c r="P120" i="71" s="1"/>
  <c r="N124" i="71"/>
  <c r="O124" i="71" s="1"/>
  <c r="P124" i="71" s="1"/>
  <c r="N128" i="71"/>
  <c r="O128" i="71" s="1"/>
  <c r="P128" i="71" s="1"/>
  <c r="N132" i="71"/>
  <c r="O132" i="71" s="1"/>
  <c r="P132" i="71" s="1"/>
  <c r="N133" i="71"/>
  <c r="O133" i="71" s="1"/>
  <c r="P133" i="71" s="1"/>
  <c r="N220" i="71"/>
  <c r="O220" i="71" s="1"/>
  <c r="P220" i="71" s="1"/>
  <c r="N241" i="71"/>
  <c r="O241" i="71" s="1"/>
  <c r="P241" i="71" s="1"/>
  <c r="N131" i="71"/>
  <c r="O131" i="71" s="1"/>
  <c r="P131" i="71" s="1"/>
  <c r="G142" i="71"/>
  <c r="G146" i="71"/>
  <c r="F173" i="71"/>
  <c r="G173" i="71" s="1"/>
  <c r="G150" i="71"/>
  <c r="G156" i="71"/>
  <c r="G161" i="71"/>
  <c r="G205" i="71"/>
  <c r="G120" i="71"/>
  <c r="G124" i="71"/>
  <c r="G128" i="71"/>
  <c r="G136" i="71"/>
  <c r="G140" i="71"/>
  <c r="G144" i="71"/>
  <c r="G152" i="71"/>
  <c r="F154" i="71"/>
  <c r="G154" i="71" s="1"/>
  <c r="F169" i="71"/>
  <c r="G169" i="71" s="1"/>
  <c r="F178" i="71"/>
  <c r="G178" i="71" s="1"/>
  <c r="N225" i="71"/>
  <c r="O225" i="71" s="1"/>
  <c r="P225" i="71" s="1"/>
  <c r="N245" i="71"/>
  <c r="O245" i="71" s="1"/>
  <c r="P245" i="71" s="1"/>
  <c r="G111" i="71"/>
  <c r="N118" i="71"/>
  <c r="O118" i="71" s="1"/>
  <c r="P118" i="71" s="1"/>
  <c r="N122" i="71"/>
  <c r="O122" i="71" s="1"/>
  <c r="P122" i="71" s="1"/>
  <c r="N126" i="71"/>
  <c r="O126" i="71" s="1"/>
  <c r="P126" i="71" s="1"/>
  <c r="N136" i="71"/>
  <c r="O136" i="71" s="1"/>
  <c r="P136" i="71" s="1"/>
  <c r="N137" i="71"/>
  <c r="O137" i="71" s="1"/>
  <c r="P137" i="71" s="1"/>
  <c r="N140" i="71"/>
  <c r="O140" i="71" s="1"/>
  <c r="P140" i="71" s="1"/>
  <c r="F189" i="71"/>
  <c r="G189" i="71" s="1"/>
  <c r="G198" i="71"/>
  <c r="N207" i="71"/>
  <c r="O207" i="71" s="1"/>
  <c r="P207" i="71" s="1"/>
  <c r="G217" i="71"/>
  <c r="J217" i="71" s="1"/>
  <c r="G235" i="71"/>
  <c r="G110" i="71"/>
  <c r="G115" i="71"/>
  <c r="J115" i="71" s="1"/>
  <c r="G119" i="71"/>
  <c r="G123" i="71"/>
  <c r="G127" i="71"/>
  <c r="G133" i="71"/>
  <c r="G137" i="71"/>
  <c r="M141" i="71"/>
  <c r="N141" i="71" s="1"/>
  <c r="O141" i="71" s="1"/>
  <c r="P141" i="71" s="1"/>
  <c r="M173" i="71"/>
  <c r="M143" i="71"/>
  <c r="M145" i="71"/>
  <c r="M174" i="71"/>
  <c r="M178" i="71"/>
  <c r="N183" i="71" s="1"/>
  <c r="O183" i="71" s="1"/>
  <c r="G164" i="71"/>
  <c r="G203" i="71"/>
  <c r="G206" i="71"/>
  <c r="G209" i="71"/>
  <c r="N222" i="71"/>
  <c r="O222" i="71" s="1"/>
  <c r="P222" i="71" s="1"/>
  <c r="N231" i="71"/>
  <c r="O231" i="71" s="1"/>
  <c r="P231" i="71" s="1"/>
  <c r="N242" i="71"/>
  <c r="O242" i="71" s="1"/>
  <c r="P242" i="71" s="1"/>
  <c r="G247" i="71"/>
  <c r="J247" i="71" s="1"/>
  <c r="G109" i="71"/>
  <c r="N117" i="71"/>
  <c r="O117" i="71" s="1"/>
  <c r="P117" i="71" s="1"/>
  <c r="N121" i="71"/>
  <c r="O121" i="71" s="1"/>
  <c r="P121" i="71" s="1"/>
  <c r="N125" i="71"/>
  <c r="O125" i="71" s="1"/>
  <c r="P125" i="71" s="1"/>
  <c r="G166" i="71"/>
  <c r="J166" i="71" s="1"/>
  <c r="F166" i="71"/>
  <c r="G143" i="71"/>
  <c r="G147" i="71"/>
  <c r="F174" i="71"/>
  <c r="G174" i="71" s="1"/>
  <c r="G151" i="71"/>
  <c r="G155" i="71"/>
  <c r="G182" i="71"/>
  <c r="M189" i="71"/>
  <c r="G199" i="71"/>
  <c r="N211" i="71"/>
  <c r="O211" i="71" s="1"/>
  <c r="P211" i="71" s="1"/>
  <c r="N218" i="71"/>
  <c r="O218" i="71" s="1"/>
  <c r="P218" i="71" s="1"/>
  <c r="N217" i="71"/>
  <c r="O217" i="71" s="1"/>
  <c r="P217" i="71" s="1"/>
  <c r="N229" i="71"/>
  <c r="O229" i="71" s="1"/>
  <c r="P229" i="71" s="1"/>
  <c r="G114" i="71"/>
  <c r="G118" i="71"/>
  <c r="G122" i="71"/>
  <c r="J122" i="71" s="1"/>
  <c r="G126" i="71"/>
  <c r="J126" i="71" s="1"/>
  <c r="G141" i="71"/>
  <c r="J141" i="71" s="1"/>
  <c r="G145" i="71"/>
  <c r="G149" i="71"/>
  <c r="G153" i="71"/>
  <c r="G157" i="71"/>
  <c r="J157" i="71" s="1"/>
  <c r="M184" i="71"/>
  <c r="N186" i="71"/>
  <c r="O186" i="71" s="1"/>
  <c r="G190" i="71"/>
  <c r="G230" i="71"/>
  <c r="J230" i="71" s="1"/>
  <c r="G139" i="71"/>
  <c r="M147" i="71"/>
  <c r="M151" i="71"/>
  <c r="M155" i="71"/>
  <c r="M156" i="71"/>
  <c r="M157" i="71"/>
  <c r="G197" i="71"/>
  <c r="N234" i="71"/>
  <c r="O234" i="71" s="1"/>
  <c r="P234" i="71" s="1"/>
  <c r="G239" i="71"/>
  <c r="G243" i="71"/>
  <c r="G245" i="71"/>
  <c r="G138" i="71"/>
  <c r="M149" i="71"/>
  <c r="M153" i="71"/>
  <c r="N157" i="71" s="1"/>
  <c r="O157" i="71" s="1"/>
  <c r="P157" i="71" s="1"/>
  <c r="M183" i="71"/>
  <c r="G160" i="71"/>
  <c r="F183" i="71"/>
  <c r="G183" i="71" s="1"/>
  <c r="F185" i="71"/>
  <c r="G185" i="71" s="1"/>
  <c r="N224" i="71"/>
  <c r="O224" i="71" s="1"/>
  <c r="P224" i="71" s="1"/>
  <c r="G223" i="71"/>
  <c r="J223" i="71" s="1"/>
  <c r="G227" i="71"/>
  <c r="G229" i="71"/>
  <c r="J229" i="71" s="1"/>
  <c r="N244" i="71"/>
  <c r="O244" i="71" s="1"/>
  <c r="P244" i="71" s="1"/>
  <c r="N246" i="71"/>
  <c r="O246" i="71" s="1"/>
  <c r="P246" i="71" s="1"/>
  <c r="F159" i="71"/>
  <c r="G159" i="71" s="1"/>
  <c r="G177" i="71"/>
  <c r="G181" i="71"/>
  <c r="N210" i="71"/>
  <c r="O210" i="71" s="1"/>
  <c r="P210" i="71" s="1"/>
  <c r="N216" i="71"/>
  <c r="O216" i="71" s="1"/>
  <c r="P216" i="71" s="1"/>
  <c r="G215" i="71"/>
  <c r="G219" i="71"/>
  <c r="G221" i="71"/>
  <c r="J221" i="71" s="1"/>
  <c r="N236" i="71"/>
  <c r="O236" i="71" s="1"/>
  <c r="P236" i="71" s="1"/>
  <c r="N238" i="71"/>
  <c r="O238" i="71" s="1"/>
  <c r="P238" i="71" s="1"/>
  <c r="N240" i="71"/>
  <c r="O240" i="71" s="1"/>
  <c r="P240" i="71" s="1"/>
  <c r="N239" i="71"/>
  <c r="O239" i="71" s="1"/>
  <c r="P239" i="71" s="1"/>
  <c r="N243" i="71"/>
  <c r="O243" i="71" s="1"/>
  <c r="P243" i="71" s="1"/>
  <c r="G246" i="71"/>
  <c r="J246" i="71" s="1"/>
  <c r="M175" i="71"/>
  <c r="M176" i="71"/>
  <c r="M177" i="71"/>
  <c r="M160" i="71"/>
  <c r="N165" i="71" s="1"/>
  <c r="O165" i="71" s="1"/>
  <c r="P165" i="71" s="1"/>
  <c r="M171" i="71"/>
  <c r="N208" i="71"/>
  <c r="O208" i="71" s="1"/>
  <c r="P208" i="71" s="1"/>
  <c r="G207" i="71"/>
  <c r="G211" i="71"/>
  <c r="J211" i="71" s="1"/>
  <c r="G213" i="71"/>
  <c r="J213" i="71" s="1"/>
  <c r="N228" i="71"/>
  <c r="O228" i="71" s="1"/>
  <c r="P228" i="71" s="1"/>
  <c r="N230" i="71"/>
  <c r="O230" i="71" s="1"/>
  <c r="P230" i="71" s="1"/>
  <c r="N232" i="71"/>
  <c r="O232" i="71" s="1"/>
  <c r="P232" i="71" s="1"/>
  <c r="N142" i="71"/>
  <c r="O142" i="71" s="1"/>
  <c r="P142" i="71" s="1"/>
  <c r="M158" i="71"/>
  <c r="M186" i="71"/>
  <c r="F187" i="71"/>
  <c r="G187" i="71" s="1"/>
  <c r="J187" i="71" s="1"/>
  <c r="N209" i="71"/>
  <c r="O209" i="71" s="1"/>
  <c r="P209" i="71" s="1"/>
  <c r="G148" i="71"/>
  <c r="M54" i="70"/>
  <c r="M71" i="70"/>
  <c r="M85" i="70"/>
  <c r="F76" i="70"/>
  <c r="M96" i="70"/>
  <c r="F94" i="70"/>
  <c r="M123" i="70"/>
  <c r="F116" i="70"/>
  <c r="F120" i="70"/>
  <c r="M141" i="70"/>
  <c r="F124" i="70"/>
  <c r="F128" i="70"/>
  <c r="M153" i="70"/>
  <c r="M157" i="70"/>
  <c r="M160" i="70"/>
  <c r="F147" i="70"/>
  <c r="M180" i="70"/>
  <c r="M166" i="70"/>
  <c r="F172" i="70"/>
  <c r="F198" i="70"/>
  <c r="M93" i="70"/>
  <c r="M158" i="70"/>
  <c r="M162" i="70"/>
  <c r="M174" i="70"/>
  <c r="M172" i="70"/>
  <c r="M173" i="70"/>
  <c r="M78" i="70"/>
  <c r="M107" i="70"/>
  <c r="M116" i="70"/>
  <c r="M163" i="70"/>
  <c r="M59" i="70"/>
  <c r="M66" i="70"/>
  <c r="M70" i="70"/>
  <c r="F72" i="70"/>
  <c r="M92" i="70"/>
  <c r="M99" i="70"/>
  <c r="F83" i="70"/>
  <c r="M84" i="70"/>
  <c r="F89" i="70"/>
  <c r="M120" i="70"/>
  <c r="F105" i="70"/>
  <c r="M127" i="70"/>
  <c r="M139" i="70"/>
  <c r="F131" i="70"/>
  <c r="F152" i="70"/>
  <c r="F159" i="70"/>
  <c r="M183" i="70"/>
  <c r="F178" i="70"/>
  <c r="F184" i="70"/>
  <c r="F190" i="70"/>
  <c r="M68" i="70"/>
  <c r="M79" i="70"/>
  <c r="M104" i="70"/>
  <c r="M60" i="70"/>
  <c r="M100" i="70"/>
  <c r="M199" i="70"/>
  <c r="M198" i="70"/>
  <c r="F179" i="70"/>
  <c r="F187" i="70"/>
  <c r="F167" i="70"/>
  <c r="F183" i="70"/>
  <c r="F164" i="70"/>
  <c r="F135" i="70"/>
  <c r="F126" i="70"/>
  <c r="F122" i="70"/>
  <c r="F118" i="70"/>
  <c r="F199" i="70"/>
  <c r="F174" i="70"/>
  <c r="F201" i="70"/>
  <c r="F175" i="70"/>
  <c r="F171" i="70"/>
  <c r="F140" i="70"/>
  <c r="F129" i="70"/>
  <c r="F125" i="70"/>
  <c r="F121" i="70"/>
  <c r="F117" i="70"/>
  <c r="M53" i="70"/>
  <c r="M55" i="70"/>
  <c r="F50" i="70"/>
  <c r="M77" i="70"/>
  <c r="F68" i="70"/>
  <c r="M88" i="70"/>
  <c r="F82" i="70"/>
  <c r="M102" i="70"/>
  <c r="M106" i="70"/>
  <c r="M111" i="70"/>
  <c r="F98" i="70"/>
  <c r="F109" i="70"/>
  <c r="F113" i="70"/>
  <c r="M165" i="70"/>
  <c r="M171" i="70"/>
  <c r="M178" i="70"/>
  <c r="M176" i="70"/>
  <c r="F170" i="70"/>
  <c r="M197" i="70"/>
  <c r="M192" i="70"/>
  <c r="M82" i="70"/>
  <c r="M67" i="70"/>
  <c r="M151" i="70"/>
  <c r="M143" i="70"/>
  <c r="M63" i="70"/>
  <c r="M61" i="70"/>
  <c r="F57" i="70"/>
  <c r="M58" i="70"/>
  <c r="M91" i="70"/>
  <c r="F75" i="70"/>
  <c r="M76" i="70"/>
  <c r="M108" i="70"/>
  <c r="F93" i="70"/>
  <c r="M124" i="70"/>
  <c r="F137" i="70"/>
  <c r="F145" i="70"/>
  <c r="M159" i="70"/>
  <c r="F176" i="70"/>
  <c r="F182" i="70"/>
  <c r="M190" i="70"/>
  <c r="M64" i="70"/>
  <c r="M69" i="70"/>
  <c r="M87" i="70"/>
  <c r="M94" i="70"/>
  <c r="M98" i="70"/>
  <c r="M101" i="70"/>
  <c r="M115" i="70"/>
  <c r="M132" i="70"/>
  <c r="M136" i="70"/>
  <c r="M140" i="70"/>
  <c r="M144" i="70"/>
  <c r="M148" i="70"/>
  <c r="M131" i="70"/>
  <c r="M133" i="70"/>
  <c r="M169" i="70"/>
  <c r="M154" i="70"/>
  <c r="F203" i="70"/>
  <c r="M95" i="70"/>
  <c r="M103" i="70"/>
  <c r="M109" i="70"/>
  <c r="M113" i="70"/>
  <c r="M117" i="70"/>
  <c r="M121" i="70"/>
  <c r="M125" i="70"/>
  <c r="M129" i="70"/>
  <c r="M137" i="70"/>
  <c r="M164" i="70"/>
  <c r="M187" i="70"/>
  <c r="F193" i="70"/>
  <c r="F133" i="70"/>
  <c r="M156" i="70"/>
  <c r="F144" i="70"/>
  <c r="M168" i="70"/>
  <c r="F151" i="70"/>
  <c r="F153" i="70"/>
  <c r="M175" i="70"/>
  <c r="F160" i="70"/>
  <c r="F194" i="70"/>
  <c r="F185" i="70"/>
  <c r="F192" i="70"/>
  <c r="F138" i="70"/>
  <c r="F148" i="70"/>
  <c r="M170" i="70"/>
  <c r="F155" i="70"/>
  <c r="F157" i="70"/>
  <c r="M179" i="70"/>
  <c r="M191" i="70"/>
  <c r="M195" i="70"/>
  <c r="M196" i="70"/>
  <c r="F181" i="70"/>
  <c r="M194" i="70"/>
  <c r="F197" i="70"/>
  <c r="M89" i="70"/>
  <c r="M97" i="70"/>
  <c r="M105" i="70"/>
  <c r="M110" i="70"/>
  <c r="M114" i="70"/>
  <c r="M118" i="70"/>
  <c r="M122" i="70"/>
  <c r="M126" i="70"/>
  <c r="M134" i="70"/>
  <c r="M142" i="70"/>
  <c r="M152" i="70"/>
  <c r="F168" i="70"/>
  <c r="M188" i="70"/>
  <c r="M189" i="70"/>
  <c r="M193" i="70"/>
  <c r="F188" i="70"/>
  <c r="F146" i="70"/>
  <c r="F150" i="70"/>
  <c r="F154" i="70"/>
  <c r="F158" i="70"/>
  <c r="F162" i="70"/>
  <c r="F165" i="70"/>
  <c r="F173" i="70"/>
  <c r="M184" i="70"/>
  <c r="M205" i="70"/>
  <c r="F177" i="70"/>
  <c r="M201" i="70"/>
  <c r="F196" i="70"/>
  <c r="F205" i="70"/>
  <c r="F207" i="70"/>
  <c r="F209" i="70"/>
  <c r="F211" i="70"/>
  <c r="F213" i="70"/>
  <c r="F215" i="70"/>
  <c r="F217" i="70"/>
  <c r="F219" i="70"/>
  <c r="F221" i="70"/>
  <c r="F223" i="70"/>
  <c r="F225" i="70"/>
  <c r="F227" i="70"/>
  <c r="F229" i="70"/>
  <c r="F231" i="70"/>
  <c r="F233" i="70"/>
  <c r="F235" i="70"/>
  <c r="F237" i="70"/>
  <c r="F239" i="70"/>
  <c r="F241" i="70"/>
  <c r="F243" i="70"/>
  <c r="F245" i="70"/>
  <c r="F247" i="70"/>
  <c r="M202" i="70"/>
  <c r="M206" i="70"/>
  <c r="F202" i="70"/>
  <c r="F204" i="70"/>
  <c r="F206" i="70"/>
  <c r="F208" i="70"/>
  <c r="F210" i="70"/>
  <c r="F212" i="70"/>
  <c r="F214" i="70"/>
  <c r="F216" i="70"/>
  <c r="F218" i="70"/>
  <c r="F220" i="70"/>
  <c r="F222" i="70"/>
  <c r="F224" i="70"/>
  <c r="F226" i="70"/>
  <c r="F228" i="70"/>
  <c r="F230" i="70"/>
  <c r="F232" i="70"/>
  <c r="F234" i="70"/>
  <c r="F236" i="70"/>
  <c r="F238" i="70"/>
  <c r="F240" i="70"/>
  <c r="F242" i="70"/>
  <c r="F244" i="70"/>
  <c r="F246" i="70"/>
  <c r="M200" i="70"/>
  <c r="M204" i="70"/>
  <c r="K117" i="68"/>
  <c r="K118" i="68"/>
  <c r="K119" i="68"/>
  <c r="K120" i="68"/>
  <c r="K121" i="68"/>
  <c r="K122" i="68"/>
  <c r="K123" i="68"/>
  <c r="K124" i="68"/>
  <c r="K125" i="68"/>
  <c r="K126" i="68"/>
  <c r="K127" i="68"/>
  <c r="K128" i="68"/>
  <c r="K129" i="68"/>
  <c r="K130" i="68"/>
  <c r="K131" i="68"/>
  <c r="K132" i="68"/>
  <c r="K133" i="68"/>
  <c r="K134" i="68"/>
  <c r="K135" i="68"/>
  <c r="K136" i="68"/>
  <c r="K137" i="68"/>
  <c r="K138" i="68"/>
  <c r="K139" i="68"/>
  <c r="K140" i="68"/>
  <c r="K141" i="68"/>
  <c r="K142" i="68"/>
  <c r="K143" i="68"/>
  <c r="K144" i="68"/>
  <c r="K145" i="68"/>
  <c r="K146" i="68"/>
  <c r="K147" i="68"/>
  <c r="K148" i="68"/>
  <c r="K149" i="68"/>
  <c r="K150" i="68"/>
  <c r="K151" i="68"/>
  <c r="K152" i="68"/>
  <c r="K153" i="68"/>
  <c r="K154" i="68"/>
  <c r="K155" i="68"/>
  <c r="K156" i="68"/>
  <c r="K157" i="68"/>
  <c r="K158" i="68"/>
  <c r="K159" i="68"/>
  <c r="K160" i="68"/>
  <c r="K161" i="68"/>
  <c r="K162" i="68"/>
  <c r="K163" i="68"/>
  <c r="K164" i="68"/>
  <c r="K165" i="68"/>
  <c r="K166" i="68"/>
  <c r="K167" i="68"/>
  <c r="K168" i="68"/>
  <c r="K169" i="68"/>
  <c r="K170" i="68"/>
  <c r="K171" i="68"/>
  <c r="K172" i="68"/>
  <c r="K173" i="68"/>
  <c r="K174" i="68"/>
  <c r="K175" i="68"/>
  <c r="K176" i="68"/>
  <c r="K177" i="68"/>
  <c r="K178" i="68"/>
  <c r="K179" i="68"/>
  <c r="K180" i="68"/>
  <c r="K181" i="68"/>
  <c r="K182" i="68"/>
  <c r="K183" i="68"/>
  <c r="K184" i="68"/>
  <c r="K185" i="68"/>
  <c r="K186" i="68"/>
  <c r="K187" i="68"/>
  <c r="K188" i="68"/>
  <c r="K189" i="68"/>
  <c r="K190" i="68"/>
  <c r="K191" i="68"/>
  <c r="K192" i="68"/>
  <c r="K193" i="68"/>
  <c r="K194" i="68"/>
  <c r="K195" i="68"/>
  <c r="K196" i="68"/>
  <c r="K197" i="68"/>
  <c r="K198" i="68"/>
  <c r="K199" i="68"/>
  <c r="K200" i="68"/>
  <c r="K201" i="68"/>
  <c r="K202" i="68"/>
  <c r="K203" i="68"/>
  <c r="K204" i="68"/>
  <c r="K205" i="68"/>
  <c r="K206" i="68"/>
  <c r="K207" i="68"/>
  <c r="K208" i="68"/>
  <c r="K209" i="68"/>
  <c r="K210" i="68"/>
  <c r="K211" i="68"/>
  <c r="K212" i="68"/>
  <c r="K213" i="68"/>
  <c r="K214" i="68"/>
  <c r="K215" i="68"/>
  <c r="K216" i="68"/>
  <c r="K217" i="68"/>
  <c r="K218" i="68"/>
  <c r="K219" i="68"/>
  <c r="K220" i="68"/>
  <c r="K221" i="68"/>
  <c r="K222" i="68"/>
  <c r="K223" i="68"/>
  <c r="K224" i="68"/>
  <c r="K225" i="68"/>
  <c r="K226" i="68"/>
  <c r="K227" i="68"/>
  <c r="K228" i="68"/>
  <c r="K229" i="68"/>
  <c r="K230" i="68"/>
  <c r="K231" i="68"/>
  <c r="K232" i="68"/>
  <c r="K233" i="68"/>
  <c r="K234" i="68"/>
  <c r="K235" i="68"/>
  <c r="K236" i="68"/>
  <c r="K237" i="68"/>
  <c r="K238" i="68"/>
  <c r="K239" i="68"/>
  <c r="K240" i="68"/>
  <c r="K241" i="68"/>
  <c r="K242" i="68"/>
  <c r="K243" i="68"/>
  <c r="K244" i="68"/>
  <c r="K245" i="68"/>
  <c r="K246" i="68"/>
  <c r="K247" i="68"/>
  <c r="J117" i="68"/>
  <c r="J118" i="68"/>
  <c r="J119" i="68"/>
  <c r="J120" i="68"/>
  <c r="J121" i="68"/>
  <c r="J122" i="68"/>
  <c r="J123" i="68"/>
  <c r="J124" i="68"/>
  <c r="J125" i="68"/>
  <c r="J126" i="68"/>
  <c r="J127" i="68"/>
  <c r="J128" i="68"/>
  <c r="J129" i="68"/>
  <c r="J130" i="68"/>
  <c r="J131" i="68"/>
  <c r="J132" i="68"/>
  <c r="J133" i="68"/>
  <c r="J134" i="68"/>
  <c r="J135" i="68"/>
  <c r="J136" i="68"/>
  <c r="J137" i="68"/>
  <c r="J138" i="68"/>
  <c r="J139" i="68"/>
  <c r="J140" i="68"/>
  <c r="J141" i="68"/>
  <c r="J142" i="68"/>
  <c r="J143" i="68"/>
  <c r="J144" i="68"/>
  <c r="J145" i="68"/>
  <c r="J146" i="68"/>
  <c r="J147" i="68"/>
  <c r="J148" i="68"/>
  <c r="J149" i="68"/>
  <c r="J150" i="68"/>
  <c r="J151" i="68"/>
  <c r="J152" i="68"/>
  <c r="J153" i="68"/>
  <c r="J154" i="68"/>
  <c r="J155" i="68"/>
  <c r="J156" i="68"/>
  <c r="J157" i="68"/>
  <c r="J158" i="68"/>
  <c r="J159" i="68"/>
  <c r="J160" i="68"/>
  <c r="J161" i="68"/>
  <c r="J162" i="68"/>
  <c r="J163" i="68"/>
  <c r="J164" i="68"/>
  <c r="J165" i="68"/>
  <c r="J166" i="68"/>
  <c r="J167" i="68"/>
  <c r="J168" i="68"/>
  <c r="J169" i="68"/>
  <c r="J170" i="68"/>
  <c r="J171" i="68"/>
  <c r="J172" i="68"/>
  <c r="J173" i="68"/>
  <c r="J174" i="68"/>
  <c r="J175" i="68"/>
  <c r="J176" i="68"/>
  <c r="J177" i="68"/>
  <c r="J178" i="68"/>
  <c r="J179" i="68"/>
  <c r="J180" i="68"/>
  <c r="J181" i="68"/>
  <c r="J182" i="68"/>
  <c r="J183" i="68"/>
  <c r="J184" i="68"/>
  <c r="J185" i="68"/>
  <c r="J186" i="68"/>
  <c r="J187" i="68"/>
  <c r="J188" i="68"/>
  <c r="J189" i="68"/>
  <c r="J190" i="68"/>
  <c r="J191" i="68"/>
  <c r="J192" i="68"/>
  <c r="J193" i="68"/>
  <c r="J194" i="68"/>
  <c r="J195" i="68"/>
  <c r="J196" i="68"/>
  <c r="J197" i="68"/>
  <c r="J198" i="68"/>
  <c r="J199" i="68"/>
  <c r="J200" i="68"/>
  <c r="J201" i="68"/>
  <c r="J202" i="68"/>
  <c r="J203" i="68"/>
  <c r="J204" i="68"/>
  <c r="J205" i="68"/>
  <c r="J206" i="68"/>
  <c r="J207" i="68"/>
  <c r="J208" i="68"/>
  <c r="J209" i="68"/>
  <c r="J210" i="68"/>
  <c r="J211" i="68"/>
  <c r="J212" i="68"/>
  <c r="J213" i="68"/>
  <c r="J214" i="68"/>
  <c r="J215" i="68"/>
  <c r="J216" i="68"/>
  <c r="J217" i="68"/>
  <c r="J218" i="68"/>
  <c r="J219" i="68"/>
  <c r="J220" i="68"/>
  <c r="J221" i="68"/>
  <c r="J222" i="68"/>
  <c r="J223" i="68"/>
  <c r="J224" i="68"/>
  <c r="J225" i="68"/>
  <c r="J226" i="68"/>
  <c r="J227" i="68"/>
  <c r="J228" i="68"/>
  <c r="J229" i="68"/>
  <c r="J230" i="68"/>
  <c r="J231" i="68"/>
  <c r="J232" i="68"/>
  <c r="J233" i="68"/>
  <c r="J234" i="68"/>
  <c r="J235" i="68"/>
  <c r="J236" i="68"/>
  <c r="J237" i="68"/>
  <c r="J238" i="68"/>
  <c r="J239" i="68"/>
  <c r="J240" i="68"/>
  <c r="J241" i="68"/>
  <c r="J242" i="68"/>
  <c r="J243" i="68"/>
  <c r="J244" i="68"/>
  <c r="J245" i="68"/>
  <c r="J246" i="68"/>
  <c r="J247" i="68"/>
  <c r="J116" i="68"/>
  <c r="K116" i="68"/>
  <c r="N117" i="68"/>
  <c r="N118" i="68"/>
  <c r="N119" i="68"/>
  <c r="N120" i="68"/>
  <c r="N121" i="68"/>
  <c r="N122" i="68"/>
  <c r="N123" i="68"/>
  <c r="N124" i="68"/>
  <c r="N125" i="68"/>
  <c r="N126" i="68"/>
  <c r="N127" i="68"/>
  <c r="N128" i="68"/>
  <c r="N129" i="68"/>
  <c r="N130" i="68"/>
  <c r="N131" i="68"/>
  <c r="N132" i="68"/>
  <c r="N133" i="68"/>
  <c r="N134" i="68"/>
  <c r="N135" i="68"/>
  <c r="N136" i="68"/>
  <c r="N137" i="68"/>
  <c r="N138" i="68"/>
  <c r="N139" i="68"/>
  <c r="N140" i="68"/>
  <c r="N141" i="68"/>
  <c r="N142" i="68"/>
  <c r="N143" i="68"/>
  <c r="N144" i="68"/>
  <c r="N145" i="68"/>
  <c r="N146" i="68"/>
  <c r="N147" i="68"/>
  <c r="N148" i="68"/>
  <c r="N149" i="68"/>
  <c r="N150" i="68"/>
  <c r="N151" i="68"/>
  <c r="N152" i="68"/>
  <c r="N153" i="68"/>
  <c r="N154" i="68"/>
  <c r="N155" i="68"/>
  <c r="N156" i="68"/>
  <c r="N157" i="68"/>
  <c r="N158" i="68"/>
  <c r="N159" i="68"/>
  <c r="N160" i="68"/>
  <c r="N161" i="68"/>
  <c r="N162" i="68"/>
  <c r="N163" i="68"/>
  <c r="N164" i="68"/>
  <c r="N165" i="68"/>
  <c r="N166" i="68"/>
  <c r="N167" i="68"/>
  <c r="N168" i="68"/>
  <c r="N169" i="68"/>
  <c r="N170" i="68"/>
  <c r="N171" i="68"/>
  <c r="N172" i="68"/>
  <c r="N173" i="68"/>
  <c r="N174" i="68"/>
  <c r="N175" i="68"/>
  <c r="N176" i="68"/>
  <c r="N177" i="68"/>
  <c r="N178" i="68"/>
  <c r="N179" i="68"/>
  <c r="N180" i="68"/>
  <c r="N181" i="68"/>
  <c r="N182" i="68"/>
  <c r="N183" i="68"/>
  <c r="N184" i="68"/>
  <c r="N185" i="68"/>
  <c r="N186" i="68"/>
  <c r="N187" i="68"/>
  <c r="N188" i="68"/>
  <c r="N189" i="68"/>
  <c r="N190" i="68"/>
  <c r="N191" i="68"/>
  <c r="N192" i="68"/>
  <c r="N193" i="68"/>
  <c r="N194" i="68"/>
  <c r="N195" i="68"/>
  <c r="N196" i="68"/>
  <c r="N197" i="68"/>
  <c r="N198" i="68"/>
  <c r="N199" i="68"/>
  <c r="N200" i="68"/>
  <c r="N201" i="68"/>
  <c r="N202" i="68"/>
  <c r="N203" i="68"/>
  <c r="N204" i="68"/>
  <c r="N205" i="68"/>
  <c r="N206" i="68"/>
  <c r="N207" i="68"/>
  <c r="N208" i="68"/>
  <c r="N209" i="68"/>
  <c r="N210" i="68"/>
  <c r="N211" i="68"/>
  <c r="N212" i="68"/>
  <c r="N213" i="68"/>
  <c r="N214" i="68"/>
  <c r="N215" i="68"/>
  <c r="N216" i="68"/>
  <c r="N217" i="68"/>
  <c r="N218" i="68"/>
  <c r="N219" i="68"/>
  <c r="N220" i="68"/>
  <c r="N221" i="68"/>
  <c r="N222" i="68"/>
  <c r="N223" i="68"/>
  <c r="N224" i="68"/>
  <c r="N225" i="68"/>
  <c r="N226" i="68"/>
  <c r="N227" i="68"/>
  <c r="N228" i="68"/>
  <c r="N229" i="68"/>
  <c r="N230" i="68"/>
  <c r="N231" i="68"/>
  <c r="N232" i="68"/>
  <c r="N233" i="68"/>
  <c r="N234" i="68"/>
  <c r="N235" i="68"/>
  <c r="N236" i="68"/>
  <c r="N237" i="68"/>
  <c r="N238" i="68"/>
  <c r="N239" i="68"/>
  <c r="N240" i="68"/>
  <c r="N241" i="68"/>
  <c r="N242" i="68"/>
  <c r="N243" i="68"/>
  <c r="N244" i="68"/>
  <c r="N245" i="68"/>
  <c r="N246" i="68"/>
  <c r="N247" i="68"/>
  <c r="M117" i="68"/>
  <c r="M118" i="68"/>
  <c r="M119" i="68"/>
  <c r="M120" i="68"/>
  <c r="M121" i="68"/>
  <c r="M122" i="68"/>
  <c r="M123" i="68"/>
  <c r="M124" i="68"/>
  <c r="M125" i="68"/>
  <c r="M126" i="68"/>
  <c r="M127" i="68"/>
  <c r="M128" i="68"/>
  <c r="M129" i="68"/>
  <c r="M130" i="68"/>
  <c r="M131" i="68"/>
  <c r="M132" i="68"/>
  <c r="M133" i="68"/>
  <c r="M134" i="68"/>
  <c r="M135" i="68"/>
  <c r="M136" i="68"/>
  <c r="M137" i="68"/>
  <c r="M138" i="68"/>
  <c r="M139" i="68"/>
  <c r="M140" i="68"/>
  <c r="M141" i="68"/>
  <c r="M142" i="68"/>
  <c r="M143" i="68"/>
  <c r="M144" i="68"/>
  <c r="M145" i="68"/>
  <c r="M146" i="68"/>
  <c r="M147" i="68"/>
  <c r="M148" i="68"/>
  <c r="M149" i="68"/>
  <c r="M150" i="68"/>
  <c r="M151" i="68"/>
  <c r="M152" i="68"/>
  <c r="M153" i="68"/>
  <c r="M154" i="68"/>
  <c r="M155" i="68"/>
  <c r="M156" i="68"/>
  <c r="M157" i="68"/>
  <c r="M158" i="68"/>
  <c r="M159" i="68"/>
  <c r="M160" i="68"/>
  <c r="M161" i="68"/>
  <c r="M162" i="68"/>
  <c r="M163" i="68"/>
  <c r="M164" i="68"/>
  <c r="M165" i="68"/>
  <c r="M166" i="68"/>
  <c r="M167" i="68"/>
  <c r="M168" i="68"/>
  <c r="M169" i="68"/>
  <c r="M170" i="68"/>
  <c r="M171" i="68"/>
  <c r="M172" i="68"/>
  <c r="M173" i="68"/>
  <c r="M174" i="68"/>
  <c r="M175" i="68"/>
  <c r="M176" i="68"/>
  <c r="M177" i="68"/>
  <c r="M178" i="68"/>
  <c r="M179" i="68"/>
  <c r="M180" i="68"/>
  <c r="M181" i="68"/>
  <c r="M182" i="68"/>
  <c r="M183" i="68"/>
  <c r="M184" i="68"/>
  <c r="M185" i="68"/>
  <c r="M186" i="68"/>
  <c r="M187" i="68"/>
  <c r="M188" i="68"/>
  <c r="M189" i="68"/>
  <c r="M190" i="68"/>
  <c r="M191" i="68"/>
  <c r="M192" i="68"/>
  <c r="M193" i="68"/>
  <c r="M194" i="68"/>
  <c r="M195" i="68"/>
  <c r="M196" i="68"/>
  <c r="M197" i="68"/>
  <c r="M198" i="68"/>
  <c r="M199" i="68"/>
  <c r="M200" i="68"/>
  <c r="M201" i="68"/>
  <c r="M202" i="68"/>
  <c r="M203" i="68"/>
  <c r="M204" i="68"/>
  <c r="M205" i="68"/>
  <c r="M206" i="68"/>
  <c r="M207" i="68"/>
  <c r="M208" i="68"/>
  <c r="M209" i="68"/>
  <c r="M210" i="68"/>
  <c r="M211" i="68"/>
  <c r="M212" i="68"/>
  <c r="M213" i="68"/>
  <c r="M214" i="68"/>
  <c r="M215" i="68"/>
  <c r="M216" i="68"/>
  <c r="M217" i="68"/>
  <c r="M218" i="68"/>
  <c r="M219" i="68"/>
  <c r="M220" i="68"/>
  <c r="M221" i="68"/>
  <c r="M222" i="68"/>
  <c r="M223" i="68"/>
  <c r="M224" i="68"/>
  <c r="M225" i="68"/>
  <c r="M226" i="68"/>
  <c r="M227" i="68"/>
  <c r="M228" i="68"/>
  <c r="M229" i="68"/>
  <c r="M230" i="68"/>
  <c r="M231" i="68"/>
  <c r="M232" i="68"/>
  <c r="M233" i="68"/>
  <c r="M234" i="68"/>
  <c r="M235" i="68"/>
  <c r="M236" i="68"/>
  <c r="M237" i="68"/>
  <c r="M238" i="68"/>
  <c r="M239" i="68"/>
  <c r="M240" i="68"/>
  <c r="M241" i="68"/>
  <c r="M242" i="68"/>
  <c r="M243" i="68"/>
  <c r="M244" i="68"/>
  <c r="M245" i="68"/>
  <c r="M246" i="68"/>
  <c r="M247" i="68"/>
  <c r="N116" i="68"/>
  <c r="I47" i="70" l="1"/>
  <c r="J105" i="79"/>
  <c r="J104" i="79"/>
  <c r="J101" i="79"/>
  <c r="J106" i="79"/>
  <c r="J96" i="79"/>
  <c r="J68" i="79"/>
  <c r="J53" i="79"/>
  <c r="J50" i="79"/>
  <c r="J102" i="79"/>
  <c r="J109" i="79"/>
  <c r="J108" i="79"/>
  <c r="J103" i="79"/>
  <c r="J56" i="79"/>
  <c r="J61" i="79"/>
  <c r="J90" i="79"/>
  <c r="J92" i="79"/>
  <c r="J140" i="79"/>
  <c r="J94" i="79"/>
  <c r="J59" i="79"/>
  <c r="J51" i="79"/>
  <c r="J91" i="79"/>
  <c r="J98" i="79"/>
  <c r="J99" i="79"/>
  <c r="J57" i="79"/>
  <c r="J60" i="79"/>
  <c r="J93" i="79"/>
  <c r="J52" i="79"/>
  <c r="J67" i="79"/>
  <c r="J84" i="79"/>
  <c r="J95" i="79"/>
  <c r="J65" i="79"/>
  <c r="J100" i="79"/>
  <c r="J54" i="79"/>
  <c r="J66" i="79"/>
  <c r="J83" i="79"/>
  <c r="J55" i="79"/>
  <c r="J64" i="79"/>
  <c r="J79" i="79"/>
  <c r="J71" i="79"/>
  <c r="J62" i="79"/>
  <c r="J58" i="79"/>
  <c r="J63" i="79"/>
  <c r="J75" i="79"/>
  <c r="J69" i="79"/>
  <c r="J76" i="79"/>
  <c r="J77" i="79"/>
  <c r="J87" i="79"/>
  <c r="J72" i="79"/>
  <c r="J78" i="79"/>
  <c r="J70" i="79"/>
  <c r="J137" i="79"/>
  <c r="J134" i="79"/>
  <c r="J139" i="79"/>
  <c r="J88" i="79"/>
  <c r="J85" i="79"/>
  <c r="J81" i="79"/>
  <c r="J82" i="79"/>
  <c r="J157" i="79"/>
  <c r="J86" i="79"/>
  <c r="J74" i="79"/>
  <c r="J111" i="79"/>
  <c r="J73" i="79"/>
  <c r="J80" i="79"/>
  <c r="J89" i="79"/>
  <c r="J216" i="79"/>
  <c r="J200" i="79"/>
  <c r="J147" i="79"/>
  <c r="J193" i="79"/>
  <c r="J145" i="79"/>
  <c r="J220" i="79"/>
  <c r="J119" i="79"/>
  <c r="J186" i="79"/>
  <c r="J155" i="79"/>
  <c r="J141" i="79"/>
  <c r="J180" i="79"/>
  <c r="J238" i="79"/>
  <c r="J132" i="79"/>
  <c r="J152" i="79"/>
  <c r="J225" i="79"/>
  <c r="J178" i="79"/>
  <c r="J212" i="79"/>
  <c r="J182" i="79"/>
  <c r="J191" i="79"/>
  <c r="J118" i="79"/>
  <c r="J173" i="79"/>
  <c r="J222" i="79"/>
  <c r="J148" i="79"/>
  <c r="J110" i="79"/>
  <c r="J234" i="79"/>
  <c r="J192" i="79"/>
  <c r="J242" i="79"/>
  <c r="J124" i="79"/>
  <c r="J181" i="79"/>
  <c r="J169" i="79"/>
  <c r="J168" i="79"/>
  <c r="J136" i="79"/>
  <c r="J231" i="79"/>
  <c r="J142" i="79"/>
  <c r="J206" i="79"/>
  <c r="J211" i="79"/>
  <c r="J153" i="79"/>
  <c r="J150" i="79"/>
  <c r="J245" i="79"/>
  <c r="J115" i="79"/>
  <c r="J213" i="79"/>
  <c r="J176" i="79"/>
  <c r="J120" i="79"/>
  <c r="J170" i="79"/>
  <c r="J131" i="79"/>
  <c r="J243" i="79"/>
  <c r="J172" i="79"/>
  <c r="J117" i="79"/>
  <c r="J235" i="79"/>
  <c r="J239" i="79"/>
  <c r="J198" i="79"/>
  <c r="J232" i="79"/>
  <c r="J207" i="79"/>
  <c r="J158" i="79"/>
  <c r="J175" i="79"/>
  <c r="J240" i="79"/>
  <c r="J215" i="79"/>
  <c r="J201" i="79"/>
  <c r="J189" i="79"/>
  <c r="J233" i="79"/>
  <c r="J144" i="79"/>
  <c r="J203" i="79"/>
  <c r="J133" i="79"/>
  <c r="J165" i="79"/>
  <c r="J149" i="79"/>
  <c r="J162" i="79"/>
  <c r="J160" i="79"/>
  <c r="J114" i="79"/>
  <c r="J197" i="79"/>
  <c r="J128" i="79"/>
  <c r="J227" i="79"/>
  <c r="J223" i="79"/>
  <c r="J130" i="79"/>
  <c r="J125" i="79"/>
  <c r="J199" i="79"/>
  <c r="J241" i="79"/>
  <c r="J210" i="79"/>
  <c r="J214" i="79"/>
  <c r="J230" i="79"/>
  <c r="J126" i="79"/>
  <c r="J244" i="79"/>
  <c r="J205" i="79"/>
  <c r="J184" i="79"/>
  <c r="J246" i="79"/>
  <c r="J121" i="79"/>
  <c r="J217" i="79"/>
  <c r="J247" i="79"/>
  <c r="J219" i="79"/>
  <c r="J188" i="79"/>
  <c r="J237" i="79"/>
  <c r="J208" i="79"/>
  <c r="J146" i="79"/>
  <c r="J156" i="79"/>
  <c r="J209" i="79"/>
  <c r="J221" i="79"/>
  <c r="J159" i="79"/>
  <c r="J112" i="79"/>
  <c r="J171" i="79"/>
  <c r="J161" i="79"/>
  <c r="J167" i="79"/>
  <c r="J143" i="79"/>
  <c r="J177" i="79"/>
  <c r="J228" i="79"/>
  <c r="J129" i="79"/>
  <c r="J138" i="79"/>
  <c r="J202" i="79"/>
  <c r="J226" i="79"/>
  <c r="J187" i="79"/>
  <c r="J204" i="79"/>
  <c r="J218" i="79"/>
  <c r="J154" i="79"/>
  <c r="J135" i="79"/>
  <c r="J183" i="79"/>
  <c r="J164" i="79"/>
  <c r="J179" i="79"/>
  <c r="J127" i="79"/>
  <c r="J122" i="79"/>
  <c r="J229" i="79"/>
  <c r="J185" i="79"/>
  <c r="J166" i="79"/>
  <c r="J151" i="79"/>
  <c r="J174" i="79"/>
  <c r="J194" i="79"/>
  <c r="J196" i="79"/>
  <c r="J224" i="79"/>
  <c r="J163" i="79"/>
  <c r="J116" i="79"/>
  <c r="J123" i="79"/>
  <c r="J236" i="79"/>
  <c r="J195" i="79"/>
  <c r="J190" i="79"/>
  <c r="N188" i="70"/>
  <c r="O188" i="70" s="1"/>
  <c r="N196" i="70"/>
  <c r="O196" i="70" s="1"/>
  <c r="N168" i="70"/>
  <c r="O168" i="70" s="1"/>
  <c r="N136" i="70"/>
  <c r="O136" i="70" s="1"/>
  <c r="N63" i="70"/>
  <c r="O63" i="70" s="1"/>
  <c r="N106" i="70"/>
  <c r="O106" i="70" s="1"/>
  <c r="N104" i="70"/>
  <c r="O104" i="70" s="1"/>
  <c r="N116" i="70"/>
  <c r="O116" i="70" s="1"/>
  <c r="N153" i="70"/>
  <c r="O153" i="70" s="1"/>
  <c r="N216" i="70"/>
  <c r="O216" i="70" s="1"/>
  <c r="N227" i="70"/>
  <c r="O227" i="70" s="1"/>
  <c r="N112" i="70"/>
  <c r="O112" i="70" s="1"/>
  <c r="N234" i="70"/>
  <c r="O234" i="70" s="1"/>
  <c r="N150" i="70"/>
  <c r="O150" i="70" s="1"/>
  <c r="N244" i="70"/>
  <c r="O244" i="70" s="1"/>
  <c r="N86" i="70"/>
  <c r="O86" i="70" s="1"/>
  <c r="N204" i="70"/>
  <c r="O204" i="70" s="1"/>
  <c r="N114" i="70"/>
  <c r="O114" i="70" s="1"/>
  <c r="N129" i="70"/>
  <c r="O129" i="70" s="1"/>
  <c r="N64" i="70"/>
  <c r="O64" i="70" s="1"/>
  <c r="N176" i="70"/>
  <c r="O176" i="70" s="1"/>
  <c r="N53" i="70"/>
  <c r="O53" i="70" s="1"/>
  <c r="N93" i="70"/>
  <c r="O93" i="70" s="1"/>
  <c r="N96" i="70"/>
  <c r="O96" i="70" s="1"/>
  <c r="N221" i="70"/>
  <c r="O221" i="70" s="1"/>
  <c r="N233" i="70"/>
  <c r="O233" i="70" s="1"/>
  <c r="N73" i="70"/>
  <c r="O73" i="70" s="1"/>
  <c r="N200" i="70"/>
  <c r="O200" i="70" s="1"/>
  <c r="N206" i="70"/>
  <c r="O206" i="70" s="1"/>
  <c r="N110" i="70"/>
  <c r="O110" i="70" s="1"/>
  <c r="N195" i="70"/>
  <c r="O195" i="70" s="1"/>
  <c r="N125" i="70"/>
  <c r="O125" i="70" s="1"/>
  <c r="N154" i="70"/>
  <c r="O154" i="70" s="1"/>
  <c r="N132" i="70"/>
  <c r="O132" i="70" s="1"/>
  <c r="N190" i="70"/>
  <c r="O190" i="70" s="1"/>
  <c r="N108" i="70"/>
  <c r="O108" i="70" s="1"/>
  <c r="N143" i="70"/>
  <c r="O143" i="70" s="1"/>
  <c r="N178" i="70"/>
  <c r="O178" i="70" s="1"/>
  <c r="N102" i="70"/>
  <c r="O102" i="70" s="1"/>
  <c r="N79" i="70"/>
  <c r="O79" i="70" s="1"/>
  <c r="N99" i="70"/>
  <c r="O99" i="70" s="1"/>
  <c r="N107" i="70"/>
  <c r="O107" i="70" s="1"/>
  <c r="N212" i="70"/>
  <c r="O212" i="70" s="1"/>
  <c r="N161" i="70"/>
  <c r="O161" i="70" s="1"/>
  <c r="N223" i="70"/>
  <c r="O223" i="70" s="1"/>
  <c r="N145" i="70"/>
  <c r="O145" i="70" s="1"/>
  <c r="N51" i="70"/>
  <c r="O51" i="70" s="1"/>
  <c r="N230" i="70"/>
  <c r="O230" i="70" s="1"/>
  <c r="N65" i="70"/>
  <c r="O65" i="70" s="1"/>
  <c r="N155" i="70"/>
  <c r="O155" i="70" s="1"/>
  <c r="N240" i="70"/>
  <c r="O240" i="70" s="1"/>
  <c r="N72" i="70"/>
  <c r="O72" i="70" s="1"/>
  <c r="N105" i="70"/>
  <c r="O105" i="70" s="1"/>
  <c r="N169" i="70"/>
  <c r="O169" i="70" s="1"/>
  <c r="N68" i="70"/>
  <c r="O68" i="70" s="1"/>
  <c r="N181" i="70"/>
  <c r="O181" i="70" s="1"/>
  <c r="N241" i="70"/>
  <c r="O241" i="70" s="1"/>
  <c r="N182" i="70"/>
  <c r="O182" i="70" s="1"/>
  <c r="N142" i="70"/>
  <c r="O142" i="70" s="1"/>
  <c r="N97" i="70"/>
  <c r="O97" i="70" s="1"/>
  <c r="N179" i="70"/>
  <c r="O179" i="70" s="1"/>
  <c r="N117" i="70"/>
  <c r="O117" i="70" s="1"/>
  <c r="N133" i="70"/>
  <c r="O133" i="70" s="1"/>
  <c r="N101" i="70"/>
  <c r="O101" i="70" s="1"/>
  <c r="N67" i="70"/>
  <c r="O67" i="70" s="1"/>
  <c r="N165" i="70"/>
  <c r="O165" i="70" s="1"/>
  <c r="N88" i="70"/>
  <c r="O88" i="70" s="1"/>
  <c r="N127" i="70"/>
  <c r="O127" i="70" s="1"/>
  <c r="N173" i="70"/>
  <c r="O173" i="70" s="1"/>
  <c r="N166" i="70"/>
  <c r="O166" i="70" s="1"/>
  <c r="N141" i="70"/>
  <c r="O141" i="70" s="1"/>
  <c r="N71" i="70"/>
  <c r="O71" i="70" s="1"/>
  <c r="N128" i="70"/>
  <c r="O128" i="70" s="1"/>
  <c r="N247" i="70"/>
  <c r="O247" i="70" s="1"/>
  <c r="N208" i="70"/>
  <c r="O208" i="70" s="1"/>
  <c r="N80" i="70"/>
  <c r="O80" i="70" s="1"/>
  <c r="N229" i="70"/>
  <c r="O229" i="70" s="1"/>
  <c r="N222" i="70"/>
  <c r="O222" i="70" s="1"/>
  <c r="N218" i="70"/>
  <c r="O218" i="70" s="1"/>
  <c r="N130" i="70"/>
  <c r="O130" i="70" s="1"/>
  <c r="N232" i="70"/>
  <c r="O232" i="70" s="1"/>
  <c r="N135" i="70"/>
  <c r="O135" i="70" s="1"/>
  <c r="N167" i="70"/>
  <c r="O167" i="70" s="1"/>
  <c r="N191" i="70"/>
  <c r="O191" i="70" s="1"/>
  <c r="N115" i="70"/>
  <c r="O115" i="70" s="1"/>
  <c r="N171" i="70"/>
  <c r="O171" i="70" s="1"/>
  <c r="N78" i="70"/>
  <c r="O78" i="70" s="1"/>
  <c r="N147" i="70"/>
  <c r="O147" i="70" s="1"/>
  <c r="N50" i="70"/>
  <c r="O50" i="70" s="1"/>
  <c r="N205" i="70"/>
  <c r="O205" i="70" s="1"/>
  <c r="N134" i="70"/>
  <c r="O134" i="70" s="1"/>
  <c r="N89" i="70"/>
  <c r="O89" i="70" s="1"/>
  <c r="N113" i="70"/>
  <c r="O113" i="70" s="1"/>
  <c r="N131" i="70"/>
  <c r="O131" i="70" s="1"/>
  <c r="N98" i="70"/>
  <c r="O98" i="70" s="1"/>
  <c r="N159" i="70"/>
  <c r="O159" i="70" s="1"/>
  <c r="N91" i="70"/>
  <c r="O91" i="70" s="1"/>
  <c r="N82" i="70"/>
  <c r="O82" i="70" s="1"/>
  <c r="N198" i="70"/>
  <c r="O198" i="70" s="1"/>
  <c r="N70" i="70"/>
  <c r="O70" i="70" s="1"/>
  <c r="N172" i="70"/>
  <c r="O172" i="70" s="1"/>
  <c r="N180" i="70"/>
  <c r="O180" i="70" s="1"/>
  <c r="N54" i="70"/>
  <c r="O54" i="70" s="1"/>
  <c r="N74" i="70"/>
  <c r="O74" i="70" s="1"/>
  <c r="N243" i="70"/>
  <c r="O243" i="70" s="1"/>
  <c r="N185" i="70"/>
  <c r="O185" i="70" s="1"/>
  <c r="N217" i="70"/>
  <c r="O217" i="70" s="1"/>
  <c r="N90" i="70"/>
  <c r="O90" i="70" s="1"/>
  <c r="N207" i="70"/>
  <c r="O207" i="70" s="1"/>
  <c r="N186" i="70"/>
  <c r="O186" i="70" s="1"/>
  <c r="N177" i="70"/>
  <c r="O177" i="70" s="1"/>
  <c r="N228" i="70"/>
  <c r="O228" i="70" s="1"/>
  <c r="N152" i="70"/>
  <c r="O152" i="70" s="1"/>
  <c r="N121" i="70"/>
  <c r="O121" i="70" s="1"/>
  <c r="N76" i="70"/>
  <c r="O76" i="70" s="1"/>
  <c r="N139" i="70"/>
  <c r="O139" i="70" s="1"/>
  <c r="N85" i="70"/>
  <c r="O85" i="70" s="1"/>
  <c r="N219" i="70"/>
  <c r="O219" i="70" s="1"/>
  <c r="N236" i="70"/>
  <c r="O236" i="70" s="1"/>
  <c r="N184" i="70"/>
  <c r="O184" i="70" s="1"/>
  <c r="N126" i="70"/>
  <c r="O126" i="70" s="1"/>
  <c r="N175" i="70"/>
  <c r="O175" i="70" s="1"/>
  <c r="N187" i="70"/>
  <c r="O187" i="70" s="1"/>
  <c r="N109" i="70"/>
  <c r="O109" i="70" s="1"/>
  <c r="N148" i="70"/>
  <c r="O148" i="70" s="1"/>
  <c r="N94" i="70"/>
  <c r="O94" i="70" s="1"/>
  <c r="N58" i="70"/>
  <c r="O58" i="70" s="1"/>
  <c r="N192" i="70"/>
  <c r="O192" i="70" s="1"/>
  <c r="N77" i="70"/>
  <c r="O77" i="70" s="1"/>
  <c r="N199" i="70"/>
  <c r="O199" i="70" s="1"/>
  <c r="N120" i="70"/>
  <c r="O120" i="70" s="1"/>
  <c r="N66" i="70"/>
  <c r="O66" i="70" s="1"/>
  <c r="N174" i="70"/>
  <c r="O174" i="70" s="1"/>
  <c r="N57" i="70"/>
  <c r="O57" i="70" s="1"/>
  <c r="N239" i="70"/>
  <c r="O239" i="70" s="1"/>
  <c r="N138" i="70"/>
  <c r="O138" i="70" s="1"/>
  <c r="N75" i="70"/>
  <c r="O75" i="70" s="1"/>
  <c r="N246" i="70"/>
  <c r="O246" i="70" s="1"/>
  <c r="N203" i="70"/>
  <c r="O203" i="70" s="1"/>
  <c r="N237" i="70"/>
  <c r="O237" i="70" s="1"/>
  <c r="N83" i="70"/>
  <c r="O83" i="70" s="1"/>
  <c r="N224" i="70"/>
  <c r="O224" i="70" s="1"/>
  <c r="N202" i="70"/>
  <c r="O202" i="70" s="1"/>
  <c r="N193" i="70"/>
  <c r="O193" i="70" s="1"/>
  <c r="N122" i="70"/>
  <c r="O122" i="70" s="1"/>
  <c r="N194" i="70"/>
  <c r="O194" i="70" s="1"/>
  <c r="N170" i="70"/>
  <c r="O170" i="70" s="1"/>
  <c r="N164" i="70"/>
  <c r="O164" i="70" s="1"/>
  <c r="N103" i="70"/>
  <c r="O103" i="70" s="1"/>
  <c r="N144" i="70"/>
  <c r="O144" i="70" s="1"/>
  <c r="N87" i="70"/>
  <c r="O87" i="70" s="1"/>
  <c r="N197" i="70"/>
  <c r="O197" i="70" s="1"/>
  <c r="N100" i="70"/>
  <c r="O100" i="70" s="1"/>
  <c r="N183" i="70"/>
  <c r="O183" i="70" s="1"/>
  <c r="N59" i="70"/>
  <c r="O59" i="70" s="1"/>
  <c r="N162" i="70"/>
  <c r="O162" i="70" s="1"/>
  <c r="N160" i="70"/>
  <c r="O160" i="70" s="1"/>
  <c r="N123" i="70"/>
  <c r="O123" i="70" s="1"/>
  <c r="N214" i="70"/>
  <c r="O214" i="70" s="1"/>
  <c r="N235" i="70"/>
  <c r="O235" i="70" s="1"/>
  <c r="N81" i="70"/>
  <c r="O81" i="70" s="1"/>
  <c r="N215" i="70"/>
  <c r="O215" i="70" s="1"/>
  <c r="N242" i="70"/>
  <c r="O242" i="70" s="1"/>
  <c r="N149" i="70"/>
  <c r="O149" i="70" s="1"/>
  <c r="N225" i="70"/>
  <c r="O225" i="70" s="1"/>
  <c r="N62" i="70"/>
  <c r="O62" i="70" s="1"/>
  <c r="N220" i="70"/>
  <c r="O220" i="70" s="1"/>
  <c r="N201" i="70"/>
  <c r="O201" i="70" s="1"/>
  <c r="N156" i="70"/>
  <c r="O156" i="70" s="1"/>
  <c r="N151" i="70"/>
  <c r="O151" i="70" s="1"/>
  <c r="N92" i="70"/>
  <c r="O92" i="70" s="1"/>
  <c r="N56" i="70"/>
  <c r="O56" i="70" s="1"/>
  <c r="N226" i="70"/>
  <c r="O226" i="70" s="1"/>
  <c r="N52" i="70"/>
  <c r="O52" i="70" s="1"/>
  <c r="N189" i="70"/>
  <c r="O189" i="70" s="1"/>
  <c r="N118" i="70"/>
  <c r="O118" i="70" s="1"/>
  <c r="N137" i="70"/>
  <c r="O137" i="70" s="1"/>
  <c r="N95" i="70"/>
  <c r="O95" i="70" s="1"/>
  <c r="N140" i="70"/>
  <c r="O140" i="70" s="1"/>
  <c r="N69" i="70"/>
  <c r="O69" i="70" s="1"/>
  <c r="N124" i="70"/>
  <c r="O124" i="70" s="1"/>
  <c r="N61" i="70"/>
  <c r="O61" i="70" s="1"/>
  <c r="N111" i="70"/>
  <c r="O111" i="70" s="1"/>
  <c r="N55" i="70"/>
  <c r="O55" i="70" s="1"/>
  <c r="N60" i="70"/>
  <c r="O60" i="70" s="1"/>
  <c r="N84" i="70"/>
  <c r="O84" i="70" s="1"/>
  <c r="N163" i="70"/>
  <c r="O163" i="70" s="1"/>
  <c r="N158" i="70"/>
  <c r="O158" i="70" s="1"/>
  <c r="N157" i="70"/>
  <c r="O157" i="70" s="1"/>
  <c r="N245" i="70"/>
  <c r="O245" i="70" s="1"/>
  <c r="N231" i="70"/>
  <c r="O231" i="70" s="1"/>
  <c r="N210" i="70"/>
  <c r="O210" i="70" s="1"/>
  <c r="N211" i="70"/>
  <c r="O211" i="70" s="1"/>
  <c r="N238" i="70"/>
  <c r="O238" i="70" s="1"/>
  <c r="N119" i="70"/>
  <c r="O119" i="70" s="1"/>
  <c r="N213" i="70"/>
  <c r="O213" i="70" s="1"/>
  <c r="N146" i="70"/>
  <c r="O146" i="70" s="1"/>
  <c r="N209" i="70"/>
  <c r="O209" i="70" s="1"/>
  <c r="J225" i="77"/>
  <c r="J175" i="77"/>
  <c r="J226" i="77"/>
  <c r="J161" i="77"/>
  <c r="J91" i="77"/>
  <c r="J178" i="77"/>
  <c r="J229" i="77"/>
  <c r="J154" i="77"/>
  <c r="J118" i="77"/>
  <c r="J134" i="77"/>
  <c r="J224" i="77"/>
  <c r="J192" i="77"/>
  <c r="J186" i="77"/>
  <c r="J172" i="77"/>
  <c r="J171" i="77"/>
  <c r="J222" i="77"/>
  <c r="J187" i="77"/>
  <c r="J137" i="77"/>
  <c r="J145" i="77"/>
  <c r="J111" i="77"/>
  <c r="J105" i="77"/>
  <c r="J98" i="77"/>
  <c r="J208" i="77"/>
  <c r="J213" i="77"/>
  <c r="J110" i="77"/>
  <c r="J119" i="77"/>
  <c r="J210" i="77"/>
  <c r="J205" i="77"/>
  <c r="J99" i="77"/>
  <c r="J200" i="77"/>
  <c r="J125" i="77"/>
  <c r="J129" i="77"/>
  <c r="J131" i="77"/>
  <c r="J146" i="77"/>
  <c r="J163" i="77"/>
  <c r="J182" i="77"/>
  <c r="J71" i="77"/>
  <c r="J130" i="77"/>
  <c r="J239" i="77"/>
  <c r="J240" i="77"/>
  <c r="J140" i="77"/>
  <c r="J181" i="77"/>
  <c r="J155" i="77"/>
  <c r="J203" i="77"/>
  <c r="J74" i="77"/>
  <c r="J89" i="77"/>
  <c r="J123" i="77"/>
  <c r="J159" i="77"/>
  <c r="J211" i="77"/>
  <c r="J241" i="77"/>
  <c r="J157" i="77"/>
  <c r="J152" i="77"/>
  <c r="J180" i="77"/>
  <c r="J59" i="77"/>
  <c r="J54" i="77"/>
  <c r="J85" i="77"/>
  <c r="J184" i="77"/>
  <c r="J62" i="77"/>
  <c r="J144" i="77"/>
  <c r="J244" i="77"/>
  <c r="J103" i="77"/>
  <c r="J191" i="77"/>
  <c r="J197" i="77"/>
  <c r="J228" i="77"/>
  <c r="J158" i="77"/>
  <c r="J245" i="77"/>
  <c r="J53" i="77"/>
  <c r="J75" i="77"/>
  <c r="J127" i="77"/>
  <c r="J88" i="77"/>
  <c r="J217" i="77"/>
  <c r="J214" i="77"/>
  <c r="J209" i="77"/>
  <c r="J165" i="77"/>
  <c r="J166" i="77"/>
  <c r="J92" i="77"/>
  <c r="J55" i="77"/>
  <c r="J64" i="77"/>
  <c r="J101" i="77"/>
  <c r="J194" i="77"/>
  <c r="J168" i="77"/>
  <c r="J162" i="77"/>
  <c r="J93" i="77"/>
  <c r="J90" i="77"/>
  <c r="J151" i="77"/>
  <c r="J247" i="77"/>
  <c r="J242" i="77"/>
  <c r="J138" i="77"/>
  <c r="J207" i="77"/>
  <c r="J61" i="77"/>
  <c r="J51" i="77"/>
  <c r="J80" i="77"/>
  <c r="J135" i="77"/>
  <c r="J106" i="77"/>
  <c r="J216" i="77"/>
  <c r="J219" i="77"/>
  <c r="J153" i="77"/>
  <c r="J237" i="77"/>
  <c r="J201" i="77"/>
  <c r="J143" i="77"/>
  <c r="J113" i="77"/>
  <c r="J126" i="77"/>
  <c r="J147" i="77"/>
  <c r="J117" i="77"/>
  <c r="J78" i="77"/>
  <c r="J112" i="77"/>
  <c r="J104" i="77"/>
  <c r="J70" i="77"/>
  <c r="J68" i="77"/>
  <c r="J65" i="77"/>
  <c r="J232" i="77"/>
  <c r="J83" i="77"/>
  <c r="J183" i="77"/>
  <c r="J230" i="77"/>
  <c r="J50" i="77"/>
  <c r="J100" i="77"/>
  <c r="J223" i="77"/>
  <c r="J221" i="77"/>
  <c r="J102" i="77"/>
  <c r="J136" i="77"/>
  <c r="J231" i="77"/>
  <c r="J215" i="77"/>
  <c r="J96" i="77"/>
  <c r="J87" i="77"/>
  <c r="J95" i="77"/>
  <c r="J164" i="77"/>
  <c r="J238" i="77"/>
  <c r="J188" i="77"/>
  <c r="J114" i="77"/>
  <c r="J121" i="77"/>
  <c r="J234" i="77"/>
  <c r="J77" i="77"/>
  <c r="J124" i="77"/>
  <c r="J156" i="77"/>
  <c r="J79" i="77"/>
  <c r="J133" i="77"/>
  <c r="J97" i="77"/>
  <c r="J132" i="77"/>
  <c r="J94" i="77"/>
  <c r="J218" i="77"/>
  <c r="J142" i="77"/>
  <c r="J169" i="77"/>
  <c r="J236" i="77"/>
  <c r="J108" i="77"/>
  <c r="J243" i="77"/>
  <c r="J189" i="77"/>
  <c r="J202" i="77"/>
  <c r="J206" i="77"/>
  <c r="J81" i="77"/>
  <c r="J174" i="77"/>
  <c r="J195" i="77"/>
  <c r="J82" i="77"/>
  <c r="J120" i="77"/>
  <c r="J227" i="77"/>
  <c r="J60" i="77"/>
  <c r="J52" i="77"/>
  <c r="J177" i="77"/>
  <c r="J128" i="77"/>
  <c r="J198" i="77"/>
  <c r="J167" i="77"/>
  <c r="J109" i="77"/>
  <c r="J86" i="77"/>
  <c r="J67" i="77"/>
  <c r="J107" i="77"/>
  <c r="J190" i="77"/>
  <c r="J204" i="77"/>
  <c r="J160" i="77"/>
  <c r="J115" i="77"/>
  <c r="J193" i="77"/>
  <c r="J185" i="77"/>
  <c r="J149" i="77"/>
  <c r="J212" i="77"/>
  <c r="J173" i="77"/>
  <c r="J116" i="77"/>
  <c r="J220" i="77"/>
  <c r="J233" i="77"/>
  <c r="J235" i="77"/>
  <c r="J122" i="77"/>
  <c r="J246" i="77"/>
  <c r="J150" i="77"/>
  <c r="J58" i="77"/>
  <c r="I73" i="70"/>
  <c r="I31" i="70"/>
  <c r="I33" i="70"/>
  <c r="J69" i="74"/>
  <c r="J131" i="74"/>
  <c r="J206" i="74"/>
  <c r="J228" i="74"/>
  <c r="J56" i="74"/>
  <c r="J234" i="74"/>
  <c r="J181" i="74"/>
  <c r="J200" i="74"/>
  <c r="J94" i="74"/>
  <c r="J158" i="74"/>
  <c r="J160" i="74"/>
  <c r="J146" i="74"/>
  <c r="J235" i="74"/>
  <c r="J117" i="74"/>
  <c r="J173" i="74"/>
  <c r="K176" i="74" s="1"/>
  <c r="J112" i="74"/>
  <c r="J171" i="74"/>
  <c r="J221" i="74"/>
  <c r="J60" i="74"/>
  <c r="I188" i="70"/>
  <c r="I53" i="70"/>
  <c r="I48" i="70"/>
  <c r="I115" i="70"/>
  <c r="I118" i="70"/>
  <c r="I72" i="70"/>
  <c r="I38" i="70"/>
  <c r="I37" i="70"/>
  <c r="I78" i="70"/>
  <c r="I123" i="70"/>
  <c r="I56" i="70"/>
  <c r="I63" i="70"/>
  <c r="J205" i="74"/>
  <c r="J238" i="74"/>
  <c r="J127" i="74"/>
  <c r="J118" i="74"/>
  <c r="J99" i="74"/>
  <c r="J161" i="74"/>
  <c r="J67" i="74"/>
  <c r="J87" i="74"/>
  <c r="K105" i="74" s="1"/>
  <c r="J123" i="74"/>
  <c r="J152" i="74"/>
  <c r="J174" i="74"/>
  <c r="J220" i="74"/>
  <c r="J172" i="74"/>
  <c r="J232" i="74"/>
  <c r="K237" i="74" s="1"/>
  <c r="J231" i="74"/>
  <c r="K233" i="74" s="1"/>
  <c r="J148" i="74"/>
  <c r="J79" i="74"/>
  <c r="J130" i="74"/>
  <c r="J62" i="74"/>
  <c r="J54" i="74"/>
  <c r="J121" i="74"/>
  <c r="K121" i="74" s="1"/>
  <c r="J182" i="74"/>
  <c r="J145" i="74"/>
  <c r="J165" i="74"/>
  <c r="J111" i="74"/>
  <c r="J210" i="74"/>
  <c r="J83" i="74"/>
  <c r="K96" i="74" s="1"/>
  <c r="J180" i="74"/>
  <c r="J154" i="74"/>
  <c r="J185" i="74"/>
  <c r="J239" i="74"/>
  <c r="J159" i="74"/>
  <c r="K161" i="74" s="1"/>
  <c r="J109" i="74"/>
  <c r="J178" i="74"/>
  <c r="K180" i="74" s="1"/>
  <c r="J110" i="74"/>
  <c r="J187" i="74"/>
  <c r="J190" i="74"/>
  <c r="J162" i="74"/>
  <c r="J188" i="74"/>
  <c r="J224" i="74"/>
  <c r="J243" i="74"/>
  <c r="J125" i="74"/>
  <c r="J71" i="74"/>
  <c r="J59" i="74"/>
  <c r="J179" i="74"/>
  <c r="J191" i="74"/>
  <c r="J139" i="74"/>
  <c r="J107" i="74"/>
  <c r="J136" i="74"/>
  <c r="J169" i="74"/>
  <c r="J76" i="74"/>
  <c r="J108" i="74"/>
  <c r="K208" i="74"/>
  <c r="J193" i="74"/>
  <c r="J212" i="74"/>
  <c r="K217" i="74" s="1"/>
  <c r="J198" i="74"/>
  <c r="K203" i="74" s="1"/>
  <c r="J236" i="74"/>
  <c r="J247" i="74"/>
  <c r="J119" i="74"/>
  <c r="J194" i="74"/>
  <c r="J72" i="74"/>
  <c r="J58" i="74"/>
  <c r="J73" i="74"/>
  <c r="J81" i="74"/>
  <c r="J222" i="74"/>
  <c r="K226" i="74" s="1"/>
  <c r="J129" i="74"/>
  <c r="J105" i="74"/>
  <c r="J134" i="74"/>
  <c r="K138" i="74" s="1"/>
  <c r="J75" i="74"/>
  <c r="K94" i="74" s="1"/>
  <c r="J155" i="74"/>
  <c r="J126" i="74"/>
  <c r="K131" i="74" s="1"/>
  <c r="J163" i="74"/>
  <c r="J223" i="74"/>
  <c r="J219" i="74"/>
  <c r="J201" i="74"/>
  <c r="K206" i="74" s="1"/>
  <c r="K197" i="74"/>
  <c r="J168" i="74"/>
  <c r="K50" i="74"/>
  <c r="K238" i="74"/>
  <c r="J64" i="74"/>
  <c r="K222" i="74"/>
  <c r="K218" i="74"/>
  <c r="J230" i="74"/>
  <c r="K207" i="74"/>
  <c r="J142" i="74"/>
  <c r="J122" i="74"/>
  <c r="J101" i="74"/>
  <c r="J164" i="74"/>
  <c r="J97" i="74"/>
  <c r="K110" i="74" s="1"/>
  <c r="J114" i="74"/>
  <c r="J49" i="74"/>
  <c r="K53" i="74" s="1"/>
  <c r="J197" i="74"/>
  <c r="J138" i="74"/>
  <c r="J102" i="74"/>
  <c r="J144" i="74"/>
  <c r="K148" i="74" s="1"/>
  <c r="J244" i="74"/>
  <c r="K247" i="74" s="1"/>
  <c r="J209" i="74"/>
  <c r="J211" i="74"/>
  <c r="J227" i="74"/>
  <c r="K230" i="74" s="1"/>
  <c r="J240" i="74"/>
  <c r="J151" i="74"/>
  <c r="K156" i="74" s="1"/>
  <c r="J132" i="74"/>
  <c r="K137" i="74" s="1"/>
  <c r="K82" i="74"/>
  <c r="J65" i="74"/>
  <c r="J66" i="74"/>
  <c r="N151" i="71"/>
  <c r="O151" i="71" s="1"/>
  <c r="P151" i="71" s="1"/>
  <c r="P183" i="71"/>
  <c r="P186" i="71"/>
  <c r="J151" i="72"/>
  <c r="J137" i="72"/>
  <c r="J92" i="72"/>
  <c r="J39" i="72"/>
  <c r="K51" i="72" s="1"/>
  <c r="J43" i="72"/>
  <c r="J230" i="72"/>
  <c r="J97" i="72"/>
  <c r="K101" i="72" s="1"/>
  <c r="J84" i="72"/>
  <c r="J175" i="72"/>
  <c r="J167" i="72"/>
  <c r="J94" i="72"/>
  <c r="J110" i="72"/>
  <c r="J53" i="72"/>
  <c r="J64" i="72"/>
  <c r="J170" i="72"/>
  <c r="J157" i="72"/>
  <c r="J130" i="72"/>
  <c r="J201" i="72"/>
  <c r="J143" i="72"/>
  <c r="J106" i="72"/>
  <c r="J76" i="72"/>
  <c r="J44" i="72"/>
  <c r="J31" i="72"/>
  <c r="K50" i="72" s="1"/>
  <c r="J124" i="72"/>
  <c r="K130" i="72"/>
  <c r="J177" i="72"/>
  <c r="J221" i="72"/>
  <c r="J236" i="72"/>
  <c r="J96" i="72"/>
  <c r="J42" i="72"/>
  <c r="J78" i="72"/>
  <c r="K78" i="72" s="1"/>
  <c r="J171" i="72"/>
  <c r="J145" i="72"/>
  <c r="J217" i="72"/>
  <c r="J104" i="72"/>
  <c r="K59" i="72"/>
  <c r="J163" i="72"/>
  <c r="J184" i="72"/>
  <c r="J208" i="72"/>
  <c r="J183" i="72"/>
  <c r="J141" i="72"/>
  <c r="J131" i="72"/>
  <c r="J228" i="72"/>
  <c r="J200" i="72"/>
  <c r="K204" i="72" s="1"/>
  <c r="J133" i="72"/>
  <c r="J116" i="72"/>
  <c r="J144" i="72"/>
  <c r="K149" i="72" s="1"/>
  <c r="K71" i="72"/>
  <c r="J213" i="72"/>
  <c r="J193" i="72"/>
  <c r="J169" i="72"/>
  <c r="J156" i="72"/>
  <c r="K66" i="72"/>
  <c r="K129" i="72"/>
  <c r="J149" i="72"/>
  <c r="J132" i="72"/>
  <c r="J202" i="72"/>
  <c r="J147" i="72"/>
  <c r="J148" i="72"/>
  <c r="I97" i="70"/>
  <c r="I168" i="70"/>
  <c r="I93" i="70"/>
  <c r="I32" i="70"/>
  <c r="I214" i="70"/>
  <c r="I110" i="70"/>
  <c r="I203" i="70"/>
  <c r="I67" i="70"/>
  <c r="I151" i="70"/>
  <c r="I57" i="70"/>
  <c r="I64" i="70"/>
  <c r="I52" i="70"/>
  <c r="I100" i="70"/>
  <c r="I70" i="70"/>
  <c r="I42" i="70"/>
  <c r="I90" i="70"/>
  <c r="I86" i="70"/>
  <c r="I41" i="70"/>
  <c r="I88" i="70"/>
  <c r="I182" i="70"/>
  <c r="I77" i="70"/>
  <c r="I35" i="70"/>
  <c r="I96" i="70"/>
  <c r="I85" i="70"/>
  <c r="I149" i="70"/>
  <c r="I119" i="70"/>
  <c r="I60" i="70"/>
  <c r="I109" i="70"/>
  <c r="I126" i="70"/>
  <c r="I120" i="70"/>
  <c r="I54" i="70"/>
  <c r="I107" i="70"/>
  <c r="I43" i="70"/>
  <c r="I106" i="70"/>
  <c r="I104" i="70"/>
  <c r="I142" i="70"/>
  <c r="I81" i="70"/>
  <c r="J207" i="72"/>
  <c r="J178" i="72"/>
  <c r="J182" i="72"/>
  <c r="J247" i="72"/>
  <c r="J215" i="72"/>
  <c r="J227" i="72"/>
  <c r="J155" i="72"/>
  <c r="J243" i="72"/>
  <c r="J204" i="72"/>
  <c r="J176" i="72"/>
  <c r="J240" i="72"/>
  <c r="J232" i="72"/>
  <c r="K233" i="72" s="1"/>
  <c r="K128" i="72"/>
  <c r="J194" i="72"/>
  <c r="J168" i="72"/>
  <c r="J122" i="72"/>
  <c r="K127" i="72" s="1"/>
  <c r="J220" i="72"/>
  <c r="K134" i="72"/>
  <c r="K77" i="72"/>
  <c r="J166" i="72"/>
  <c r="J222" i="72"/>
  <c r="J206" i="72"/>
  <c r="K132" i="72"/>
  <c r="K104" i="72"/>
  <c r="J212" i="72"/>
  <c r="J139" i="72"/>
  <c r="J244" i="72"/>
  <c r="J179" i="72"/>
  <c r="J159" i="72"/>
  <c r="K135" i="72"/>
  <c r="J115" i="72"/>
  <c r="J109" i="72"/>
  <c r="K64" i="72"/>
  <c r="J108" i="72"/>
  <c r="J219" i="72"/>
  <c r="K125" i="72"/>
  <c r="J140" i="72"/>
  <c r="J205" i="72"/>
  <c r="K102" i="72"/>
  <c r="J224" i="72"/>
  <c r="K72" i="72"/>
  <c r="K54" i="72"/>
  <c r="K63" i="72"/>
  <c r="J198" i="72"/>
  <c r="J210" i="72"/>
  <c r="J187" i="72"/>
  <c r="J113" i="72"/>
  <c r="J154" i="72"/>
  <c r="J107" i="72"/>
  <c r="K98" i="72"/>
  <c r="J112" i="72"/>
  <c r="J119" i="72"/>
  <c r="K122" i="72" s="1"/>
  <c r="K131" i="72"/>
  <c r="J203" i="72"/>
  <c r="K76" i="72"/>
  <c r="K68" i="72"/>
  <c r="K61" i="72"/>
  <c r="K56" i="72"/>
  <c r="J241" i="72"/>
  <c r="J195" i="72"/>
  <c r="J153" i="72"/>
  <c r="J192" i="72"/>
  <c r="J152" i="72"/>
  <c r="J162" i="72"/>
  <c r="J146" i="72"/>
  <c r="K94" i="72"/>
  <c r="J196" i="72"/>
  <c r="K62" i="72"/>
  <c r="K65" i="72"/>
  <c r="J105" i="72"/>
  <c r="K126" i="72"/>
  <c r="K69" i="72"/>
  <c r="K53" i="72"/>
  <c r="J234" i="72"/>
  <c r="J191" i="72"/>
  <c r="J150" i="72"/>
  <c r="J238" i="72"/>
  <c r="J189" i="72"/>
  <c r="J188" i="72"/>
  <c r="J180" i="72"/>
  <c r="J136" i="72"/>
  <c r="K136" i="72" s="1"/>
  <c r="K106" i="72"/>
  <c r="J185" i="72"/>
  <c r="K55" i="72"/>
  <c r="K74" i="72"/>
  <c r="J160" i="72"/>
  <c r="J186" i="72"/>
  <c r="K112" i="72"/>
  <c r="K113" i="72"/>
  <c r="K99" i="72"/>
  <c r="K75" i="72"/>
  <c r="K70" i="72"/>
  <c r="J218" i="72"/>
  <c r="J242" i="72"/>
  <c r="J226" i="72"/>
  <c r="J138" i="72"/>
  <c r="J158" i="72"/>
  <c r="J172" i="72"/>
  <c r="J216" i="72"/>
  <c r="K133" i="72"/>
  <c r="K103" i="72"/>
  <c r="K96" i="72"/>
  <c r="K67" i="72"/>
  <c r="K60" i="72"/>
  <c r="K73" i="72"/>
  <c r="J233" i="71"/>
  <c r="J227" i="71"/>
  <c r="J209" i="71"/>
  <c r="J107" i="71"/>
  <c r="J89" i="71"/>
  <c r="J63" i="71"/>
  <c r="K68" i="71" s="1"/>
  <c r="J85" i="71"/>
  <c r="J45" i="71"/>
  <c r="K61" i="71" s="1"/>
  <c r="J94" i="71"/>
  <c r="J40" i="71"/>
  <c r="K54" i="71" s="1"/>
  <c r="J138" i="71"/>
  <c r="J114" i="71"/>
  <c r="J205" i="71"/>
  <c r="J87" i="71"/>
  <c r="J33" i="71"/>
  <c r="J245" i="71"/>
  <c r="J161" i="71"/>
  <c r="J69" i="71"/>
  <c r="K79" i="71" s="1"/>
  <c r="J73" i="71"/>
  <c r="J109" i="71"/>
  <c r="J133" i="71"/>
  <c r="J147" i="71"/>
  <c r="J140" i="71"/>
  <c r="J112" i="71"/>
  <c r="J104" i="71"/>
  <c r="J183" i="71"/>
  <c r="J154" i="71"/>
  <c r="J232" i="71"/>
  <c r="J236" i="71"/>
  <c r="J101" i="71"/>
  <c r="J163" i="71"/>
  <c r="N181" i="71"/>
  <c r="O181" i="71" s="1"/>
  <c r="P181" i="71" s="1"/>
  <c r="J88" i="71"/>
  <c r="J165" i="71"/>
  <c r="N188" i="71"/>
  <c r="O188" i="71" s="1"/>
  <c r="P188" i="71" s="1"/>
  <c r="N144" i="71"/>
  <c r="O144" i="71" s="1"/>
  <c r="P144" i="71" s="1"/>
  <c r="J144" i="71"/>
  <c r="J156" i="71"/>
  <c r="J100" i="71"/>
  <c r="J99" i="71"/>
  <c r="N148" i="71"/>
  <c r="O148" i="71" s="1"/>
  <c r="P148" i="71" s="1"/>
  <c r="J150" i="71"/>
  <c r="J132" i="71"/>
  <c r="J186" i="71"/>
  <c r="J214" i="71"/>
  <c r="J218" i="71"/>
  <c r="K52" i="71"/>
  <c r="J91" i="71"/>
  <c r="N190" i="71"/>
  <c r="O190" i="71" s="1"/>
  <c r="P190" i="71" s="1"/>
  <c r="J182" i="71"/>
  <c r="N178" i="71"/>
  <c r="O178" i="71" s="1"/>
  <c r="P178" i="71" s="1"/>
  <c r="J234" i="71"/>
  <c r="J244" i="71"/>
  <c r="J220" i="71"/>
  <c r="N163" i="71"/>
  <c r="O163" i="71" s="1"/>
  <c r="P163" i="71" s="1"/>
  <c r="N160" i="71"/>
  <c r="O160" i="71" s="1"/>
  <c r="P160" i="71" s="1"/>
  <c r="J155" i="71"/>
  <c r="J130" i="71"/>
  <c r="J210" i="71"/>
  <c r="J153" i="71"/>
  <c r="J203" i="71"/>
  <c r="J137" i="71"/>
  <c r="J124" i="71"/>
  <c r="J174" i="71"/>
  <c r="N164" i="71"/>
  <c r="O164" i="71" s="1"/>
  <c r="P164" i="71" s="1"/>
  <c r="J131" i="71"/>
  <c r="I234" i="70"/>
  <c r="I205" i="70"/>
  <c r="I162" i="70"/>
  <c r="I138" i="70"/>
  <c r="I82" i="70"/>
  <c r="I121" i="70"/>
  <c r="I102" i="70"/>
  <c r="I216" i="70"/>
  <c r="I219" i="70"/>
  <c r="I158" i="70"/>
  <c r="I75" i="70"/>
  <c r="I125" i="70"/>
  <c r="I134" i="70"/>
  <c r="I66" i="70"/>
  <c r="I180" i="70"/>
  <c r="I246" i="70"/>
  <c r="I230" i="70"/>
  <c r="I122" i="70"/>
  <c r="I84" i="70"/>
  <c r="I127" i="70"/>
  <c r="I80" i="70"/>
  <c r="I210" i="70"/>
  <c r="I146" i="70"/>
  <c r="I160" i="70"/>
  <c r="I193" i="70"/>
  <c r="I65" i="70"/>
  <c r="I49" i="70"/>
  <c r="I45" i="70"/>
  <c r="I51" i="70"/>
  <c r="I59" i="70"/>
  <c r="I89" i="70"/>
  <c r="I36" i="70"/>
  <c r="I130" i="70"/>
  <c r="I208" i="70"/>
  <c r="I155" i="70"/>
  <c r="I209" i="70"/>
  <c r="I153" i="70"/>
  <c r="I111" i="70"/>
  <c r="I71" i="70"/>
  <c r="I189" i="70"/>
  <c r="I175" i="70"/>
  <c r="I61" i="70"/>
  <c r="I74" i="70"/>
  <c r="I114" i="70"/>
  <c r="I218" i="70"/>
  <c r="I202" i="70"/>
  <c r="I166" i="70"/>
  <c r="I116" i="70"/>
  <c r="I44" i="70"/>
  <c r="I185" i="70"/>
  <c r="I46" i="70"/>
  <c r="I113" i="70"/>
  <c r="I68" i="70"/>
  <c r="I129" i="70"/>
  <c r="I131" i="70"/>
  <c r="I99" i="70"/>
  <c r="I58" i="70"/>
  <c r="I98" i="70"/>
  <c r="I244" i="70"/>
  <c r="I228" i="70"/>
  <c r="I212" i="70"/>
  <c r="I150" i="70"/>
  <c r="I194" i="70"/>
  <c r="I133" i="70"/>
  <c r="I91" i="70"/>
  <c r="I199" i="70"/>
  <c r="I105" i="70"/>
  <c r="I62" i="70"/>
  <c r="I39" i="70"/>
  <c r="I92" i="70"/>
  <c r="I197" i="70"/>
  <c r="I161" i="70"/>
  <c r="I103" i="70"/>
  <c r="I40" i="70"/>
  <c r="I236" i="70"/>
  <c r="I220" i="70"/>
  <c r="I204" i="70"/>
  <c r="I207" i="70"/>
  <c r="I148" i="70"/>
  <c r="I50" i="70"/>
  <c r="I135" i="70"/>
  <c r="I83" i="70"/>
  <c r="I79" i="70"/>
  <c r="I34" i="70"/>
  <c r="I237" i="70"/>
  <c r="I55" i="70"/>
  <c r="I232" i="70"/>
  <c r="I183" i="70"/>
  <c r="I196" i="70"/>
  <c r="I192" i="70"/>
  <c r="I152" i="70"/>
  <c r="I108" i="70"/>
  <c r="I159" i="70"/>
  <c r="I154" i="70"/>
  <c r="I87" i="70"/>
  <c r="I231" i="70"/>
  <c r="I145" i="70"/>
  <c r="I242" i="70"/>
  <c r="I226" i="70"/>
  <c r="I213" i="70"/>
  <c r="I198" i="70"/>
  <c r="I128" i="70"/>
  <c r="I76" i="70"/>
  <c r="I132" i="70"/>
  <c r="I179" i="70"/>
  <c r="I172" i="70"/>
  <c r="I124" i="70"/>
  <c r="I173" i="70"/>
  <c r="J159" i="71"/>
  <c r="K66" i="71"/>
  <c r="K65" i="71"/>
  <c r="K62" i="71"/>
  <c r="K64" i="71"/>
  <c r="K53" i="71"/>
  <c r="J191" i="71"/>
  <c r="F172" i="71"/>
  <c r="G172" i="71" s="1"/>
  <c r="F194" i="71"/>
  <c r="G194" i="71" s="1"/>
  <c r="J119" i="71"/>
  <c r="J178" i="71"/>
  <c r="N182" i="71"/>
  <c r="O182" i="71" s="1"/>
  <c r="P182" i="71" s="1"/>
  <c r="N154" i="71"/>
  <c r="O154" i="71" s="1"/>
  <c r="P154" i="71" s="1"/>
  <c r="N161" i="71"/>
  <c r="O161" i="71" s="1"/>
  <c r="P161" i="71" s="1"/>
  <c r="J145" i="71"/>
  <c r="J151" i="71"/>
  <c r="N185" i="71"/>
  <c r="O185" i="71" s="1"/>
  <c r="P185" i="71" s="1"/>
  <c r="M166" i="71"/>
  <c r="J235" i="71"/>
  <c r="J128" i="71"/>
  <c r="F179" i="71"/>
  <c r="G179" i="71" s="1"/>
  <c r="J179" i="71" s="1"/>
  <c r="J97" i="71"/>
  <c r="J231" i="71"/>
  <c r="J125" i="71"/>
  <c r="N184" i="71"/>
  <c r="O184" i="71" s="1"/>
  <c r="P184" i="71" s="1"/>
  <c r="J242" i="71"/>
  <c r="J170" i="71"/>
  <c r="J216" i="71"/>
  <c r="K218" i="71" s="1"/>
  <c r="J224" i="71"/>
  <c r="K60" i="71"/>
  <c r="N156" i="71"/>
  <c r="O156" i="71" s="1"/>
  <c r="P156" i="71" s="1"/>
  <c r="J111" i="71"/>
  <c r="J120" i="71"/>
  <c r="J108" i="71"/>
  <c r="J228" i="71"/>
  <c r="J237" i="71"/>
  <c r="K238" i="71" s="1"/>
  <c r="F188" i="71"/>
  <c r="G188" i="71" s="1"/>
  <c r="J188" i="71" s="1"/>
  <c r="F175" i="71"/>
  <c r="G175" i="71" s="1"/>
  <c r="J175" i="71" s="1"/>
  <c r="K71" i="71"/>
  <c r="J219" i="71"/>
  <c r="F171" i="71"/>
  <c r="G171" i="71" s="1"/>
  <c r="J171" i="71" s="1"/>
  <c r="J215" i="71"/>
  <c r="K234" i="71"/>
  <c r="J160" i="71"/>
  <c r="J243" i="71"/>
  <c r="N152" i="71"/>
  <c r="O152" i="71" s="1"/>
  <c r="P152" i="71" s="1"/>
  <c r="J206" i="71"/>
  <c r="N150" i="71"/>
  <c r="O150" i="71" s="1"/>
  <c r="P150" i="71" s="1"/>
  <c r="J127" i="71"/>
  <c r="N147" i="71"/>
  <c r="O147" i="71" s="1"/>
  <c r="P147" i="71" s="1"/>
  <c r="J95" i="71"/>
  <c r="J240" i="71"/>
  <c r="J162" i="71"/>
  <c r="J222" i="71"/>
  <c r="J121" i="71"/>
  <c r="J226" i="71"/>
  <c r="K58" i="71"/>
  <c r="N180" i="71"/>
  <c r="O180" i="71" s="1"/>
  <c r="P180" i="71" s="1"/>
  <c r="N179" i="71"/>
  <c r="O179" i="71" s="1"/>
  <c r="P179" i="71" s="1"/>
  <c r="N145" i="71"/>
  <c r="O145" i="71" s="1"/>
  <c r="P145" i="71" s="1"/>
  <c r="J207" i="71"/>
  <c r="J239" i="71"/>
  <c r="J139" i="71"/>
  <c r="N189" i="71"/>
  <c r="O189" i="71" s="1"/>
  <c r="P189" i="71" s="1"/>
  <c r="J118" i="71"/>
  <c r="F167" i="71"/>
  <c r="G167" i="71" s="1"/>
  <c r="J167" i="71" s="1"/>
  <c r="M170" i="71"/>
  <c r="J123" i="71"/>
  <c r="J152" i="71"/>
  <c r="M167" i="71"/>
  <c r="M172" i="71"/>
  <c r="N177" i="71" s="1"/>
  <c r="O177" i="71" s="1"/>
  <c r="P177" i="71" s="1"/>
  <c r="N155" i="71"/>
  <c r="O155" i="71" s="1"/>
  <c r="P155" i="71" s="1"/>
  <c r="J208" i="71"/>
  <c r="J212" i="71"/>
  <c r="J241" i="71"/>
  <c r="N153" i="71"/>
  <c r="O153" i="71" s="1"/>
  <c r="P153" i="71" s="1"/>
  <c r="J225" i="71"/>
  <c r="J117" i="71"/>
  <c r="K80" i="71"/>
  <c r="J129" i="71"/>
  <c r="J90" i="71"/>
  <c r="K104" i="71" s="1"/>
  <c r="J202" i="71"/>
  <c r="J106" i="71"/>
  <c r="K215" i="71"/>
  <c r="K67" i="71"/>
  <c r="K73" i="71"/>
  <c r="F176" i="71"/>
  <c r="G176" i="71" s="1"/>
  <c r="J143" i="71"/>
  <c r="J116" i="71"/>
  <c r="J204" i="71"/>
  <c r="K72" i="71"/>
  <c r="K70" i="71"/>
  <c r="G184" i="71"/>
  <c r="F184" i="71"/>
  <c r="J146" i="71"/>
  <c r="F195" i="71"/>
  <c r="G195" i="71" s="1"/>
  <c r="J195" i="71" s="1"/>
  <c r="J164" i="71"/>
  <c r="M168" i="71"/>
  <c r="K145" i="71"/>
  <c r="J169" i="71"/>
  <c r="M169" i="71"/>
  <c r="J148" i="71"/>
  <c r="N158" i="71"/>
  <c r="O158" i="71" s="1"/>
  <c r="P158" i="71" s="1"/>
  <c r="N162" i="71"/>
  <c r="O162" i="71" s="1"/>
  <c r="P162" i="71" s="1"/>
  <c r="J190" i="71"/>
  <c r="J149" i="71"/>
  <c r="F180" i="71"/>
  <c r="G180" i="71" s="1"/>
  <c r="G168" i="71"/>
  <c r="J168" i="71" s="1"/>
  <c r="F168" i="71"/>
  <c r="N187" i="71"/>
  <c r="O187" i="71" s="1"/>
  <c r="P187" i="71" s="1"/>
  <c r="N146" i="71"/>
  <c r="O146" i="71" s="1"/>
  <c r="P146" i="71" s="1"/>
  <c r="N143" i="71"/>
  <c r="O143" i="71" s="1"/>
  <c r="P143" i="71" s="1"/>
  <c r="J110" i="71"/>
  <c r="N159" i="71"/>
  <c r="O159" i="71" s="1"/>
  <c r="P159" i="71" s="1"/>
  <c r="J136" i="71"/>
  <c r="K141" i="71" s="1"/>
  <c r="J142" i="71"/>
  <c r="J105" i="71"/>
  <c r="N149" i="71"/>
  <c r="O149" i="71" s="1"/>
  <c r="P149" i="71" s="1"/>
  <c r="J82" i="71"/>
  <c r="K84" i="71" s="1"/>
  <c r="J158" i="71"/>
  <c r="J135" i="71"/>
  <c r="J93" i="71"/>
  <c r="K87" i="71"/>
  <c r="J96" i="71"/>
  <c r="J83" i="71"/>
  <c r="K51" i="71"/>
  <c r="I239" i="70"/>
  <c r="I223" i="70"/>
  <c r="I165" i="70"/>
  <c r="I181" i="70"/>
  <c r="I200" i="70"/>
  <c r="I117" i="70"/>
  <c r="I174" i="70"/>
  <c r="I167" i="70"/>
  <c r="I186" i="70"/>
  <c r="I191" i="70"/>
  <c r="I187" i="70"/>
  <c r="I221" i="70"/>
  <c r="I235" i="70"/>
  <c r="I169" i="70"/>
  <c r="I233" i="70"/>
  <c r="I217" i="70"/>
  <c r="I176" i="70"/>
  <c r="I195" i="70"/>
  <c r="I101" i="70"/>
  <c r="I140" i="70"/>
  <c r="I136" i="70"/>
  <c r="I141" i="70"/>
  <c r="I112" i="70"/>
  <c r="I215" i="70"/>
  <c r="I229" i="70"/>
  <c r="I157" i="70"/>
  <c r="I171" i="70"/>
  <c r="I190" i="70"/>
  <c r="I147" i="70"/>
  <c r="I139" i="70"/>
  <c r="I144" i="70"/>
  <c r="I163" i="70"/>
  <c r="I247" i="70"/>
  <c r="I177" i="70"/>
  <c r="I245" i="70"/>
  <c r="I240" i="70"/>
  <c r="I224" i="70"/>
  <c r="I243" i="70"/>
  <c r="I227" i="70"/>
  <c r="I211" i="70"/>
  <c r="I137" i="70"/>
  <c r="I170" i="70"/>
  <c r="I164" i="70"/>
  <c r="I156" i="70"/>
  <c r="I184" i="70"/>
  <c r="I143" i="70"/>
  <c r="I95" i="70"/>
  <c r="I238" i="70"/>
  <c r="I222" i="70"/>
  <c r="I206" i="70"/>
  <c r="I241" i="70"/>
  <c r="I225" i="70"/>
  <c r="I201" i="70"/>
  <c r="I178" i="70"/>
  <c r="I69" i="70"/>
  <c r="I94" i="70"/>
  <c r="F203" i="68"/>
  <c r="G203" i="68" s="1"/>
  <c r="E142" i="68"/>
  <c r="E167" i="68" s="1"/>
  <c r="E192" i="68" s="1"/>
  <c r="E143" i="68"/>
  <c r="E144" i="68"/>
  <c r="E145" i="68"/>
  <c r="E170" i="68" s="1"/>
  <c r="E195" i="68" s="1"/>
  <c r="E146" i="68"/>
  <c r="E147" i="68"/>
  <c r="E148" i="68"/>
  <c r="E149" i="68"/>
  <c r="E150" i="68"/>
  <c r="E175" i="68" s="1"/>
  <c r="E151" i="68"/>
  <c r="E152" i="68"/>
  <c r="E153" i="68"/>
  <c r="E178" i="68" s="1"/>
  <c r="E154" i="68"/>
  <c r="E155" i="68"/>
  <c r="E156" i="68"/>
  <c r="E157" i="68"/>
  <c r="E158" i="68"/>
  <c r="E183" i="68" s="1"/>
  <c r="E159" i="68"/>
  <c r="E160" i="68"/>
  <c r="E161" i="68"/>
  <c r="E186" i="68" s="1"/>
  <c r="E162" i="68"/>
  <c r="E163" i="68"/>
  <c r="E164" i="68"/>
  <c r="E165" i="68"/>
  <c r="E166" i="68"/>
  <c r="E191" i="68" s="1"/>
  <c r="E168" i="68"/>
  <c r="E169" i="68"/>
  <c r="E194" i="68" s="1"/>
  <c r="E171" i="68"/>
  <c r="E172" i="68"/>
  <c r="E173" i="68"/>
  <c r="E174" i="68"/>
  <c r="E176" i="68"/>
  <c r="E177" i="68"/>
  <c r="E179" i="68"/>
  <c r="E180" i="68"/>
  <c r="E181" i="68"/>
  <c r="E182" i="68"/>
  <c r="E184" i="68"/>
  <c r="E185" i="68"/>
  <c r="E187" i="68"/>
  <c r="E188" i="68"/>
  <c r="E189" i="68"/>
  <c r="E190" i="68"/>
  <c r="E193" i="68"/>
  <c r="E196" i="68"/>
  <c r="E141" i="68"/>
  <c r="D142" i="68"/>
  <c r="D143" i="68"/>
  <c r="D168" i="68" s="1"/>
  <c r="D144" i="68"/>
  <c r="D145" i="68"/>
  <c r="D146" i="68"/>
  <c r="D147" i="68"/>
  <c r="D148" i="68"/>
  <c r="D173" i="68" s="1"/>
  <c r="D149" i="68"/>
  <c r="D150" i="68"/>
  <c r="D151" i="68"/>
  <c r="D176" i="68" s="1"/>
  <c r="D152" i="68"/>
  <c r="D153" i="68"/>
  <c r="D154" i="68"/>
  <c r="D155" i="68"/>
  <c r="D156" i="68"/>
  <c r="D181" i="68" s="1"/>
  <c r="D157" i="68"/>
  <c r="D158" i="68"/>
  <c r="D159" i="68"/>
  <c r="D184" i="68" s="1"/>
  <c r="D160" i="68"/>
  <c r="D161" i="68"/>
  <c r="D162" i="68"/>
  <c r="D163" i="68"/>
  <c r="D164" i="68"/>
  <c r="D189" i="68" s="1"/>
  <c r="D165" i="68"/>
  <c r="D166" i="68"/>
  <c r="D167" i="68"/>
  <c r="D192" i="68" s="1"/>
  <c r="D169" i="68"/>
  <c r="D170" i="68"/>
  <c r="D171" i="68"/>
  <c r="D172" i="68"/>
  <c r="D174" i="68"/>
  <c r="D175" i="68"/>
  <c r="D177" i="68"/>
  <c r="D178" i="68"/>
  <c r="D179" i="68"/>
  <c r="D180" i="68"/>
  <c r="D182" i="68"/>
  <c r="D183" i="68"/>
  <c r="D185" i="68"/>
  <c r="D186" i="68"/>
  <c r="D187" i="68"/>
  <c r="D188" i="68"/>
  <c r="D190" i="68"/>
  <c r="D191" i="68"/>
  <c r="D194" i="68"/>
  <c r="D195" i="68"/>
  <c r="D196" i="68"/>
  <c r="D141" i="68"/>
  <c r="M32" i="68"/>
  <c r="M33" i="68"/>
  <c r="M34" i="68"/>
  <c r="M35" i="68"/>
  <c r="M36" i="68"/>
  <c r="M37" i="68"/>
  <c r="M38" i="68"/>
  <c r="M39" i="68"/>
  <c r="M40" i="68"/>
  <c r="M41" i="68"/>
  <c r="M42" i="68"/>
  <c r="M43" i="68"/>
  <c r="M44" i="68"/>
  <c r="M45" i="68"/>
  <c r="M46" i="68"/>
  <c r="M47" i="68"/>
  <c r="M48" i="68"/>
  <c r="M49" i="68"/>
  <c r="M50" i="68"/>
  <c r="M51" i="68"/>
  <c r="M52" i="68"/>
  <c r="M53" i="68"/>
  <c r="M54" i="68"/>
  <c r="M55" i="68"/>
  <c r="M56" i="68"/>
  <c r="M57" i="68"/>
  <c r="M58" i="68"/>
  <c r="M59" i="68"/>
  <c r="M60" i="68"/>
  <c r="M61" i="68"/>
  <c r="M62" i="68"/>
  <c r="M63" i="68"/>
  <c r="M64" i="68"/>
  <c r="M65" i="68"/>
  <c r="M66" i="68"/>
  <c r="M67" i="68"/>
  <c r="M68" i="68"/>
  <c r="M69" i="68"/>
  <c r="M70" i="68"/>
  <c r="M71" i="68"/>
  <c r="M72" i="68"/>
  <c r="M73" i="68"/>
  <c r="M74" i="68"/>
  <c r="M75" i="68"/>
  <c r="M76" i="68"/>
  <c r="M77" i="68"/>
  <c r="M78" i="68"/>
  <c r="M79" i="68"/>
  <c r="M80" i="68"/>
  <c r="M81" i="68"/>
  <c r="M82" i="68"/>
  <c r="M83" i="68"/>
  <c r="M84" i="68"/>
  <c r="M85" i="68"/>
  <c r="M86" i="68"/>
  <c r="M87" i="68"/>
  <c r="M88" i="68"/>
  <c r="M89" i="68"/>
  <c r="M90" i="68"/>
  <c r="M91" i="68"/>
  <c r="M92" i="68"/>
  <c r="M93" i="68"/>
  <c r="M94" i="68"/>
  <c r="M95" i="68"/>
  <c r="M96" i="68"/>
  <c r="M97" i="68"/>
  <c r="M98" i="68"/>
  <c r="M99" i="68"/>
  <c r="M100" i="68"/>
  <c r="M101" i="68"/>
  <c r="M102" i="68"/>
  <c r="M103" i="68"/>
  <c r="M104" i="68"/>
  <c r="M105" i="68"/>
  <c r="M106" i="68"/>
  <c r="M107" i="68"/>
  <c r="M108" i="68"/>
  <c r="M109" i="68"/>
  <c r="M110" i="68"/>
  <c r="M111" i="68"/>
  <c r="M112" i="68"/>
  <c r="M113" i="68"/>
  <c r="M114" i="68"/>
  <c r="M31" i="68"/>
  <c r="J50" i="70" l="1"/>
  <c r="K169" i="74"/>
  <c r="K160" i="74"/>
  <c r="K99" i="74"/>
  <c r="K246" i="74"/>
  <c r="K187" i="74"/>
  <c r="K231" i="74"/>
  <c r="K77" i="74"/>
  <c r="K193" i="74"/>
  <c r="K57" i="74"/>
  <c r="K143" i="74"/>
  <c r="K147" i="74"/>
  <c r="K165" i="74"/>
  <c r="K242" i="74"/>
  <c r="K205" i="74"/>
  <c r="K177" i="74"/>
  <c r="K202" i="74"/>
  <c r="K204" i="74"/>
  <c r="K107" i="74"/>
  <c r="K224" i="74"/>
  <c r="K199" i="74"/>
  <c r="K184" i="74"/>
  <c r="K122" i="74"/>
  <c r="K132" i="74"/>
  <c r="K119" i="74"/>
  <c r="K54" i="74"/>
  <c r="K158" i="74"/>
  <c r="K174" i="74"/>
  <c r="K175" i="74"/>
  <c r="K109" i="74"/>
  <c r="K140" i="74"/>
  <c r="K129" i="74"/>
  <c r="K150" i="74"/>
  <c r="K98" i="74"/>
  <c r="J63" i="70"/>
  <c r="K78" i="74"/>
  <c r="K185" i="74"/>
  <c r="K63" i="74"/>
  <c r="K216" i="74"/>
  <c r="K235" i="74"/>
  <c r="K75" i="74"/>
  <c r="K145" i="74"/>
  <c r="K173" i="74"/>
  <c r="K97" i="74"/>
  <c r="K92" i="74"/>
  <c r="K241" i="74"/>
  <c r="K58" i="74"/>
  <c r="K164" i="74"/>
  <c r="K117" i="74"/>
  <c r="K178" i="74"/>
  <c r="K113" i="74"/>
  <c r="K81" i="74"/>
  <c r="K179" i="74"/>
  <c r="K162" i="74"/>
  <c r="K74" i="74"/>
  <c r="K214" i="74"/>
  <c r="K83" i="74"/>
  <c r="K114" i="74"/>
  <c r="K112" i="74"/>
  <c r="K168" i="74"/>
  <c r="K134" i="74"/>
  <c r="K69" i="74"/>
  <c r="K95" i="74"/>
  <c r="K196" i="74"/>
  <c r="K229" i="74"/>
  <c r="K60" i="74"/>
  <c r="K172" i="74"/>
  <c r="K244" i="74"/>
  <c r="K126" i="74"/>
  <c r="K118" i="74"/>
  <c r="K135" i="74"/>
  <c r="K157" i="74"/>
  <c r="K123" i="74"/>
  <c r="K136" i="74"/>
  <c r="K212" i="74"/>
  <c r="K89" i="74"/>
  <c r="K183" i="74"/>
  <c r="K62" i="74"/>
  <c r="K223" i="74"/>
  <c r="K181" i="74"/>
  <c r="K104" i="74"/>
  <c r="K149" i="74"/>
  <c r="K87" i="74"/>
  <c r="K142" i="74"/>
  <c r="K155" i="74"/>
  <c r="K171" i="74"/>
  <c r="K56" i="74"/>
  <c r="K91" i="74"/>
  <c r="K198" i="74"/>
  <c r="K141" i="74"/>
  <c r="K55" i="74"/>
  <c r="K167" i="74"/>
  <c r="K146" i="74"/>
  <c r="K220" i="74"/>
  <c r="K190" i="74"/>
  <c r="K102" i="74"/>
  <c r="K239" i="74"/>
  <c r="K240" i="74"/>
  <c r="K64" i="74"/>
  <c r="K125" i="74"/>
  <c r="K153" i="74"/>
  <c r="K128" i="74"/>
  <c r="K221" i="74"/>
  <c r="K154" i="74"/>
  <c r="K127" i="74"/>
  <c r="K209" i="74"/>
  <c r="K227" i="74"/>
  <c r="K115" i="74"/>
  <c r="K213" i="74"/>
  <c r="K70" i="74"/>
  <c r="K195" i="74"/>
  <c r="K101" i="74"/>
  <c r="K93" i="74"/>
  <c r="K159" i="74"/>
  <c r="K215" i="74"/>
  <c r="K51" i="74"/>
  <c r="K219" i="74"/>
  <c r="K111" i="74"/>
  <c r="K186" i="74"/>
  <c r="K236" i="74"/>
  <c r="K106" i="74"/>
  <c r="K188" i="74"/>
  <c r="K210" i="74"/>
  <c r="K192" i="74"/>
  <c r="K191" i="74"/>
  <c r="K66" i="74"/>
  <c r="K85" i="74"/>
  <c r="K245" i="74"/>
  <c r="K88" i="74"/>
  <c r="K211" i="74"/>
  <c r="K67" i="74"/>
  <c r="K201" i="74"/>
  <c r="K139" i="74"/>
  <c r="K124" i="74"/>
  <c r="K189" i="74"/>
  <c r="K144" i="74"/>
  <c r="K90" i="74"/>
  <c r="K103" i="74"/>
  <c r="K152" i="74"/>
  <c r="K71" i="74"/>
  <c r="K116" i="74"/>
  <c r="K72" i="74"/>
  <c r="K151" i="74"/>
  <c r="K108" i="74"/>
  <c r="K61" i="74"/>
  <c r="K86" i="74"/>
  <c r="K59" i="74"/>
  <c r="K194" i="74"/>
  <c r="K84" i="74"/>
  <c r="K232" i="74"/>
  <c r="K68" i="74"/>
  <c r="K65" i="74"/>
  <c r="K234" i="74"/>
  <c r="K76" i="74"/>
  <c r="K228" i="74"/>
  <c r="K200" i="74"/>
  <c r="K100" i="74"/>
  <c r="K133" i="74"/>
  <c r="K130" i="74"/>
  <c r="K120" i="74"/>
  <c r="K79" i="74"/>
  <c r="K170" i="74"/>
  <c r="K80" i="74"/>
  <c r="K182" i="74"/>
  <c r="K163" i="74"/>
  <c r="K73" i="74"/>
  <c r="K225" i="74"/>
  <c r="K166" i="74"/>
  <c r="K243" i="74"/>
  <c r="K52" i="74"/>
  <c r="K232" i="72"/>
  <c r="K214" i="72"/>
  <c r="K178" i="72"/>
  <c r="K231" i="72"/>
  <c r="K237" i="71"/>
  <c r="K213" i="71"/>
  <c r="K134" i="71"/>
  <c r="K222" i="71"/>
  <c r="N174" i="71"/>
  <c r="O174" i="71" s="1"/>
  <c r="P174" i="71" s="1"/>
  <c r="K225" i="71"/>
  <c r="K228" i="71"/>
  <c r="K97" i="72"/>
  <c r="K58" i="72"/>
  <c r="K177" i="72"/>
  <c r="K91" i="72"/>
  <c r="K86" i="72"/>
  <c r="K165" i="72"/>
  <c r="K239" i="72"/>
  <c r="K201" i="72"/>
  <c r="K205" i="72"/>
  <c r="K79" i="72"/>
  <c r="K100" i="72"/>
  <c r="K161" i="72"/>
  <c r="K85" i="72"/>
  <c r="K92" i="72"/>
  <c r="K193" i="72"/>
  <c r="K80" i="72"/>
  <c r="K124" i="72"/>
  <c r="K52" i="72"/>
  <c r="K93" i="72"/>
  <c r="K81" i="72"/>
  <c r="K88" i="72"/>
  <c r="K82" i="72"/>
  <c r="K57" i="72"/>
  <c r="K84" i="72"/>
  <c r="K109" i="72"/>
  <c r="K247" i="72"/>
  <c r="K107" i="72"/>
  <c r="K115" i="72"/>
  <c r="K95" i="72"/>
  <c r="K224" i="72"/>
  <c r="K179" i="72"/>
  <c r="K169" i="72"/>
  <c r="K146" i="72"/>
  <c r="K83" i="72"/>
  <c r="K87" i="72"/>
  <c r="K110" i="72"/>
  <c r="K90" i="72"/>
  <c r="K200" i="72"/>
  <c r="K118" i="72"/>
  <c r="K240" i="72"/>
  <c r="K89" i="72"/>
  <c r="K213" i="72"/>
  <c r="K206" i="72"/>
  <c r="K157" i="72"/>
  <c r="K170" i="72"/>
  <c r="K155" i="72"/>
  <c r="K203" i="72"/>
  <c r="K188" i="72"/>
  <c r="K221" i="72"/>
  <c r="K223" i="72"/>
  <c r="K145" i="72"/>
  <c r="K182" i="72"/>
  <c r="K198" i="72"/>
  <c r="K166" i="72"/>
  <c r="K196" i="72"/>
  <c r="K168" i="72"/>
  <c r="K191" i="72"/>
  <c r="K143" i="72"/>
  <c r="K114" i="72"/>
  <c r="K194" i="72"/>
  <c r="K167" i="72"/>
  <c r="K215" i="72"/>
  <c r="K228" i="72"/>
  <c r="J121" i="70"/>
  <c r="J54" i="70"/>
  <c r="J56" i="70"/>
  <c r="J90" i="70"/>
  <c r="J53" i="70"/>
  <c r="J65" i="70"/>
  <c r="J123" i="70"/>
  <c r="J101" i="70"/>
  <c r="J171" i="70"/>
  <c r="J133" i="70"/>
  <c r="J93" i="70"/>
  <c r="J66" i="70"/>
  <c r="J62" i="70"/>
  <c r="J211" i="70"/>
  <c r="J64" i="70"/>
  <c r="K175" i="72"/>
  <c r="K243" i="72"/>
  <c r="K117" i="72"/>
  <c r="K162" i="72"/>
  <c r="K176" i="72"/>
  <c r="K144" i="72"/>
  <c r="K209" i="72"/>
  <c r="K138" i="72"/>
  <c r="K151" i="72"/>
  <c r="K148" i="72"/>
  <c r="K236" i="72"/>
  <c r="K238" i="72"/>
  <c r="K153" i="72"/>
  <c r="K150" i="72"/>
  <c r="K120" i="72"/>
  <c r="K217" i="72"/>
  <c r="K242" i="72"/>
  <c r="K173" i="72"/>
  <c r="K108" i="72"/>
  <c r="K187" i="72"/>
  <c r="K141" i="72"/>
  <c r="K195" i="72"/>
  <c r="K139" i="72"/>
  <c r="K227" i="72"/>
  <c r="K183" i="72"/>
  <c r="K185" i="72"/>
  <c r="K230" i="72"/>
  <c r="K246" i="72"/>
  <c r="K159" i="72"/>
  <c r="K121" i="72"/>
  <c r="K210" i="72"/>
  <c r="K164" i="72"/>
  <c r="K235" i="72"/>
  <c r="K199" i="72"/>
  <c r="K147" i="72"/>
  <c r="K212" i="72"/>
  <c r="K218" i="72"/>
  <c r="K197" i="72"/>
  <c r="K142" i="72"/>
  <c r="K172" i="72"/>
  <c r="K184" i="72"/>
  <c r="K171" i="72"/>
  <c r="K160" i="72"/>
  <c r="K202" i="72"/>
  <c r="K163" i="72"/>
  <c r="K234" i="72"/>
  <c r="K140" i="72"/>
  <c r="K219" i="72"/>
  <c r="K111" i="72"/>
  <c r="K116" i="72"/>
  <c r="K180" i="72"/>
  <c r="K208" i="72"/>
  <c r="K156" i="72"/>
  <c r="K241" i="72"/>
  <c r="K105" i="72"/>
  <c r="K211" i="72"/>
  <c r="K237" i="72"/>
  <c r="K216" i="72"/>
  <c r="K226" i="72"/>
  <c r="K186" i="72"/>
  <c r="K190" i="72"/>
  <c r="K158" i="72"/>
  <c r="K222" i="72"/>
  <c r="K152" i="72"/>
  <c r="K119" i="72"/>
  <c r="K137" i="72"/>
  <c r="K245" i="72"/>
  <c r="K244" i="72"/>
  <c r="K174" i="72"/>
  <c r="K189" i="72"/>
  <c r="K192" i="72"/>
  <c r="K229" i="72"/>
  <c r="K207" i="72"/>
  <c r="K154" i="72"/>
  <c r="K225" i="72"/>
  <c r="K181" i="72"/>
  <c r="K220" i="72"/>
  <c r="K123" i="72"/>
  <c r="K219" i="71"/>
  <c r="K81" i="71"/>
  <c r="K152" i="71"/>
  <c r="K55" i="71"/>
  <c r="K236" i="71"/>
  <c r="K57" i="71"/>
  <c r="K157" i="71"/>
  <c r="K50" i="71"/>
  <c r="K143" i="71"/>
  <c r="K69" i="71"/>
  <c r="K77" i="71"/>
  <c r="K56" i="71"/>
  <c r="K75" i="71"/>
  <c r="K59" i="71"/>
  <c r="K74" i="71"/>
  <c r="K217" i="71"/>
  <c r="K90" i="71"/>
  <c r="K76" i="71"/>
  <c r="K78" i="71"/>
  <c r="K231" i="71"/>
  <c r="K63" i="71"/>
  <c r="J194" i="71"/>
  <c r="J199" i="71"/>
  <c r="K111" i="71"/>
  <c r="K122" i="71"/>
  <c r="K88" i="71"/>
  <c r="K139" i="71"/>
  <c r="K136" i="71"/>
  <c r="K142" i="71"/>
  <c r="K133" i="71"/>
  <c r="K163" i="71"/>
  <c r="K244" i="71"/>
  <c r="K132" i="71"/>
  <c r="K243" i="71"/>
  <c r="K223" i="71"/>
  <c r="K138" i="71"/>
  <c r="K247" i="71"/>
  <c r="N176" i="71"/>
  <c r="O176" i="71" s="1"/>
  <c r="P176" i="71" s="1"/>
  <c r="K151" i="71"/>
  <c r="K102" i="71"/>
  <c r="K113" i="71"/>
  <c r="K121" i="71"/>
  <c r="K135" i="71"/>
  <c r="K226" i="71"/>
  <c r="J73" i="70"/>
  <c r="J55" i="70"/>
  <c r="J115" i="70"/>
  <c r="J197" i="70"/>
  <c r="J125" i="70"/>
  <c r="J217" i="70"/>
  <c r="J91" i="70"/>
  <c r="J202" i="70"/>
  <c r="J60" i="70"/>
  <c r="J68" i="70"/>
  <c r="J58" i="70"/>
  <c r="J59" i="70"/>
  <c r="J224" i="70"/>
  <c r="J67" i="70"/>
  <c r="J52" i="70"/>
  <c r="J201" i="70"/>
  <c r="J57" i="70"/>
  <c r="J51" i="70"/>
  <c r="J61" i="70"/>
  <c r="J239" i="70"/>
  <c r="J117" i="70"/>
  <c r="J129" i="70"/>
  <c r="J218" i="70"/>
  <c r="J238" i="70"/>
  <c r="J76" i="70"/>
  <c r="J92" i="70"/>
  <c r="J89" i="70"/>
  <c r="J78" i="70"/>
  <c r="J245" i="70"/>
  <c r="J135" i="70"/>
  <c r="J131" i="70"/>
  <c r="J132" i="70"/>
  <c r="J185" i="70"/>
  <c r="J119" i="70"/>
  <c r="J110" i="70"/>
  <c r="J82" i="70"/>
  <c r="J70" i="70"/>
  <c r="J124" i="70"/>
  <c r="J196" i="70"/>
  <c r="J134" i="70"/>
  <c r="J146" i="70"/>
  <c r="J195" i="70"/>
  <c r="J190" i="70"/>
  <c r="J130" i="70"/>
  <c r="J203" i="70"/>
  <c r="J174" i="70"/>
  <c r="J235" i="70"/>
  <c r="J232" i="70"/>
  <c r="J191" i="70"/>
  <c r="J104" i="70"/>
  <c r="J228" i="70"/>
  <c r="J114" i="70"/>
  <c r="J229" i="70"/>
  <c r="J182" i="70"/>
  <c r="J204" i="70"/>
  <c r="J176" i="71"/>
  <c r="J181" i="71"/>
  <c r="K168" i="71"/>
  <c r="J172" i="71"/>
  <c r="J177" i="71"/>
  <c r="J180" i="71"/>
  <c r="J185" i="71"/>
  <c r="K170" i="71"/>
  <c r="K171" i="71"/>
  <c r="M194" i="71"/>
  <c r="M199" i="71"/>
  <c r="J184" i="71"/>
  <c r="F192" i="71"/>
  <c r="G192" i="71" s="1"/>
  <c r="K167" i="71"/>
  <c r="K101" i="71"/>
  <c r="K154" i="71"/>
  <c r="K209" i="71"/>
  <c r="K106" i="71"/>
  <c r="K230" i="71"/>
  <c r="K128" i="71"/>
  <c r="K123" i="71"/>
  <c r="K245" i="71"/>
  <c r="K220" i="71"/>
  <c r="K86" i="71"/>
  <c r="K239" i="71"/>
  <c r="K240" i="71"/>
  <c r="K105" i="71"/>
  <c r="J189" i="71"/>
  <c r="K191" i="71" s="1"/>
  <c r="K241" i="71"/>
  <c r="K207" i="71"/>
  <c r="K137" i="71"/>
  <c r="K98" i="71"/>
  <c r="K82" i="71"/>
  <c r="M195" i="71"/>
  <c r="M200" i="71"/>
  <c r="N205" i="71" s="1"/>
  <c r="O205" i="71" s="1"/>
  <c r="P205" i="71" s="1"/>
  <c r="K91" i="71"/>
  <c r="K211" i="71"/>
  <c r="K216" i="71"/>
  <c r="K94" i="71"/>
  <c r="K130" i="71"/>
  <c r="N171" i="71"/>
  <c r="O171" i="71" s="1"/>
  <c r="P171" i="71" s="1"/>
  <c r="N167" i="71"/>
  <c r="O167" i="71" s="1"/>
  <c r="P167" i="71" s="1"/>
  <c r="N168" i="71"/>
  <c r="O168" i="71" s="1"/>
  <c r="P168" i="71" s="1"/>
  <c r="N170" i="71"/>
  <c r="O170" i="71" s="1"/>
  <c r="P170" i="71" s="1"/>
  <c r="N166" i="71"/>
  <c r="O166" i="71" s="1"/>
  <c r="P166" i="71" s="1"/>
  <c r="N169" i="71"/>
  <c r="O169" i="71" s="1"/>
  <c r="P169" i="71" s="1"/>
  <c r="K119" i="71"/>
  <c r="J173" i="71"/>
  <c r="K108" i="71"/>
  <c r="K115" i="71"/>
  <c r="K103" i="71"/>
  <c r="N173" i="71"/>
  <c r="O173" i="71" s="1"/>
  <c r="P173" i="71" s="1"/>
  <c r="K166" i="71"/>
  <c r="K89" i="71"/>
  <c r="N175" i="71"/>
  <c r="O175" i="71" s="1"/>
  <c r="P175" i="71" s="1"/>
  <c r="K144" i="71"/>
  <c r="K214" i="71"/>
  <c r="K114" i="71"/>
  <c r="K96" i="71"/>
  <c r="K85" i="71"/>
  <c r="K100" i="71"/>
  <c r="M191" i="71"/>
  <c r="M196" i="71"/>
  <c r="K120" i="71"/>
  <c r="K235" i="71"/>
  <c r="F193" i="71"/>
  <c r="G193" i="71" s="1"/>
  <c r="M193" i="71"/>
  <c r="M198" i="71"/>
  <c r="K112" i="71"/>
  <c r="K147" i="71"/>
  <c r="K169" i="71"/>
  <c r="K149" i="71"/>
  <c r="K161" i="71"/>
  <c r="K95" i="71"/>
  <c r="K117" i="71"/>
  <c r="K232" i="71"/>
  <c r="K131" i="71"/>
  <c r="K99" i="71"/>
  <c r="F196" i="71"/>
  <c r="G196" i="71" s="1"/>
  <c r="K242" i="71"/>
  <c r="K155" i="71"/>
  <c r="K229" i="71"/>
  <c r="K156" i="71"/>
  <c r="K124" i="71"/>
  <c r="K208" i="71"/>
  <c r="K107" i="71"/>
  <c r="K146" i="71"/>
  <c r="J200" i="71"/>
  <c r="K153" i="71"/>
  <c r="K160" i="71"/>
  <c r="K162" i="71"/>
  <c r="K110" i="71"/>
  <c r="K148" i="71"/>
  <c r="K83" i="71"/>
  <c r="K246" i="71"/>
  <c r="N172" i="71"/>
  <c r="O172" i="71" s="1"/>
  <c r="P172" i="71" s="1"/>
  <c r="K212" i="71"/>
  <c r="K126" i="71"/>
  <c r="K210" i="71"/>
  <c r="K224" i="71"/>
  <c r="K92" i="71"/>
  <c r="K125" i="71"/>
  <c r="K97" i="71"/>
  <c r="K221" i="71"/>
  <c r="K150" i="71"/>
  <c r="K127" i="71"/>
  <c r="K159" i="71"/>
  <c r="K140" i="71"/>
  <c r="K93" i="71"/>
  <c r="K158" i="71"/>
  <c r="K109" i="71"/>
  <c r="M197" i="71"/>
  <c r="M192" i="71"/>
  <c r="K227" i="71"/>
  <c r="K165" i="71"/>
  <c r="K129" i="71"/>
  <c r="K233" i="71"/>
  <c r="K116" i="71"/>
  <c r="K118" i="71"/>
  <c r="K164" i="71"/>
  <c r="J179" i="70"/>
  <c r="J225" i="70"/>
  <c r="J237" i="70"/>
  <c r="J156" i="70"/>
  <c r="J227" i="70"/>
  <c r="J163" i="70"/>
  <c r="J69" i="70"/>
  <c r="J176" i="70"/>
  <c r="J215" i="70"/>
  <c r="J72" i="70"/>
  <c r="J152" i="70"/>
  <c r="J168" i="70"/>
  <c r="J79" i="70"/>
  <c r="J188" i="70"/>
  <c r="J187" i="70"/>
  <c r="J210" i="70"/>
  <c r="J193" i="70"/>
  <c r="J167" i="70"/>
  <c r="J222" i="70"/>
  <c r="J170" i="70"/>
  <c r="J107" i="70"/>
  <c r="J241" i="70"/>
  <c r="J243" i="70"/>
  <c r="J177" i="70"/>
  <c r="J166" i="70"/>
  <c r="J165" i="70"/>
  <c r="J142" i="70"/>
  <c r="J71" i="70"/>
  <c r="J213" i="70"/>
  <c r="J84" i="70"/>
  <c r="J138" i="70"/>
  <c r="J181" i="70"/>
  <c r="J102" i="70"/>
  <c r="J178" i="70"/>
  <c r="J97" i="70"/>
  <c r="J136" i="70"/>
  <c r="J200" i="70"/>
  <c r="J199" i="70"/>
  <c r="J75" i="70"/>
  <c r="J80" i="70"/>
  <c r="J155" i="70"/>
  <c r="J214" i="70"/>
  <c r="J141" i="70"/>
  <c r="J221" i="70"/>
  <c r="J116" i="70"/>
  <c r="J151" i="70"/>
  <c r="J184" i="70"/>
  <c r="J180" i="70"/>
  <c r="J113" i="70"/>
  <c r="J111" i="70"/>
  <c r="J103" i="70"/>
  <c r="J88" i="70"/>
  <c r="J86" i="70"/>
  <c r="J172" i="70"/>
  <c r="J169" i="70"/>
  <c r="J175" i="70"/>
  <c r="J216" i="70"/>
  <c r="J209" i="70"/>
  <c r="J164" i="70"/>
  <c r="J145" i="70"/>
  <c r="J74" i="70"/>
  <c r="J148" i="70"/>
  <c r="J173" i="70"/>
  <c r="J81" i="70"/>
  <c r="J100" i="70"/>
  <c r="J240" i="70"/>
  <c r="J208" i="70"/>
  <c r="J118" i="70"/>
  <c r="J112" i="70"/>
  <c r="J226" i="70"/>
  <c r="J98" i="70"/>
  <c r="J160" i="70"/>
  <c r="J186" i="70"/>
  <c r="J192" i="70"/>
  <c r="J247" i="70"/>
  <c r="J183" i="70"/>
  <c r="J207" i="70"/>
  <c r="J158" i="70"/>
  <c r="J159" i="70"/>
  <c r="J149" i="70"/>
  <c r="J87" i="70"/>
  <c r="J236" i="70"/>
  <c r="J127" i="70"/>
  <c r="J198" i="70"/>
  <c r="J106" i="70"/>
  <c r="J206" i="70"/>
  <c r="J85" i="70"/>
  <c r="J219" i="70"/>
  <c r="J242" i="70"/>
  <c r="J194" i="70"/>
  <c r="J109" i="70"/>
  <c r="J154" i="70"/>
  <c r="J234" i="70"/>
  <c r="J128" i="70"/>
  <c r="J96" i="70"/>
  <c r="J137" i="70"/>
  <c r="J95" i="70"/>
  <c r="J205" i="70"/>
  <c r="J83" i="70"/>
  <c r="J162" i="70"/>
  <c r="J161" i="70"/>
  <c r="J150" i="70"/>
  <c r="J99" i="70"/>
  <c r="J230" i="70"/>
  <c r="J105" i="70"/>
  <c r="J220" i="70"/>
  <c r="J244" i="70"/>
  <c r="J157" i="70"/>
  <c r="J189" i="70"/>
  <c r="J246" i="70"/>
  <c r="J153" i="70"/>
  <c r="J212" i="70"/>
  <c r="J231" i="70"/>
  <c r="J139" i="70"/>
  <c r="J120" i="70"/>
  <c r="J77" i="70"/>
  <c r="J94" i="70"/>
  <c r="J233" i="70"/>
  <c r="J143" i="70"/>
  <c r="J144" i="70"/>
  <c r="J147" i="70"/>
  <c r="J140" i="70"/>
  <c r="J108" i="70"/>
  <c r="J126" i="70"/>
  <c r="J223" i="70"/>
  <c r="J122" i="70"/>
  <c r="D193" i="68"/>
  <c r="F247" i="68"/>
  <c r="F246" i="68"/>
  <c r="F245" i="68"/>
  <c r="F244" i="68"/>
  <c r="F243" i="68"/>
  <c r="F242" i="68"/>
  <c r="F241" i="68"/>
  <c r="F240" i="68"/>
  <c r="F239" i="68"/>
  <c r="F238" i="68"/>
  <c r="F237" i="68"/>
  <c r="F236" i="68"/>
  <c r="F235" i="68"/>
  <c r="F234" i="68"/>
  <c r="F233" i="68"/>
  <c r="F232" i="68"/>
  <c r="F231" i="68"/>
  <c r="F230" i="68"/>
  <c r="F229" i="68"/>
  <c r="F228" i="68"/>
  <c r="F227" i="68"/>
  <c r="F226" i="68"/>
  <c r="F225" i="68"/>
  <c r="F224" i="68"/>
  <c r="F223" i="68"/>
  <c r="F222" i="68"/>
  <c r="F221" i="68"/>
  <c r="F220" i="68"/>
  <c r="F219" i="68"/>
  <c r="F218" i="68"/>
  <c r="F217" i="68"/>
  <c r="F216" i="68"/>
  <c r="F215" i="68"/>
  <c r="F214" i="68"/>
  <c r="F213" i="68"/>
  <c r="F212" i="68"/>
  <c r="F211" i="68"/>
  <c r="F210" i="68"/>
  <c r="F209" i="68"/>
  <c r="F208" i="68"/>
  <c r="F207" i="68"/>
  <c r="F206" i="68"/>
  <c r="F205" i="68"/>
  <c r="F204" i="68"/>
  <c r="F202" i="68"/>
  <c r="F201" i="68"/>
  <c r="F200" i="68"/>
  <c r="F199" i="68"/>
  <c r="F198" i="68"/>
  <c r="F197" i="68"/>
  <c r="F196" i="68"/>
  <c r="F195" i="68"/>
  <c r="F194" i="68"/>
  <c r="F193" i="68"/>
  <c r="F192" i="68"/>
  <c r="F191" i="68"/>
  <c r="F190" i="68"/>
  <c r="F189" i="68"/>
  <c r="F188" i="68"/>
  <c r="F187" i="68"/>
  <c r="F186" i="68"/>
  <c r="F185" i="68"/>
  <c r="F184" i="68"/>
  <c r="F183" i="68"/>
  <c r="F182" i="68"/>
  <c r="F181" i="68"/>
  <c r="F180" i="68"/>
  <c r="F179" i="68"/>
  <c r="F178" i="68"/>
  <c r="F177" i="68"/>
  <c r="F176" i="68"/>
  <c r="F175" i="68"/>
  <c r="F174" i="68"/>
  <c r="F173" i="68"/>
  <c r="F172" i="68"/>
  <c r="F171" i="68"/>
  <c r="F170" i="68"/>
  <c r="F169" i="68"/>
  <c r="F168" i="68"/>
  <c r="F167" i="68"/>
  <c r="F166" i="68"/>
  <c r="F165" i="68"/>
  <c r="F164" i="68"/>
  <c r="F163" i="68"/>
  <c r="F162" i="68"/>
  <c r="F161" i="68"/>
  <c r="F160" i="68"/>
  <c r="F159" i="68"/>
  <c r="F158" i="68"/>
  <c r="F157" i="68"/>
  <c r="F156" i="68"/>
  <c r="F155" i="68"/>
  <c r="F154" i="68"/>
  <c r="F153" i="68"/>
  <c r="F152" i="68"/>
  <c r="F151" i="68"/>
  <c r="F150" i="68"/>
  <c r="F149" i="68"/>
  <c r="F148" i="68"/>
  <c r="F147" i="68"/>
  <c r="F146" i="68"/>
  <c r="F145" i="68"/>
  <c r="F144" i="68"/>
  <c r="F143" i="68"/>
  <c r="F142" i="68"/>
  <c r="F141" i="68"/>
  <c r="F140" i="68"/>
  <c r="F139" i="68"/>
  <c r="F138" i="68"/>
  <c r="F137" i="68"/>
  <c r="F136" i="68"/>
  <c r="F135" i="68"/>
  <c r="F134" i="68"/>
  <c r="F133" i="68"/>
  <c r="F132" i="68"/>
  <c r="F131" i="68"/>
  <c r="F130" i="68"/>
  <c r="F129" i="68"/>
  <c r="F128" i="68"/>
  <c r="F127" i="68"/>
  <c r="F126" i="68"/>
  <c r="F125" i="68"/>
  <c r="F124" i="68"/>
  <c r="F123" i="68"/>
  <c r="F122" i="68"/>
  <c r="F121" i="68"/>
  <c r="F120" i="68"/>
  <c r="F119" i="68"/>
  <c r="F118" i="68"/>
  <c r="F117" i="68"/>
  <c r="F116" i="68"/>
  <c r="F115" i="68"/>
  <c r="F114" i="68"/>
  <c r="F113" i="68"/>
  <c r="F112" i="68"/>
  <c r="F111" i="68"/>
  <c r="F110" i="68"/>
  <c r="F109" i="68"/>
  <c r="F108" i="68"/>
  <c r="F107" i="68"/>
  <c r="F106" i="68"/>
  <c r="F105" i="68"/>
  <c r="F104" i="68"/>
  <c r="F103" i="68"/>
  <c r="F102" i="68"/>
  <c r="F101" i="68"/>
  <c r="F100" i="68"/>
  <c r="F99" i="68"/>
  <c r="F98" i="68"/>
  <c r="F97" i="68"/>
  <c r="F96" i="68"/>
  <c r="F95" i="68"/>
  <c r="F94" i="68"/>
  <c r="F93" i="68"/>
  <c r="F92" i="68"/>
  <c r="F91" i="68"/>
  <c r="F90" i="68"/>
  <c r="F89" i="68"/>
  <c r="F88" i="68"/>
  <c r="F87" i="68"/>
  <c r="F86" i="68"/>
  <c r="F85" i="68"/>
  <c r="F84" i="68"/>
  <c r="F83" i="68"/>
  <c r="F82" i="68"/>
  <c r="F81" i="68"/>
  <c r="F80" i="68"/>
  <c r="F79" i="68"/>
  <c r="F78" i="68"/>
  <c r="F77" i="68"/>
  <c r="F76" i="68"/>
  <c r="F75" i="68"/>
  <c r="F74" i="68"/>
  <c r="F73" i="68"/>
  <c r="F72" i="68"/>
  <c r="F71" i="68"/>
  <c r="F70" i="68"/>
  <c r="F69" i="68"/>
  <c r="F68" i="68"/>
  <c r="F67" i="68"/>
  <c r="F66" i="68"/>
  <c r="F65" i="68"/>
  <c r="F64" i="68"/>
  <c r="F63" i="68"/>
  <c r="F62" i="68"/>
  <c r="F61" i="68"/>
  <c r="F60" i="68"/>
  <c r="F59" i="68"/>
  <c r="F58" i="68"/>
  <c r="F57" i="68"/>
  <c r="F56" i="68"/>
  <c r="F55" i="68"/>
  <c r="F54" i="68"/>
  <c r="F53" i="68"/>
  <c r="F52" i="68"/>
  <c r="F51" i="68"/>
  <c r="F50" i="68"/>
  <c r="F49" i="68"/>
  <c r="F48" i="68"/>
  <c r="F47" i="68"/>
  <c r="F46" i="68"/>
  <c r="F45" i="68"/>
  <c r="F44" i="68"/>
  <c r="F43" i="68"/>
  <c r="F42" i="68"/>
  <c r="F41" i="68"/>
  <c r="F40" i="68"/>
  <c r="F39" i="68"/>
  <c r="F38" i="68"/>
  <c r="F37" i="68"/>
  <c r="F36" i="68"/>
  <c r="F35" i="68"/>
  <c r="F34" i="68"/>
  <c r="F33" i="68"/>
  <c r="F32" i="68"/>
  <c r="F31" i="68"/>
  <c r="F30" i="68"/>
  <c r="F29" i="68"/>
  <c r="F28" i="68"/>
  <c r="F27" i="68"/>
  <c r="F26" i="68"/>
  <c r="F25" i="68"/>
  <c r="F24" i="68"/>
  <c r="F23" i="68"/>
  <c r="F22" i="68"/>
  <c r="F21" i="68"/>
  <c r="F20" i="68"/>
  <c r="F19" i="68"/>
  <c r="F18" i="68"/>
  <c r="F17" i="68"/>
  <c r="F16" i="68"/>
  <c r="F15" i="68"/>
  <c r="F14" i="68"/>
  <c r="F13" i="68"/>
  <c r="F12" i="68"/>
  <c r="F11" i="68"/>
  <c r="F10" i="68"/>
  <c r="F9" i="68"/>
  <c r="F8" i="68"/>
  <c r="F4" i="68"/>
  <c r="F3" i="68"/>
  <c r="G191" i="68" s="1"/>
  <c r="O56" i="66"/>
  <c r="O57" i="66"/>
  <c r="O58" i="66"/>
  <c r="O59" i="66"/>
  <c r="O60" i="66"/>
  <c r="O61" i="66"/>
  <c r="O62" i="66"/>
  <c r="O63" i="66"/>
  <c r="O64" i="66"/>
  <c r="O65" i="66"/>
  <c r="O66" i="66"/>
  <c r="O67" i="66"/>
  <c r="O68" i="66"/>
  <c r="O69" i="66"/>
  <c r="O70" i="66"/>
  <c r="O71" i="66"/>
  <c r="O72" i="66"/>
  <c r="O73" i="66"/>
  <c r="O74" i="66"/>
  <c r="O75" i="66"/>
  <c r="O76" i="66"/>
  <c r="O77" i="66"/>
  <c r="O78" i="66"/>
  <c r="O79" i="66"/>
  <c r="O80" i="66"/>
  <c r="O81" i="66"/>
  <c r="O82" i="66"/>
  <c r="O83" i="66"/>
  <c r="O84" i="66"/>
  <c r="O85" i="66"/>
  <c r="O86" i="66"/>
  <c r="O87" i="66"/>
  <c r="O88" i="66"/>
  <c r="O89" i="66"/>
  <c r="O90" i="66"/>
  <c r="O91" i="66"/>
  <c r="O92" i="66"/>
  <c r="O93" i="66"/>
  <c r="O94" i="66"/>
  <c r="O95" i="66"/>
  <c r="O96" i="66"/>
  <c r="O97" i="66"/>
  <c r="O98" i="66"/>
  <c r="O99" i="66"/>
  <c r="O100" i="66"/>
  <c r="O101" i="66"/>
  <c r="O102" i="66"/>
  <c r="O103" i="66"/>
  <c r="O104" i="66"/>
  <c r="O105" i="66"/>
  <c r="O106" i="66"/>
  <c r="O107" i="66"/>
  <c r="O108" i="66"/>
  <c r="O109" i="66"/>
  <c r="O110" i="66"/>
  <c r="O111" i="66"/>
  <c r="O112" i="66"/>
  <c r="O113" i="66"/>
  <c r="O114" i="66"/>
  <c r="O115" i="66"/>
  <c r="O116" i="66"/>
  <c r="O117" i="66"/>
  <c r="O118" i="66"/>
  <c r="O119" i="66"/>
  <c r="O120" i="66"/>
  <c r="O121" i="66"/>
  <c r="O122" i="66"/>
  <c r="O123" i="66"/>
  <c r="O124" i="66"/>
  <c r="O125" i="66"/>
  <c r="O126" i="66"/>
  <c r="O127" i="66"/>
  <c r="O128" i="66"/>
  <c r="O129" i="66"/>
  <c r="O130" i="66"/>
  <c r="O131" i="66"/>
  <c r="O132" i="66"/>
  <c r="O133" i="66"/>
  <c r="O134" i="66"/>
  <c r="O135" i="66"/>
  <c r="O136" i="66"/>
  <c r="O137" i="66"/>
  <c r="O138" i="66"/>
  <c r="O139" i="66"/>
  <c r="O140" i="66"/>
  <c r="O141" i="66"/>
  <c r="O142" i="66"/>
  <c r="O143" i="66"/>
  <c r="O144" i="66"/>
  <c r="O145" i="66"/>
  <c r="O146" i="66"/>
  <c r="O147" i="66"/>
  <c r="O148" i="66"/>
  <c r="O149" i="66"/>
  <c r="O150" i="66"/>
  <c r="O151" i="66"/>
  <c r="O152" i="66"/>
  <c r="O153" i="66"/>
  <c r="O154" i="66"/>
  <c r="O155" i="66"/>
  <c r="O156" i="66"/>
  <c r="O157" i="66"/>
  <c r="O158" i="66"/>
  <c r="O159" i="66"/>
  <c r="O160" i="66"/>
  <c r="O161" i="66"/>
  <c r="O162" i="66"/>
  <c r="O163" i="66"/>
  <c r="O164" i="66"/>
  <c r="O165" i="66"/>
  <c r="O166" i="66"/>
  <c r="O167" i="66"/>
  <c r="O168" i="66"/>
  <c r="O169" i="66"/>
  <c r="O170" i="66"/>
  <c r="O171" i="66"/>
  <c r="O172" i="66"/>
  <c r="O173" i="66"/>
  <c r="O174" i="66"/>
  <c r="O175" i="66"/>
  <c r="O176" i="66"/>
  <c r="O177" i="66"/>
  <c r="O178" i="66"/>
  <c r="O179" i="66"/>
  <c r="O180" i="66"/>
  <c r="O181" i="66"/>
  <c r="O182" i="66"/>
  <c r="O183" i="66"/>
  <c r="O184" i="66"/>
  <c r="O185" i="66"/>
  <c r="O186" i="66"/>
  <c r="O187" i="66"/>
  <c r="O188" i="66"/>
  <c r="O189" i="66"/>
  <c r="O190" i="66"/>
  <c r="O191" i="66"/>
  <c r="O192" i="66"/>
  <c r="O193" i="66"/>
  <c r="O194" i="66"/>
  <c r="O195" i="66"/>
  <c r="O196" i="66"/>
  <c r="O197" i="66"/>
  <c r="O198" i="66"/>
  <c r="O199" i="66"/>
  <c r="O200" i="66"/>
  <c r="O201" i="66"/>
  <c r="O202" i="66"/>
  <c r="O203" i="66"/>
  <c r="O204" i="66"/>
  <c r="O205" i="66"/>
  <c r="O206" i="66"/>
  <c r="O207" i="66"/>
  <c r="O208" i="66"/>
  <c r="O209" i="66"/>
  <c r="O210" i="66"/>
  <c r="O211" i="66"/>
  <c r="O212" i="66"/>
  <c r="O213" i="66"/>
  <c r="O214" i="66"/>
  <c r="O215" i="66"/>
  <c r="O216" i="66"/>
  <c r="O217" i="66"/>
  <c r="O218" i="66"/>
  <c r="O219" i="66"/>
  <c r="O220" i="66"/>
  <c r="O221" i="66"/>
  <c r="O222" i="66"/>
  <c r="O223" i="66"/>
  <c r="O224" i="66"/>
  <c r="O225" i="66"/>
  <c r="O226" i="66"/>
  <c r="O227" i="66"/>
  <c r="O228" i="66"/>
  <c r="O229" i="66"/>
  <c r="O230" i="66"/>
  <c r="O231" i="66"/>
  <c r="O232" i="66"/>
  <c r="O233" i="66"/>
  <c r="O234" i="66"/>
  <c r="O235" i="66"/>
  <c r="O236" i="66"/>
  <c r="O237" i="66"/>
  <c r="O238" i="66"/>
  <c r="O239" i="66"/>
  <c r="O240" i="66"/>
  <c r="O241" i="66"/>
  <c r="O242" i="66"/>
  <c r="O243" i="66"/>
  <c r="O244" i="66"/>
  <c r="O245" i="66"/>
  <c r="O246" i="66"/>
  <c r="O247" i="66"/>
  <c r="O51" i="66"/>
  <c r="O52" i="66"/>
  <c r="O53" i="66"/>
  <c r="O54" i="66"/>
  <c r="O55" i="66"/>
  <c r="O50" i="66"/>
  <c r="O51" i="65"/>
  <c r="O52" i="65"/>
  <c r="O53" i="65"/>
  <c r="O54" i="65"/>
  <c r="O55" i="65"/>
  <c r="O56" i="65"/>
  <c r="O57" i="65"/>
  <c r="O58" i="65"/>
  <c r="O59" i="65"/>
  <c r="O60" i="65"/>
  <c r="O61" i="65"/>
  <c r="O62" i="65"/>
  <c r="O63" i="65"/>
  <c r="O64" i="65"/>
  <c r="O65" i="65"/>
  <c r="O66" i="65"/>
  <c r="O67" i="65"/>
  <c r="O68" i="65"/>
  <c r="O69" i="65"/>
  <c r="O70" i="65"/>
  <c r="O71" i="65"/>
  <c r="O72" i="65"/>
  <c r="O73" i="65"/>
  <c r="O74" i="65"/>
  <c r="O75" i="65"/>
  <c r="O76" i="65"/>
  <c r="O77" i="65"/>
  <c r="O78" i="65"/>
  <c r="O79" i="65"/>
  <c r="O80" i="65"/>
  <c r="O81" i="65"/>
  <c r="O82" i="65"/>
  <c r="O83" i="65"/>
  <c r="O84" i="65"/>
  <c r="O85" i="65"/>
  <c r="O86" i="65"/>
  <c r="O87" i="65"/>
  <c r="O88" i="65"/>
  <c r="O89" i="65"/>
  <c r="O90" i="65"/>
  <c r="O91" i="65"/>
  <c r="O92" i="65"/>
  <c r="O93" i="65"/>
  <c r="O94" i="65"/>
  <c r="O95" i="65"/>
  <c r="O96" i="65"/>
  <c r="O97" i="65"/>
  <c r="O98" i="65"/>
  <c r="O99" i="65"/>
  <c r="O100" i="65"/>
  <c r="O101" i="65"/>
  <c r="O102" i="65"/>
  <c r="O103" i="65"/>
  <c r="O104" i="65"/>
  <c r="O105" i="65"/>
  <c r="O106" i="65"/>
  <c r="O107" i="65"/>
  <c r="O108" i="65"/>
  <c r="O109" i="65"/>
  <c r="O110" i="65"/>
  <c r="O111" i="65"/>
  <c r="O112" i="65"/>
  <c r="O113" i="65"/>
  <c r="O114" i="65"/>
  <c r="O115" i="65"/>
  <c r="O116" i="65"/>
  <c r="O117" i="65"/>
  <c r="O118" i="65"/>
  <c r="O119" i="65"/>
  <c r="O120" i="65"/>
  <c r="O121" i="65"/>
  <c r="O122" i="65"/>
  <c r="O123" i="65"/>
  <c r="O124" i="65"/>
  <c r="O125" i="65"/>
  <c r="O126" i="65"/>
  <c r="O127" i="65"/>
  <c r="O128" i="65"/>
  <c r="O129" i="65"/>
  <c r="O130" i="65"/>
  <c r="O131" i="65"/>
  <c r="O132" i="65"/>
  <c r="O133" i="65"/>
  <c r="O134" i="65"/>
  <c r="O135" i="65"/>
  <c r="O136" i="65"/>
  <c r="O137" i="65"/>
  <c r="O138" i="65"/>
  <c r="O139" i="65"/>
  <c r="O140" i="65"/>
  <c r="O141" i="65"/>
  <c r="O142" i="65"/>
  <c r="O143" i="65"/>
  <c r="O144" i="65"/>
  <c r="O145" i="65"/>
  <c r="O146" i="65"/>
  <c r="O147" i="65"/>
  <c r="O148" i="65"/>
  <c r="O149" i="65"/>
  <c r="O150" i="65"/>
  <c r="O151" i="65"/>
  <c r="O152" i="65"/>
  <c r="O153" i="65"/>
  <c r="O154" i="65"/>
  <c r="O155" i="65"/>
  <c r="O156" i="65"/>
  <c r="O157" i="65"/>
  <c r="O158" i="65"/>
  <c r="O159" i="65"/>
  <c r="O160" i="65"/>
  <c r="O161" i="65"/>
  <c r="O162" i="65"/>
  <c r="O163" i="65"/>
  <c r="O164" i="65"/>
  <c r="O165" i="65"/>
  <c r="O166" i="65"/>
  <c r="O167" i="65"/>
  <c r="O168" i="65"/>
  <c r="O169" i="65"/>
  <c r="O170" i="65"/>
  <c r="O171" i="65"/>
  <c r="O172" i="65"/>
  <c r="O173" i="65"/>
  <c r="O174" i="65"/>
  <c r="O175" i="65"/>
  <c r="O176" i="65"/>
  <c r="O177" i="65"/>
  <c r="O178" i="65"/>
  <c r="O179" i="65"/>
  <c r="O180" i="65"/>
  <c r="O181" i="65"/>
  <c r="O182" i="65"/>
  <c r="O183" i="65"/>
  <c r="O184" i="65"/>
  <c r="O185" i="65"/>
  <c r="O186" i="65"/>
  <c r="O187" i="65"/>
  <c r="O188" i="65"/>
  <c r="O189" i="65"/>
  <c r="O190" i="65"/>
  <c r="O191" i="65"/>
  <c r="O192" i="65"/>
  <c r="O193" i="65"/>
  <c r="O194" i="65"/>
  <c r="O195" i="65"/>
  <c r="O196" i="65"/>
  <c r="O197" i="65"/>
  <c r="O198" i="65"/>
  <c r="O199" i="65"/>
  <c r="O200" i="65"/>
  <c r="O201" i="65"/>
  <c r="O202" i="65"/>
  <c r="O203" i="65"/>
  <c r="O204" i="65"/>
  <c r="O205" i="65"/>
  <c r="O206" i="65"/>
  <c r="O207" i="65"/>
  <c r="O208" i="65"/>
  <c r="O209" i="65"/>
  <c r="O210" i="65"/>
  <c r="O211" i="65"/>
  <c r="O212" i="65"/>
  <c r="O213" i="65"/>
  <c r="O214" i="65"/>
  <c r="O215" i="65"/>
  <c r="O216" i="65"/>
  <c r="O217" i="65"/>
  <c r="O218" i="65"/>
  <c r="O219" i="65"/>
  <c r="O220" i="65"/>
  <c r="O221" i="65"/>
  <c r="O222" i="65"/>
  <c r="O223" i="65"/>
  <c r="O224" i="65"/>
  <c r="O225" i="65"/>
  <c r="O226" i="65"/>
  <c r="O227" i="65"/>
  <c r="O228" i="65"/>
  <c r="O229" i="65"/>
  <c r="O230" i="65"/>
  <c r="O231" i="65"/>
  <c r="O232" i="65"/>
  <c r="O233" i="65"/>
  <c r="O234" i="65"/>
  <c r="O235" i="65"/>
  <c r="O236" i="65"/>
  <c r="O237" i="65"/>
  <c r="O238" i="65"/>
  <c r="O239" i="65"/>
  <c r="O240" i="65"/>
  <c r="O241" i="65"/>
  <c r="O242" i="65"/>
  <c r="O243" i="65"/>
  <c r="O244" i="65"/>
  <c r="O245" i="65"/>
  <c r="O246" i="65"/>
  <c r="O247" i="65"/>
  <c r="O50" i="65"/>
  <c r="F248" i="67"/>
  <c r="E248" i="67"/>
  <c r="L247" i="67"/>
  <c r="F247" i="67"/>
  <c r="E247" i="67"/>
  <c r="L246" i="67"/>
  <c r="F246" i="67"/>
  <c r="E246" i="67"/>
  <c r="L245" i="67"/>
  <c r="F245" i="67"/>
  <c r="E245" i="67"/>
  <c r="L244" i="67"/>
  <c r="F244" i="67"/>
  <c r="E244" i="67"/>
  <c r="L243" i="67"/>
  <c r="F243" i="67"/>
  <c r="E243" i="67"/>
  <c r="L242" i="67"/>
  <c r="F242" i="67"/>
  <c r="E242" i="67"/>
  <c r="L241" i="67"/>
  <c r="F241" i="67"/>
  <c r="E241" i="67"/>
  <c r="L240" i="67"/>
  <c r="F240" i="67"/>
  <c r="E240" i="67"/>
  <c r="L239" i="67"/>
  <c r="F239" i="67"/>
  <c r="E239" i="67"/>
  <c r="L238" i="67"/>
  <c r="F238" i="67"/>
  <c r="E238" i="67"/>
  <c r="L237" i="67"/>
  <c r="F237" i="67"/>
  <c r="E237" i="67"/>
  <c r="L236" i="67"/>
  <c r="F236" i="67"/>
  <c r="E236" i="67"/>
  <c r="L235" i="67"/>
  <c r="F235" i="67"/>
  <c r="E235" i="67"/>
  <c r="L234" i="67"/>
  <c r="F234" i="67"/>
  <c r="E234" i="67"/>
  <c r="L233" i="67"/>
  <c r="F233" i="67"/>
  <c r="E233" i="67"/>
  <c r="L232" i="67"/>
  <c r="F232" i="67"/>
  <c r="E232" i="67"/>
  <c r="L231" i="67"/>
  <c r="F231" i="67"/>
  <c r="E231" i="67"/>
  <c r="L230" i="67"/>
  <c r="F230" i="67"/>
  <c r="E230" i="67"/>
  <c r="L229" i="67"/>
  <c r="F229" i="67"/>
  <c r="E229" i="67"/>
  <c r="L228" i="67"/>
  <c r="F228" i="67"/>
  <c r="E228" i="67"/>
  <c r="L227" i="67"/>
  <c r="F227" i="67"/>
  <c r="E227" i="67"/>
  <c r="L226" i="67"/>
  <c r="F226" i="67"/>
  <c r="E226" i="67"/>
  <c r="L225" i="67"/>
  <c r="F225" i="67"/>
  <c r="E225" i="67"/>
  <c r="L224" i="67"/>
  <c r="F224" i="67"/>
  <c r="E224" i="67"/>
  <c r="L223" i="67"/>
  <c r="F223" i="67"/>
  <c r="E223" i="67"/>
  <c r="L222" i="67"/>
  <c r="F222" i="67"/>
  <c r="E222" i="67"/>
  <c r="L221" i="67"/>
  <c r="F221" i="67"/>
  <c r="I240" i="67" s="1"/>
  <c r="E221" i="67"/>
  <c r="L220" i="67"/>
  <c r="F220" i="67"/>
  <c r="E220" i="67"/>
  <c r="L219" i="67"/>
  <c r="F219" i="67"/>
  <c r="E219" i="67"/>
  <c r="L218" i="67"/>
  <c r="F218" i="67"/>
  <c r="E218" i="67"/>
  <c r="L217" i="67"/>
  <c r="F217" i="67"/>
  <c r="E217" i="67"/>
  <c r="L216" i="67"/>
  <c r="F216" i="67"/>
  <c r="E216" i="67"/>
  <c r="L215" i="67"/>
  <c r="F215" i="67"/>
  <c r="E215" i="67"/>
  <c r="L214" i="67"/>
  <c r="F214" i="67"/>
  <c r="E214" i="67"/>
  <c r="L213" i="67"/>
  <c r="F213" i="67"/>
  <c r="E213" i="67"/>
  <c r="L212" i="67"/>
  <c r="F212" i="67"/>
  <c r="E212" i="67"/>
  <c r="L211" i="67"/>
  <c r="F211" i="67"/>
  <c r="E211" i="67"/>
  <c r="L210" i="67"/>
  <c r="F210" i="67"/>
  <c r="E210" i="67"/>
  <c r="L209" i="67"/>
  <c r="F209" i="67"/>
  <c r="E209" i="67"/>
  <c r="L208" i="67"/>
  <c r="F208" i="67"/>
  <c r="E208" i="67"/>
  <c r="L207" i="67"/>
  <c r="F207" i="67"/>
  <c r="E207" i="67"/>
  <c r="L206" i="67"/>
  <c r="F206" i="67"/>
  <c r="E206" i="67"/>
  <c r="L205" i="67"/>
  <c r="F205" i="67"/>
  <c r="I224" i="67" s="1"/>
  <c r="E205" i="67"/>
  <c r="L204" i="67"/>
  <c r="F204" i="67"/>
  <c r="E204" i="67"/>
  <c r="L203" i="67"/>
  <c r="F203" i="67"/>
  <c r="E203" i="67"/>
  <c r="L202" i="67"/>
  <c r="F202" i="67"/>
  <c r="E202" i="67"/>
  <c r="L201" i="67"/>
  <c r="F201" i="67"/>
  <c r="E201" i="67"/>
  <c r="L200" i="67"/>
  <c r="F200" i="67"/>
  <c r="E200" i="67"/>
  <c r="L199" i="67"/>
  <c r="F199" i="67"/>
  <c r="E199" i="67"/>
  <c r="L198" i="67"/>
  <c r="F198" i="67"/>
  <c r="E198" i="67"/>
  <c r="L197" i="67"/>
  <c r="F197" i="67"/>
  <c r="E197" i="67"/>
  <c r="L196" i="67"/>
  <c r="F196" i="67"/>
  <c r="E196" i="67"/>
  <c r="L195" i="67"/>
  <c r="F195" i="67"/>
  <c r="E195" i="67"/>
  <c r="L194" i="67"/>
  <c r="F194" i="67"/>
  <c r="E194" i="67"/>
  <c r="L193" i="67"/>
  <c r="F193" i="67"/>
  <c r="E193" i="67"/>
  <c r="L192" i="67"/>
  <c r="F192" i="67"/>
  <c r="E192" i="67"/>
  <c r="L191" i="67"/>
  <c r="F191" i="67"/>
  <c r="E191" i="67"/>
  <c r="L190" i="67"/>
  <c r="F190" i="67"/>
  <c r="E190" i="67"/>
  <c r="L189" i="67"/>
  <c r="F189" i="67"/>
  <c r="E189" i="67"/>
  <c r="L188" i="67"/>
  <c r="F188" i="67"/>
  <c r="E188" i="67"/>
  <c r="L187" i="67"/>
  <c r="F187" i="67"/>
  <c r="E187" i="67"/>
  <c r="L186" i="67"/>
  <c r="F186" i="67"/>
  <c r="E186" i="67"/>
  <c r="L185" i="67"/>
  <c r="F185" i="67"/>
  <c r="E185" i="67"/>
  <c r="L184" i="67"/>
  <c r="F184" i="67"/>
  <c r="E184" i="67"/>
  <c r="L183" i="67"/>
  <c r="F183" i="67"/>
  <c r="E183" i="67"/>
  <c r="L182" i="67"/>
  <c r="F182" i="67"/>
  <c r="E182" i="67"/>
  <c r="L181" i="67"/>
  <c r="F181" i="67"/>
  <c r="E181" i="67"/>
  <c r="L180" i="67"/>
  <c r="F180" i="67"/>
  <c r="E180" i="67"/>
  <c r="L179" i="67"/>
  <c r="F179" i="67"/>
  <c r="E179" i="67"/>
  <c r="L178" i="67"/>
  <c r="F178" i="67"/>
  <c r="E178" i="67"/>
  <c r="L177" i="67"/>
  <c r="F177" i="67"/>
  <c r="E177" i="67"/>
  <c r="L176" i="67"/>
  <c r="F176" i="67"/>
  <c r="E176" i="67"/>
  <c r="L175" i="67"/>
  <c r="F175" i="67"/>
  <c r="E175" i="67"/>
  <c r="L174" i="67"/>
  <c r="F174" i="67"/>
  <c r="E174" i="67"/>
  <c r="L173" i="67"/>
  <c r="F173" i="67"/>
  <c r="I192" i="67" s="1"/>
  <c r="E173" i="67"/>
  <c r="L172" i="67"/>
  <c r="F172" i="67"/>
  <c r="E172" i="67"/>
  <c r="L171" i="67"/>
  <c r="F171" i="67"/>
  <c r="E171" i="67"/>
  <c r="L170" i="67"/>
  <c r="F170" i="67"/>
  <c r="E170" i="67"/>
  <c r="L169" i="67"/>
  <c r="F169" i="67"/>
  <c r="E169" i="67"/>
  <c r="L168" i="67"/>
  <c r="F168" i="67"/>
  <c r="E168" i="67"/>
  <c r="L167" i="67"/>
  <c r="F167" i="67"/>
  <c r="E167" i="67"/>
  <c r="L166" i="67"/>
  <c r="F166" i="67"/>
  <c r="E166" i="67"/>
  <c r="L165" i="67"/>
  <c r="F165" i="67"/>
  <c r="E165" i="67"/>
  <c r="L164" i="67"/>
  <c r="F164" i="67"/>
  <c r="E164" i="67"/>
  <c r="L163" i="67"/>
  <c r="F163" i="67"/>
  <c r="E163" i="67"/>
  <c r="L162" i="67"/>
  <c r="F162" i="67"/>
  <c r="E162" i="67"/>
  <c r="L161" i="67"/>
  <c r="F161" i="67"/>
  <c r="E161" i="67"/>
  <c r="L160" i="67"/>
  <c r="F160" i="67"/>
  <c r="E160" i="67"/>
  <c r="L159" i="67"/>
  <c r="F159" i="67"/>
  <c r="E159" i="67"/>
  <c r="L158" i="67"/>
  <c r="F158" i="67"/>
  <c r="E158" i="67"/>
  <c r="L157" i="67"/>
  <c r="F157" i="67"/>
  <c r="E157" i="67"/>
  <c r="L156" i="67"/>
  <c r="F156" i="67"/>
  <c r="E156" i="67"/>
  <c r="L155" i="67"/>
  <c r="F155" i="67"/>
  <c r="E155" i="67"/>
  <c r="L154" i="67"/>
  <c r="F154" i="67"/>
  <c r="E154" i="67"/>
  <c r="L153" i="67"/>
  <c r="F153" i="67"/>
  <c r="E153" i="67"/>
  <c r="L152" i="67"/>
  <c r="F152" i="67"/>
  <c r="E152" i="67"/>
  <c r="L151" i="67"/>
  <c r="F151" i="67"/>
  <c r="E151" i="67"/>
  <c r="L150" i="67"/>
  <c r="F150" i="67"/>
  <c r="E150" i="67"/>
  <c r="L149" i="67"/>
  <c r="F149" i="67"/>
  <c r="E149" i="67"/>
  <c r="L148" i="67"/>
  <c r="F148" i="67"/>
  <c r="E148" i="67"/>
  <c r="L147" i="67"/>
  <c r="F147" i="67"/>
  <c r="E147" i="67"/>
  <c r="L146" i="67"/>
  <c r="F146" i="67"/>
  <c r="E146" i="67"/>
  <c r="L145" i="67"/>
  <c r="F145" i="67"/>
  <c r="E145" i="67"/>
  <c r="L144" i="67"/>
  <c r="F144" i="67"/>
  <c r="E144" i="67"/>
  <c r="L143" i="67"/>
  <c r="F143" i="67"/>
  <c r="E143" i="67"/>
  <c r="L142" i="67"/>
  <c r="F142" i="67"/>
  <c r="E142" i="67"/>
  <c r="L141" i="67"/>
  <c r="F141" i="67"/>
  <c r="E141" i="67"/>
  <c r="L140" i="67"/>
  <c r="F140" i="67"/>
  <c r="E140" i="67"/>
  <c r="L139" i="67"/>
  <c r="F139" i="67"/>
  <c r="E139" i="67"/>
  <c r="L138" i="67"/>
  <c r="F138" i="67"/>
  <c r="E138" i="67"/>
  <c r="L137" i="67"/>
  <c r="F137" i="67"/>
  <c r="E137" i="67"/>
  <c r="L136" i="67"/>
  <c r="F136" i="67"/>
  <c r="E136" i="67"/>
  <c r="L135" i="67"/>
  <c r="F135" i="67"/>
  <c r="E135" i="67"/>
  <c r="L134" i="67"/>
  <c r="F134" i="67"/>
  <c r="E134" i="67"/>
  <c r="L133" i="67"/>
  <c r="F133" i="67"/>
  <c r="E133" i="67"/>
  <c r="L132" i="67"/>
  <c r="F132" i="67"/>
  <c r="E132" i="67"/>
  <c r="L131" i="67"/>
  <c r="F131" i="67"/>
  <c r="E131" i="67"/>
  <c r="L130" i="67"/>
  <c r="F130" i="67"/>
  <c r="E130" i="67"/>
  <c r="L129" i="67"/>
  <c r="F129" i="67"/>
  <c r="E129" i="67"/>
  <c r="L128" i="67"/>
  <c r="F128" i="67"/>
  <c r="E128" i="67"/>
  <c r="L127" i="67"/>
  <c r="F127" i="67"/>
  <c r="E127" i="67"/>
  <c r="L126" i="67"/>
  <c r="F126" i="67"/>
  <c r="E126" i="67"/>
  <c r="L125" i="67"/>
  <c r="F125" i="67"/>
  <c r="E125" i="67"/>
  <c r="L124" i="67"/>
  <c r="F124" i="67"/>
  <c r="E124" i="67"/>
  <c r="L123" i="67"/>
  <c r="F123" i="67"/>
  <c r="E123" i="67"/>
  <c r="L122" i="67"/>
  <c r="F122" i="67"/>
  <c r="E122" i="67"/>
  <c r="L121" i="67"/>
  <c r="F121" i="67"/>
  <c r="E121" i="67"/>
  <c r="L120" i="67"/>
  <c r="F120" i="67"/>
  <c r="E120" i="67"/>
  <c r="L119" i="67"/>
  <c r="F119" i="67"/>
  <c r="E119" i="67"/>
  <c r="L118" i="67"/>
  <c r="F118" i="67"/>
  <c r="E118" i="67"/>
  <c r="L117" i="67"/>
  <c r="F117" i="67"/>
  <c r="E117" i="67"/>
  <c r="L116" i="67"/>
  <c r="F116" i="67"/>
  <c r="E116" i="67"/>
  <c r="L115" i="67"/>
  <c r="F115" i="67"/>
  <c r="E115" i="67"/>
  <c r="L114" i="67"/>
  <c r="F114" i="67"/>
  <c r="E114" i="67"/>
  <c r="L113" i="67"/>
  <c r="F113" i="67"/>
  <c r="E113" i="67"/>
  <c r="L112" i="67"/>
  <c r="F112" i="67"/>
  <c r="E112" i="67"/>
  <c r="L111" i="67"/>
  <c r="F111" i="67"/>
  <c r="E111" i="67"/>
  <c r="L110" i="67"/>
  <c r="F110" i="67"/>
  <c r="E110" i="67"/>
  <c r="L109" i="67"/>
  <c r="F109" i="67"/>
  <c r="E109" i="67"/>
  <c r="L108" i="67"/>
  <c r="F108" i="67"/>
  <c r="E108" i="67"/>
  <c r="L107" i="67"/>
  <c r="F107" i="67"/>
  <c r="E107" i="67"/>
  <c r="L106" i="67"/>
  <c r="F106" i="67"/>
  <c r="E106" i="67"/>
  <c r="L105" i="67"/>
  <c r="F105" i="67"/>
  <c r="E105" i="67"/>
  <c r="L104" i="67"/>
  <c r="F104" i="67"/>
  <c r="E104" i="67"/>
  <c r="L103" i="67"/>
  <c r="F103" i="67"/>
  <c r="E103" i="67"/>
  <c r="L102" i="67"/>
  <c r="F102" i="67"/>
  <c r="E102" i="67"/>
  <c r="L101" i="67"/>
  <c r="F101" i="67"/>
  <c r="E101" i="67"/>
  <c r="L100" i="67"/>
  <c r="F100" i="67"/>
  <c r="E100" i="67"/>
  <c r="L99" i="67"/>
  <c r="F99" i="67"/>
  <c r="E99" i="67"/>
  <c r="L98" i="67"/>
  <c r="F98" i="67"/>
  <c r="E98" i="67"/>
  <c r="L97" i="67"/>
  <c r="F97" i="67"/>
  <c r="E97" i="67"/>
  <c r="L96" i="67"/>
  <c r="F96" i="67"/>
  <c r="E96" i="67"/>
  <c r="L95" i="67"/>
  <c r="F95" i="67"/>
  <c r="E95" i="67"/>
  <c r="L94" i="67"/>
  <c r="F94" i="67"/>
  <c r="E94" i="67"/>
  <c r="L93" i="67"/>
  <c r="F93" i="67"/>
  <c r="E93" i="67"/>
  <c r="L92" i="67"/>
  <c r="F92" i="67"/>
  <c r="E92" i="67"/>
  <c r="L91" i="67"/>
  <c r="F91" i="67"/>
  <c r="E91" i="67"/>
  <c r="L90" i="67"/>
  <c r="F90" i="67"/>
  <c r="E90" i="67"/>
  <c r="L89" i="67"/>
  <c r="F89" i="67"/>
  <c r="E89" i="67"/>
  <c r="L88" i="67"/>
  <c r="F88" i="67"/>
  <c r="E88" i="67"/>
  <c r="L87" i="67"/>
  <c r="F87" i="67"/>
  <c r="E87" i="67"/>
  <c r="L86" i="67"/>
  <c r="F86" i="67"/>
  <c r="E86" i="67"/>
  <c r="L85" i="67"/>
  <c r="F85" i="67"/>
  <c r="E85" i="67"/>
  <c r="L84" i="67"/>
  <c r="F84" i="67"/>
  <c r="E84" i="67"/>
  <c r="L83" i="67"/>
  <c r="F83" i="67"/>
  <c r="E83" i="67"/>
  <c r="L82" i="67"/>
  <c r="F82" i="67"/>
  <c r="E82" i="67"/>
  <c r="L81" i="67"/>
  <c r="F81" i="67"/>
  <c r="E81" i="67"/>
  <c r="L80" i="67"/>
  <c r="F80" i="67"/>
  <c r="E80" i="67"/>
  <c r="L79" i="67"/>
  <c r="F79" i="67"/>
  <c r="E79" i="67"/>
  <c r="L78" i="67"/>
  <c r="F78" i="67"/>
  <c r="E78" i="67"/>
  <c r="L77" i="67"/>
  <c r="F77" i="67"/>
  <c r="E77" i="67"/>
  <c r="L76" i="67"/>
  <c r="F76" i="67"/>
  <c r="E76" i="67"/>
  <c r="L75" i="67"/>
  <c r="F75" i="67"/>
  <c r="E75" i="67"/>
  <c r="L74" i="67"/>
  <c r="F74" i="67"/>
  <c r="E74" i="67"/>
  <c r="L73" i="67"/>
  <c r="F73" i="67"/>
  <c r="I92" i="67" s="1"/>
  <c r="E73" i="67"/>
  <c r="L72" i="67"/>
  <c r="F72" i="67"/>
  <c r="E72" i="67"/>
  <c r="L71" i="67"/>
  <c r="F71" i="67"/>
  <c r="E71" i="67"/>
  <c r="L70" i="67"/>
  <c r="F70" i="67"/>
  <c r="E70" i="67"/>
  <c r="L69" i="67"/>
  <c r="F69" i="67"/>
  <c r="E69" i="67"/>
  <c r="L68" i="67"/>
  <c r="F68" i="67"/>
  <c r="E68" i="67"/>
  <c r="L67" i="67"/>
  <c r="F67" i="67"/>
  <c r="E67" i="67"/>
  <c r="L66" i="67"/>
  <c r="F66" i="67"/>
  <c r="E66" i="67"/>
  <c r="L65" i="67"/>
  <c r="F65" i="67"/>
  <c r="E65" i="67"/>
  <c r="L64" i="67"/>
  <c r="F64" i="67"/>
  <c r="E64" i="67"/>
  <c r="L63" i="67"/>
  <c r="F63" i="67"/>
  <c r="E63" i="67"/>
  <c r="L62" i="67"/>
  <c r="F62" i="67"/>
  <c r="E62" i="67"/>
  <c r="L61" i="67"/>
  <c r="F61" i="67"/>
  <c r="E61" i="67"/>
  <c r="L60" i="67"/>
  <c r="E60" i="67"/>
  <c r="F60" i="67" s="1"/>
  <c r="L59" i="67"/>
  <c r="E59" i="67"/>
  <c r="F59" i="67" s="1"/>
  <c r="L58" i="67"/>
  <c r="E58" i="67"/>
  <c r="F58" i="67" s="1"/>
  <c r="L57" i="67"/>
  <c r="E57" i="67"/>
  <c r="F57" i="67" s="1"/>
  <c r="I76" i="67" s="1"/>
  <c r="L56" i="67"/>
  <c r="E56" i="67"/>
  <c r="F56" i="67" s="1"/>
  <c r="L55" i="67"/>
  <c r="E55" i="67"/>
  <c r="F55" i="67" s="1"/>
  <c r="L54" i="67"/>
  <c r="F54" i="67"/>
  <c r="E54" i="67"/>
  <c r="L53" i="67"/>
  <c r="F53" i="67"/>
  <c r="E53" i="67"/>
  <c r="L52" i="67"/>
  <c r="E52" i="67"/>
  <c r="F52" i="67" s="1"/>
  <c r="L51" i="67"/>
  <c r="E51" i="67"/>
  <c r="L50" i="67"/>
  <c r="E50" i="67"/>
  <c r="F50" i="67" s="1"/>
  <c r="L49" i="67"/>
  <c r="E49" i="67"/>
  <c r="L48" i="67"/>
  <c r="E48" i="67"/>
  <c r="F48" i="67" s="1"/>
  <c r="L47" i="67"/>
  <c r="E47" i="67"/>
  <c r="L46" i="67"/>
  <c r="E46" i="67"/>
  <c r="L45" i="67"/>
  <c r="E45" i="67"/>
  <c r="F45" i="67" s="1"/>
  <c r="L44" i="67"/>
  <c r="E44" i="67"/>
  <c r="F44" i="67" s="1"/>
  <c r="L43" i="67"/>
  <c r="E43" i="67"/>
  <c r="F43" i="67" s="1"/>
  <c r="L42" i="67"/>
  <c r="E42" i="67"/>
  <c r="F42" i="67" s="1"/>
  <c r="L41" i="67"/>
  <c r="E41" i="67"/>
  <c r="L40" i="67"/>
  <c r="E40" i="67"/>
  <c r="L39" i="67"/>
  <c r="E39" i="67"/>
  <c r="L38" i="67"/>
  <c r="E38" i="67"/>
  <c r="L37" i="67"/>
  <c r="E37" i="67"/>
  <c r="L36" i="67"/>
  <c r="E36" i="67"/>
  <c r="L35" i="67"/>
  <c r="E35" i="67"/>
  <c r="L34" i="67"/>
  <c r="E34" i="67"/>
  <c r="L33" i="67"/>
  <c r="E33" i="67"/>
  <c r="L32" i="67"/>
  <c r="E32" i="67"/>
  <c r="L31" i="67"/>
  <c r="E31" i="67"/>
  <c r="E30" i="67"/>
  <c r="E29" i="67"/>
  <c r="E28" i="67"/>
  <c r="E27" i="67"/>
  <c r="E26" i="67"/>
  <c r="E25" i="67"/>
  <c r="E24" i="67"/>
  <c r="E23" i="67"/>
  <c r="E22" i="67"/>
  <c r="E21" i="67"/>
  <c r="E20" i="67"/>
  <c r="E19" i="67"/>
  <c r="E18" i="67"/>
  <c r="E17" i="67"/>
  <c r="E16" i="67"/>
  <c r="E15" i="67"/>
  <c r="E14" i="67"/>
  <c r="E13" i="67"/>
  <c r="E12" i="67"/>
  <c r="E11" i="67"/>
  <c r="E10" i="67"/>
  <c r="E9" i="67"/>
  <c r="E8" i="67"/>
  <c r="E4" i="67"/>
  <c r="E3" i="67"/>
  <c r="F248" i="66"/>
  <c r="E248" i="66"/>
  <c r="L247" i="66"/>
  <c r="E247" i="66"/>
  <c r="L246" i="66"/>
  <c r="E246" i="66"/>
  <c r="L245" i="66"/>
  <c r="E245" i="66"/>
  <c r="L244" i="66"/>
  <c r="E244" i="66"/>
  <c r="L243" i="66"/>
  <c r="E243" i="66"/>
  <c r="L242" i="66"/>
  <c r="E242" i="66"/>
  <c r="L241" i="66"/>
  <c r="E241" i="66"/>
  <c r="L240" i="66"/>
  <c r="E240" i="66"/>
  <c r="L239" i="66"/>
  <c r="E239" i="66"/>
  <c r="L238" i="66"/>
  <c r="E238" i="66"/>
  <c r="L237" i="66"/>
  <c r="E237" i="66"/>
  <c r="L236" i="66"/>
  <c r="E236" i="66"/>
  <c r="L235" i="66"/>
  <c r="E235" i="66"/>
  <c r="L234" i="66"/>
  <c r="E234" i="66"/>
  <c r="L233" i="66"/>
  <c r="E233" i="66"/>
  <c r="L232" i="66"/>
  <c r="E232" i="66"/>
  <c r="L231" i="66"/>
  <c r="E231" i="66"/>
  <c r="L230" i="66"/>
  <c r="E230" i="66"/>
  <c r="L229" i="66"/>
  <c r="E229" i="66"/>
  <c r="L228" i="66"/>
  <c r="E228" i="66"/>
  <c r="L227" i="66"/>
  <c r="E227" i="66"/>
  <c r="L226" i="66"/>
  <c r="E226" i="66"/>
  <c r="L225" i="66"/>
  <c r="E225" i="66"/>
  <c r="L224" i="66"/>
  <c r="E224" i="66"/>
  <c r="L223" i="66"/>
  <c r="E223" i="66"/>
  <c r="L222" i="66"/>
  <c r="E222" i="66"/>
  <c r="L221" i="66"/>
  <c r="M238" i="66" s="1"/>
  <c r="N238" i="66" s="1"/>
  <c r="E221" i="66"/>
  <c r="L220" i="66"/>
  <c r="E220" i="66"/>
  <c r="L219" i="66"/>
  <c r="E219" i="66"/>
  <c r="L218" i="66"/>
  <c r="E218" i="66"/>
  <c r="L217" i="66"/>
  <c r="E217" i="66"/>
  <c r="L216" i="66"/>
  <c r="E216" i="66"/>
  <c r="L215" i="66"/>
  <c r="E215" i="66"/>
  <c r="L214" i="66"/>
  <c r="E214" i="66"/>
  <c r="L213" i="66"/>
  <c r="E213" i="66"/>
  <c r="L212" i="66"/>
  <c r="E212" i="66"/>
  <c r="L211" i="66"/>
  <c r="E211" i="66"/>
  <c r="L210" i="66"/>
  <c r="E210" i="66"/>
  <c r="L209" i="66"/>
  <c r="M228" i="66" s="1"/>
  <c r="N228" i="66" s="1"/>
  <c r="E209" i="66"/>
  <c r="L208" i="66"/>
  <c r="E208" i="66"/>
  <c r="L207" i="66"/>
  <c r="E207" i="66"/>
  <c r="L206" i="66"/>
  <c r="E206" i="66"/>
  <c r="L205" i="66"/>
  <c r="E205" i="66"/>
  <c r="L204" i="66"/>
  <c r="E204" i="66"/>
  <c r="L203" i="66"/>
  <c r="E203" i="66"/>
  <c r="L202" i="66"/>
  <c r="E202" i="66"/>
  <c r="L201" i="66"/>
  <c r="E201" i="66"/>
  <c r="L200" i="66"/>
  <c r="E200" i="66"/>
  <c r="L199" i="66"/>
  <c r="E199" i="66"/>
  <c r="L198" i="66"/>
  <c r="E198" i="66"/>
  <c r="L197" i="66"/>
  <c r="E197" i="66"/>
  <c r="L196" i="66"/>
  <c r="E196" i="66"/>
  <c r="L195" i="66"/>
  <c r="E195" i="66"/>
  <c r="L194" i="66"/>
  <c r="E194" i="66"/>
  <c r="L193" i="66"/>
  <c r="E193" i="66"/>
  <c r="L192" i="66"/>
  <c r="E192" i="66"/>
  <c r="L191" i="66"/>
  <c r="E191" i="66"/>
  <c r="L190" i="66"/>
  <c r="E190" i="66"/>
  <c r="L189" i="66"/>
  <c r="E189" i="66"/>
  <c r="L188" i="66"/>
  <c r="E188" i="66"/>
  <c r="L187" i="66"/>
  <c r="E187" i="66"/>
  <c r="L186" i="66"/>
  <c r="E186" i="66"/>
  <c r="L185" i="66"/>
  <c r="E185" i="66"/>
  <c r="L184" i="66"/>
  <c r="E184" i="66"/>
  <c r="L183" i="66"/>
  <c r="E183" i="66"/>
  <c r="L182" i="66"/>
  <c r="E182" i="66"/>
  <c r="L181" i="66"/>
  <c r="M198" i="66" s="1"/>
  <c r="N198" i="66" s="1"/>
  <c r="E181" i="66"/>
  <c r="L180" i="66"/>
  <c r="E180" i="66"/>
  <c r="L179" i="66"/>
  <c r="E179" i="66"/>
  <c r="L178" i="66"/>
  <c r="E178" i="66"/>
  <c r="L177" i="66"/>
  <c r="E177" i="66"/>
  <c r="L176" i="66"/>
  <c r="E176" i="66"/>
  <c r="L175" i="66"/>
  <c r="E175" i="66"/>
  <c r="L174" i="66"/>
  <c r="E174" i="66"/>
  <c r="L173" i="66"/>
  <c r="M185" i="66" s="1"/>
  <c r="N185" i="66" s="1"/>
  <c r="E173" i="66"/>
  <c r="L172" i="66"/>
  <c r="E172" i="66"/>
  <c r="L171" i="66"/>
  <c r="E171" i="66"/>
  <c r="L170" i="66"/>
  <c r="E170" i="66"/>
  <c r="L169" i="66"/>
  <c r="E169" i="66"/>
  <c r="L168" i="66"/>
  <c r="E168" i="66"/>
  <c r="L167" i="66"/>
  <c r="E167" i="66"/>
  <c r="L166" i="66"/>
  <c r="E166" i="66"/>
  <c r="L165" i="66"/>
  <c r="E165" i="66"/>
  <c r="L164" i="66"/>
  <c r="E164" i="66"/>
  <c r="L163" i="66"/>
  <c r="E163" i="66"/>
  <c r="L162" i="66"/>
  <c r="E162" i="66"/>
  <c r="L161" i="66"/>
  <c r="E161" i="66"/>
  <c r="L160" i="66"/>
  <c r="E160" i="66"/>
  <c r="L159" i="66"/>
  <c r="E159" i="66"/>
  <c r="L158" i="66"/>
  <c r="E158" i="66"/>
  <c r="L157" i="66"/>
  <c r="E157" i="66"/>
  <c r="L156" i="66"/>
  <c r="E156" i="66"/>
  <c r="L155" i="66"/>
  <c r="E155" i="66"/>
  <c r="L154" i="66"/>
  <c r="E154" i="66"/>
  <c r="L153" i="66"/>
  <c r="E153" i="66"/>
  <c r="L152" i="66"/>
  <c r="E152" i="66"/>
  <c r="L151" i="66"/>
  <c r="E151" i="66"/>
  <c r="L150" i="66"/>
  <c r="E150" i="66"/>
  <c r="L149" i="66"/>
  <c r="E149" i="66"/>
  <c r="L148" i="66"/>
  <c r="E148" i="66"/>
  <c r="L147" i="66"/>
  <c r="E147" i="66"/>
  <c r="L146" i="66"/>
  <c r="E146" i="66"/>
  <c r="L145" i="66"/>
  <c r="E145" i="66"/>
  <c r="L144" i="66"/>
  <c r="E144" i="66"/>
  <c r="L143" i="66"/>
  <c r="E143" i="66"/>
  <c r="L142" i="66"/>
  <c r="E142" i="66"/>
  <c r="L141" i="66"/>
  <c r="E141" i="66"/>
  <c r="L140" i="66"/>
  <c r="E140" i="66"/>
  <c r="L139" i="66"/>
  <c r="E139" i="66"/>
  <c r="L138" i="66"/>
  <c r="E138" i="66"/>
  <c r="L137" i="66"/>
  <c r="E137" i="66"/>
  <c r="L136" i="66"/>
  <c r="E136" i="66"/>
  <c r="L135" i="66"/>
  <c r="E135" i="66"/>
  <c r="L134" i="66"/>
  <c r="E134" i="66"/>
  <c r="L133" i="66"/>
  <c r="E133" i="66"/>
  <c r="L132" i="66"/>
  <c r="E132" i="66"/>
  <c r="L131" i="66"/>
  <c r="E131" i="66"/>
  <c r="L130" i="66"/>
  <c r="E130" i="66"/>
  <c r="L129" i="66"/>
  <c r="E129" i="66"/>
  <c r="L128" i="66"/>
  <c r="E128" i="66"/>
  <c r="L127" i="66"/>
  <c r="E127" i="66"/>
  <c r="L126" i="66"/>
  <c r="E126" i="66"/>
  <c r="L125" i="66"/>
  <c r="E125" i="66"/>
  <c r="L124" i="66"/>
  <c r="E124" i="66"/>
  <c r="L123" i="66"/>
  <c r="E123" i="66"/>
  <c r="L122" i="66"/>
  <c r="E122" i="66"/>
  <c r="L121" i="66"/>
  <c r="E121" i="66"/>
  <c r="L120" i="66"/>
  <c r="E120" i="66"/>
  <c r="L119" i="66"/>
  <c r="E119" i="66"/>
  <c r="L118" i="66"/>
  <c r="E118" i="66"/>
  <c r="L117" i="66"/>
  <c r="E117" i="66"/>
  <c r="L116" i="66"/>
  <c r="E116" i="66"/>
  <c r="L115" i="66"/>
  <c r="E115" i="66"/>
  <c r="L114" i="66"/>
  <c r="E114" i="66"/>
  <c r="L113" i="66"/>
  <c r="E113" i="66"/>
  <c r="L112" i="66"/>
  <c r="E112" i="66"/>
  <c r="L111" i="66"/>
  <c r="E111" i="66"/>
  <c r="L110" i="66"/>
  <c r="E110" i="66"/>
  <c r="L109" i="66"/>
  <c r="E109" i="66"/>
  <c r="L108" i="66"/>
  <c r="E108" i="66"/>
  <c r="L107" i="66"/>
  <c r="E107" i="66"/>
  <c r="L106" i="66"/>
  <c r="E106" i="66"/>
  <c r="L105" i="66"/>
  <c r="E105" i="66"/>
  <c r="L104" i="66"/>
  <c r="E104" i="66"/>
  <c r="L103" i="66"/>
  <c r="E103" i="66"/>
  <c r="L102" i="66"/>
  <c r="M119" i="66" s="1"/>
  <c r="N119" i="66" s="1"/>
  <c r="E102" i="66"/>
  <c r="L101" i="66"/>
  <c r="E101" i="66"/>
  <c r="L100" i="66"/>
  <c r="E100" i="66"/>
  <c r="L99" i="66"/>
  <c r="E99" i="66"/>
  <c r="L98" i="66"/>
  <c r="E98" i="66"/>
  <c r="L97" i="66"/>
  <c r="E97" i="66"/>
  <c r="L96" i="66"/>
  <c r="E96" i="66"/>
  <c r="L95" i="66"/>
  <c r="E95" i="66"/>
  <c r="L94" i="66"/>
  <c r="E94" i="66"/>
  <c r="L93" i="66"/>
  <c r="E93" i="66"/>
  <c r="L92" i="66"/>
  <c r="E92" i="66"/>
  <c r="L91" i="66"/>
  <c r="E91" i="66"/>
  <c r="L90" i="66"/>
  <c r="E90" i="66"/>
  <c r="L89" i="66"/>
  <c r="E89" i="66"/>
  <c r="L88" i="66"/>
  <c r="E88" i="66"/>
  <c r="L87" i="66"/>
  <c r="E87" i="66"/>
  <c r="L86" i="66"/>
  <c r="E86" i="66"/>
  <c r="L85" i="66"/>
  <c r="E85" i="66"/>
  <c r="L84" i="66"/>
  <c r="E84" i="66"/>
  <c r="L83" i="66"/>
  <c r="E83" i="66"/>
  <c r="L82" i="66"/>
  <c r="E82" i="66"/>
  <c r="L81" i="66"/>
  <c r="E81" i="66"/>
  <c r="L80" i="66"/>
  <c r="E80" i="66"/>
  <c r="L79" i="66"/>
  <c r="E79" i="66"/>
  <c r="L78" i="66"/>
  <c r="E78" i="66"/>
  <c r="L77" i="66"/>
  <c r="E77" i="66"/>
  <c r="L76" i="66"/>
  <c r="E76" i="66"/>
  <c r="L75" i="66"/>
  <c r="E75" i="66"/>
  <c r="L74" i="66"/>
  <c r="E74" i="66"/>
  <c r="L73" i="66"/>
  <c r="E73" i="66"/>
  <c r="L72" i="66"/>
  <c r="E72" i="66"/>
  <c r="L71" i="66"/>
  <c r="E71" i="66"/>
  <c r="L70" i="66"/>
  <c r="E70" i="66"/>
  <c r="L69" i="66"/>
  <c r="E69" i="66"/>
  <c r="L68" i="66"/>
  <c r="E68" i="66"/>
  <c r="L67" i="66"/>
  <c r="E67" i="66"/>
  <c r="L66" i="66"/>
  <c r="E66" i="66"/>
  <c r="L65" i="66"/>
  <c r="E65" i="66"/>
  <c r="L64" i="66"/>
  <c r="E64" i="66"/>
  <c r="L63" i="66"/>
  <c r="E63" i="66"/>
  <c r="L62" i="66"/>
  <c r="E62" i="66"/>
  <c r="L61" i="66"/>
  <c r="E61" i="66"/>
  <c r="L60" i="66"/>
  <c r="E60" i="66"/>
  <c r="L59" i="66"/>
  <c r="E59" i="66"/>
  <c r="L58" i="66"/>
  <c r="E58" i="66"/>
  <c r="L57" i="66"/>
  <c r="E57" i="66"/>
  <c r="L56" i="66"/>
  <c r="E56" i="66"/>
  <c r="L55" i="66"/>
  <c r="E55" i="66"/>
  <c r="L54" i="66"/>
  <c r="E54" i="66"/>
  <c r="L53" i="66"/>
  <c r="E53" i="66"/>
  <c r="L52" i="66"/>
  <c r="E52" i="66"/>
  <c r="L51" i="66"/>
  <c r="E51" i="66"/>
  <c r="L50" i="66"/>
  <c r="E50" i="66"/>
  <c r="L49" i="66"/>
  <c r="E49" i="66"/>
  <c r="L48" i="66"/>
  <c r="E48" i="66"/>
  <c r="L47" i="66"/>
  <c r="E47" i="66"/>
  <c r="L46" i="66"/>
  <c r="E46" i="66"/>
  <c r="L45" i="66"/>
  <c r="E45" i="66"/>
  <c r="L44" i="66"/>
  <c r="E44" i="66"/>
  <c r="L43" i="66"/>
  <c r="E43" i="66"/>
  <c r="L42" i="66"/>
  <c r="E42" i="66"/>
  <c r="L41" i="66"/>
  <c r="E41" i="66"/>
  <c r="L40" i="66"/>
  <c r="E40" i="66"/>
  <c r="L39" i="66"/>
  <c r="E39" i="66"/>
  <c r="L38" i="66"/>
  <c r="E38" i="66"/>
  <c r="L37" i="66"/>
  <c r="E37" i="66"/>
  <c r="L36" i="66"/>
  <c r="E36" i="66"/>
  <c r="L35" i="66"/>
  <c r="E35" i="66"/>
  <c r="L34" i="66"/>
  <c r="E34" i="66"/>
  <c r="L33" i="66"/>
  <c r="E33" i="66"/>
  <c r="L32" i="66"/>
  <c r="E32" i="66"/>
  <c r="L31" i="66"/>
  <c r="E31" i="66"/>
  <c r="E30" i="66"/>
  <c r="E29" i="66"/>
  <c r="E28" i="66"/>
  <c r="E27" i="66"/>
  <c r="E26" i="66"/>
  <c r="E25" i="66"/>
  <c r="E24" i="66"/>
  <c r="E23" i="66"/>
  <c r="E22" i="66"/>
  <c r="E21" i="66"/>
  <c r="E20" i="66"/>
  <c r="E19" i="66"/>
  <c r="E18" i="66"/>
  <c r="E17" i="66"/>
  <c r="E16" i="66"/>
  <c r="E15" i="66"/>
  <c r="E14" i="66"/>
  <c r="E13" i="66"/>
  <c r="E12" i="66"/>
  <c r="E11" i="66"/>
  <c r="E10" i="66"/>
  <c r="F10" i="66" s="1"/>
  <c r="E9" i="66"/>
  <c r="E8" i="66"/>
  <c r="E4" i="66"/>
  <c r="E3" i="66"/>
  <c r="F61" i="66" s="1"/>
  <c r="K183" i="71" l="1"/>
  <c r="K176" i="71"/>
  <c r="K181" i="71"/>
  <c r="K174" i="71"/>
  <c r="N198" i="71"/>
  <c r="O198" i="71" s="1"/>
  <c r="P198" i="71" s="1"/>
  <c r="K177" i="71"/>
  <c r="N199" i="71"/>
  <c r="O199" i="71" s="1"/>
  <c r="P199" i="71" s="1"/>
  <c r="J192" i="71"/>
  <c r="J197" i="71"/>
  <c r="J193" i="71"/>
  <c r="J198" i="71"/>
  <c r="J196" i="71"/>
  <c r="J201" i="71"/>
  <c r="K205" i="71" s="1"/>
  <c r="N201" i="71"/>
  <c r="O201" i="71" s="1"/>
  <c r="P201" i="71" s="1"/>
  <c r="K178" i="71"/>
  <c r="N200" i="71"/>
  <c r="O200" i="71" s="1"/>
  <c r="P200" i="71" s="1"/>
  <c r="K190" i="71"/>
  <c r="K173" i="71"/>
  <c r="N196" i="71"/>
  <c r="O196" i="71" s="1"/>
  <c r="P196" i="71" s="1"/>
  <c r="N195" i="71"/>
  <c r="O195" i="71" s="1"/>
  <c r="P195" i="71" s="1"/>
  <c r="N192" i="71"/>
  <c r="O192" i="71" s="1"/>
  <c r="P192" i="71" s="1"/>
  <c r="N191" i="71"/>
  <c r="O191" i="71" s="1"/>
  <c r="P191" i="71" s="1"/>
  <c r="N193" i="71"/>
  <c r="O193" i="71" s="1"/>
  <c r="P193" i="71" s="1"/>
  <c r="N194" i="71"/>
  <c r="O194" i="71" s="1"/>
  <c r="P194" i="71" s="1"/>
  <c r="K189" i="71"/>
  <c r="K188" i="71"/>
  <c r="K187" i="71"/>
  <c r="K185" i="71"/>
  <c r="N203" i="71"/>
  <c r="O203" i="71" s="1"/>
  <c r="P203" i="71" s="1"/>
  <c r="N204" i="71"/>
  <c r="O204" i="71" s="1"/>
  <c r="P204" i="71" s="1"/>
  <c r="K182" i="71"/>
  <c r="N197" i="71"/>
  <c r="O197" i="71" s="1"/>
  <c r="P197" i="71" s="1"/>
  <c r="K180" i="71"/>
  <c r="K184" i="71"/>
  <c r="K175" i="71"/>
  <c r="N202" i="71"/>
  <c r="O202" i="71" s="1"/>
  <c r="P202" i="71" s="1"/>
  <c r="K179" i="71"/>
  <c r="K172" i="71"/>
  <c r="K186" i="71"/>
  <c r="K194" i="71"/>
  <c r="O207" i="68"/>
  <c r="P207" i="68" s="1"/>
  <c r="O209" i="68"/>
  <c r="P209" i="68" s="1"/>
  <c r="N53" i="68"/>
  <c r="O53" i="68" s="1"/>
  <c r="P53" i="68" s="1"/>
  <c r="N61" i="68"/>
  <c r="O61" i="68" s="1"/>
  <c r="P61" i="68" s="1"/>
  <c r="N64" i="68"/>
  <c r="O64" i="68" s="1"/>
  <c r="P64" i="68" s="1"/>
  <c r="N69" i="68"/>
  <c r="O69" i="68" s="1"/>
  <c r="P69" i="68" s="1"/>
  <c r="N77" i="68"/>
  <c r="O77" i="68" s="1"/>
  <c r="P77" i="68" s="1"/>
  <c r="N81" i="68"/>
  <c r="O81" i="68" s="1"/>
  <c r="P81" i="68" s="1"/>
  <c r="O160" i="68"/>
  <c r="P160" i="68" s="1"/>
  <c r="N52" i="68"/>
  <c r="O52" i="68" s="1"/>
  <c r="P52" i="68" s="1"/>
  <c r="N56" i="68"/>
  <c r="O56" i="68" s="1"/>
  <c r="P56" i="68" s="1"/>
  <c r="N60" i="68"/>
  <c r="O60" i="68" s="1"/>
  <c r="P60" i="68" s="1"/>
  <c r="N68" i="68"/>
  <c r="O68" i="68" s="1"/>
  <c r="P68" i="68" s="1"/>
  <c r="N76" i="68"/>
  <c r="O76" i="68" s="1"/>
  <c r="P76" i="68" s="1"/>
  <c r="N84" i="68"/>
  <c r="O84" i="68" s="1"/>
  <c r="P84" i="68" s="1"/>
  <c r="N92" i="68"/>
  <c r="O92" i="68" s="1"/>
  <c r="P92" i="68" s="1"/>
  <c r="N100" i="68"/>
  <c r="O100" i="68" s="1"/>
  <c r="P100" i="68" s="1"/>
  <c r="O128" i="68"/>
  <c r="P128" i="68" s="1"/>
  <c r="N50" i="68"/>
  <c r="O50" i="68" s="1"/>
  <c r="P50" i="68" s="1"/>
  <c r="N62" i="68"/>
  <c r="O62" i="68" s="1"/>
  <c r="P62" i="68" s="1"/>
  <c r="N70" i="68"/>
  <c r="O70" i="68" s="1"/>
  <c r="P70" i="68" s="1"/>
  <c r="N72" i="68"/>
  <c r="O72" i="68" s="1"/>
  <c r="P72" i="68" s="1"/>
  <c r="N78" i="68"/>
  <c r="O78" i="68" s="1"/>
  <c r="P78" i="68" s="1"/>
  <c r="N80" i="68"/>
  <c r="O80" i="68" s="1"/>
  <c r="P80" i="68" s="1"/>
  <c r="N86" i="68"/>
  <c r="O86" i="68" s="1"/>
  <c r="P86" i="68" s="1"/>
  <c r="N88" i="68"/>
  <c r="O88" i="68" s="1"/>
  <c r="P88" i="68" s="1"/>
  <c r="N94" i="68"/>
  <c r="O94" i="68" s="1"/>
  <c r="P94" i="68" s="1"/>
  <c r="N96" i="68"/>
  <c r="O96" i="68" s="1"/>
  <c r="P96" i="68" s="1"/>
  <c r="N85" i="68"/>
  <c r="O85" i="68" s="1"/>
  <c r="P85" i="68" s="1"/>
  <c r="O138" i="68"/>
  <c r="P138" i="68" s="1"/>
  <c r="N93" i="68"/>
  <c r="O93" i="68" s="1"/>
  <c r="P93" i="68" s="1"/>
  <c r="N51" i="68"/>
  <c r="O51" i="68" s="1"/>
  <c r="P51" i="68" s="1"/>
  <c r="N55" i="68"/>
  <c r="O55" i="68" s="1"/>
  <c r="P55" i="68" s="1"/>
  <c r="N59" i="68"/>
  <c r="O59" i="68" s="1"/>
  <c r="P59" i="68" s="1"/>
  <c r="N63" i="68"/>
  <c r="O63" i="68" s="1"/>
  <c r="P63" i="68" s="1"/>
  <c r="N67" i="68"/>
  <c r="O67" i="68" s="1"/>
  <c r="P67" i="68" s="1"/>
  <c r="N71" i="68"/>
  <c r="O71" i="68" s="1"/>
  <c r="P71" i="68" s="1"/>
  <c r="N73" i="68"/>
  <c r="O73" i="68" s="1"/>
  <c r="P73" i="68" s="1"/>
  <c r="N79" i="68"/>
  <c r="O79" i="68" s="1"/>
  <c r="P79" i="68" s="1"/>
  <c r="N82" i="68"/>
  <c r="O82" i="68" s="1"/>
  <c r="P82" i="68" s="1"/>
  <c r="N87" i="68"/>
  <c r="O87" i="68" s="1"/>
  <c r="P87" i="68" s="1"/>
  <c r="N89" i="68"/>
  <c r="O89" i="68" s="1"/>
  <c r="P89" i="68" s="1"/>
  <c r="N95" i="68"/>
  <c r="O95" i="68" s="1"/>
  <c r="P95" i="68" s="1"/>
  <c r="O131" i="68"/>
  <c r="P131" i="68" s="1"/>
  <c r="O134" i="68"/>
  <c r="P134" i="68" s="1"/>
  <c r="N109" i="68"/>
  <c r="O109" i="68" s="1"/>
  <c r="P109" i="68" s="1"/>
  <c r="N113" i="68"/>
  <c r="O113" i="68" s="1"/>
  <c r="P113" i="68" s="1"/>
  <c r="O117" i="68"/>
  <c r="P117" i="68" s="1"/>
  <c r="N102" i="68"/>
  <c r="O102" i="68" s="1"/>
  <c r="P102" i="68" s="1"/>
  <c r="N106" i="68"/>
  <c r="O106" i="68" s="1"/>
  <c r="P106" i="68" s="1"/>
  <c r="N110" i="68"/>
  <c r="O110" i="68" s="1"/>
  <c r="P110" i="68" s="1"/>
  <c r="N114" i="68"/>
  <c r="O114" i="68" s="1"/>
  <c r="P114" i="68" s="1"/>
  <c r="N99" i="68"/>
  <c r="O99" i="68" s="1"/>
  <c r="P99" i="68" s="1"/>
  <c r="O126" i="68"/>
  <c r="P126" i="68" s="1"/>
  <c r="O133" i="68"/>
  <c r="P133" i="68" s="1"/>
  <c r="N107" i="68"/>
  <c r="O107" i="68" s="1"/>
  <c r="P107" i="68" s="1"/>
  <c r="N111" i="68"/>
  <c r="O111" i="68" s="1"/>
  <c r="P111" i="68" s="1"/>
  <c r="N115" i="68"/>
  <c r="O115" i="68" s="1"/>
  <c r="P115" i="68" s="1"/>
  <c r="O119" i="68"/>
  <c r="P119" i="68" s="1"/>
  <c r="O123" i="68"/>
  <c r="P123" i="68" s="1"/>
  <c r="O177" i="68"/>
  <c r="P177" i="68" s="1"/>
  <c r="N108" i="68"/>
  <c r="O108" i="68" s="1"/>
  <c r="P108" i="68" s="1"/>
  <c r="N112" i="68"/>
  <c r="O112" i="68" s="1"/>
  <c r="P112" i="68" s="1"/>
  <c r="O116" i="68"/>
  <c r="P116" i="68" s="1"/>
  <c r="O163" i="68"/>
  <c r="P163" i="68" s="1"/>
  <c r="O178" i="68"/>
  <c r="P178" i="68" s="1"/>
  <c r="O159" i="68"/>
  <c r="P159" i="68" s="1"/>
  <c r="O175" i="68"/>
  <c r="P175" i="68" s="1"/>
  <c r="O195" i="68"/>
  <c r="P195" i="68" s="1"/>
  <c r="O130" i="68"/>
  <c r="P130" i="68" s="1"/>
  <c r="O127" i="68"/>
  <c r="P127" i="68" s="1"/>
  <c r="O141" i="68"/>
  <c r="P141" i="68" s="1"/>
  <c r="O149" i="68"/>
  <c r="P149" i="68" s="1"/>
  <c r="O120" i="68"/>
  <c r="P120" i="68" s="1"/>
  <c r="O124" i="68"/>
  <c r="P124" i="68" s="1"/>
  <c r="O121" i="68"/>
  <c r="P121" i="68" s="1"/>
  <c r="O125" i="68"/>
  <c r="P125" i="68" s="1"/>
  <c r="O146" i="68"/>
  <c r="P146" i="68" s="1"/>
  <c r="O132" i="68"/>
  <c r="P132" i="68" s="1"/>
  <c r="O118" i="68"/>
  <c r="P118" i="68" s="1"/>
  <c r="O122" i="68"/>
  <c r="P122" i="68" s="1"/>
  <c r="O129" i="68"/>
  <c r="P129" i="68" s="1"/>
  <c r="O155" i="68"/>
  <c r="P155" i="68" s="1"/>
  <c r="G84" i="68"/>
  <c r="G92" i="68"/>
  <c r="G11" i="68"/>
  <c r="G19" i="68"/>
  <c r="G27" i="68"/>
  <c r="G33" i="68"/>
  <c r="G37" i="68"/>
  <c r="G41" i="68"/>
  <c r="G45" i="68"/>
  <c r="G57" i="68"/>
  <c r="G65" i="68"/>
  <c r="G73" i="68"/>
  <c r="G81" i="68"/>
  <c r="G89" i="68"/>
  <c r="G97" i="68"/>
  <c r="G101" i="68"/>
  <c r="G174" i="68"/>
  <c r="G38" i="68"/>
  <c r="G102" i="68"/>
  <c r="G4" i="68"/>
  <c r="G15" i="68"/>
  <c r="G23" i="68"/>
  <c r="G31" i="68"/>
  <c r="G47" i="68"/>
  <c r="G51" i="68"/>
  <c r="G55" i="68"/>
  <c r="J55" i="68" s="1"/>
  <c r="G59" i="68"/>
  <c r="G63" i="68"/>
  <c r="G67" i="68"/>
  <c r="G71" i="68"/>
  <c r="G75" i="68"/>
  <c r="G79" i="68"/>
  <c r="G83" i="68"/>
  <c r="G87" i="68"/>
  <c r="G91" i="68"/>
  <c r="G95" i="68"/>
  <c r="G99" i="68"/>
  <c r="G103" i="68"/>
  <c r="G32" i="68"/>
  <c r="G36" i="68"/>
  <c r="G40" i="68"/>
  <c r="G44" i="68"/>
  <c r="G48" i="68"/>
  <c r="G52" i="68"/>
  <c r="G60" i="68"/>
  <c r="G68" i="68"/>
  <c r="J87" i="68" s="1"/>
  <c r="G76" i="68"/>
  <c r="J76" i="68" s="1"/>
  <c r="J102" i="68"/>
  <c r="G8" i="68"/>
  <c r="G12" i="68"/>
  <c r="G16" i="68"/>
  <c r="G20" i="68"/>
  <c r="G24" i="68"/>
  <c r="G28" i="68"/>
  <c r="G34" i="68"/>
  <c r="G43" i="68"/>
  <c r="G50" i="68"/>
  <c r="N54" i="68"/>
  <c r="O54" i="68" s="1"/>
  <c r="P54" i="68" s="1"/>
  <c r="G58" i="68"/>
  <c r="G66" i="68"/>
  <c r="J66" i="68" s="1"/>
  <c r="G74" i="68"/>
  <c r="J74" i="68" s="1"/>
  <c r="G82" i="68"/>
  <c r="N104" i="68"/>
  <c r="O104" i="68" s="1"/>
  <c r="P104" i="68" s="1"/>
  <c r="G90" i="68"/>
  <c r="G98" i="68"/>
  <c r="G104" i="68"/>
  <c r="G112" i="68"/>
  <c r="O137" i="68"/>
  <c r="P137" i="68" s="1"/>
  <c r="G120" i="68"/>
  <c r="O145" i="68"/>
  <c r="P145" i="68" s="1"/>
  <c r="G128" i="68"/>
  <c r="O156" i="68"/>
  <c r="P156" i="68" s="1"/>
  <c r="O166" i="68"/>
  <c r="P166" i="68" s="1"/>
  <c r="O171" i="68"/>
  <c r="P171" i="68" s="1"/>
  <c r="G162" i="68"/>
  <c r="O188" i="68"/>
  <c r="P188" i="68" s="1"/>
  <c r="G172" i="68"/>
  <c r="O196" i="68"/>
  <c r="P196" i="68" s="1"/>
  <c r="G180" i="68"/>
  <c r="G183" i="68"/>
  <c r="G185" i="68"/>
  <c r="O187" i="68"/>
  <c r="P187" i="68" s="1"/>
  <c r="G190" i="68"/>
  <c r="O205" i="68"/>
  <c r="P205" i="68" s="1"/>
  <c r="N103" i="68"/>
  <c r="O103" i="68" s="1"/>
  <c r="P103" i="68" s="1"/>
  <c r="G109" i="68"/>
  <c r="G117" i="68"/>
  <c r="O142" i="68"/>
  <c r="P142" i="68" s="1"/>
  <c r="G125" i="68"/>
  <c r="O150" i="68"/>
  <c r="P150" i="68" s="1"/>
  <c r="O152" i="68"/>
  <c r="P152" i="68" s="1"/>
  <c r="O135" i="68"/>
  <c r="P135" i="68" s="1"/>
  <c r="O161" i="68"/>
  <c r="P161" i="68" s="1"/>
  <c r="O147" i="68"/>
  <c r="P147" i="68" s="1"/>
  <c r="G150" i="68"/>
  <c r="G155" i="68"/>
  <c r="O176" i="68"/>
  <c r="P176" i="68" s="1"/>
  <c r="G165" i="68"/>
  <c r="O185" i="68"/>
  <c r="P185" i="68" s="1"/>
  <c r="O186" i="68"/>
  <c r="P186" i="68" s="1"/>
  <c r="O191" i="68"/>
  <c r="P191" i="68" s="1"/>
  <c r="G175" i="68"/>
  <c r="O204" i="68"/>
  <c r="P204" i="68" s="1"/>
  <c r="O192" i="68"/>
  <c r="P192" i="68" s="1"/>
  <c r="O200" i="68"/>
  <c r="P200" i="68" s="1"/>
  <c r="G206" i="68"/>
  <c r="G209" i="68"/>
  <c r="G9" i="68"/>
  <c r="G13" i="68"/>
  <c r="G17" i="68"/>
  <c r="G21" i="68"/>
  <c r="J40" i="68" s="1"/>
  <c r="G29" i="68"/>
  <c r="J48" i="68" s="1"/>
  <c r="G39" i="68"/>
  <c r="G46" i="68"/>
  <c r="G56" i="68"/>
  <c r="G64" i="68"/>
  <c r="G72" i="68"/>
  <c r="G80" i="68"/>
  <c r="G88" i="68"/>
  <c r="G96" i="68"/>
  <c r="G106" i="68"/>
  <c r="G114" i="68"/>
  <c r="G122" i="68"/>
  <c r="G130" i="68"/>
  <c r="G138" i="68"/>
  <c r="G143" i="68"/>
  <c r="O164" i="68"/>
  <c r="P164" i="68" s="1"/>
  <c r="O174" i="68"/>
  <c r="P174" i="68" s="1"/>
  <c r="O179" i="68"/>
  <c r="P179" i="68" s="1"/>
  <c r="O172" i="68"/>
  <c r="P172" i="68" s="1"/>
  <c r="O197" i="68"/>
  <c r="P197" i="68" s="1"/>
  <c r="G181" i="68"/>
  <c r="G188" i="68"/>
  <c r="G246" i="68"/>
  <c r="G25" i="68"/>
  <c r="J44" i="68" s="1"/>
  <c r="N75" i="68"/>
  <c r="O75" i="68" s="1"/>
  <c r="P75" i="68" s="1"/>
  <c r="N101" i="68"/>
  <c r="O101" i="68" s="1"/>
  <c r="P101" i="68" s="1"/>
  <c r="N83" i="68"/>
  <c r="O83" i="68" s="1"/>
  <c r="P83" i="68" s="1"/>
  <c r="N91" i="68"/>
  <c r="O91" i="68" s="1"/>
  <c r="P91" i="68" s="1"/>
  <c r="G111" i="68"/>
  <c r="O136" i="68"/>
  <c r="P136" i="68" s="1"/>
  <c r="G119" i="68"/>
  <c r="O144" i="68"/>
  <c r="P144" i="68" s="1"/>
  <c r="G127" i="68"/>
  <c r="O162" i="68"/>
  <c r="P162" i="68" s="1"/>
  <c r="O167" i="68"/>
  <c r="P167" i="68" s="1"/>
  <c r="O169" i="68"/>
  <c r="P169" i="68" s="1"/>
  <c r="G158" i="68"/>
  <c r="G163" i="68"/>
  <c r="G166" i="68"/>
  <c r="G173" i="68"/>
  <c r="O194" i="68"/>
  <c r="P194" i="68" s="1"/>
  <c r="G196" i="68"/>
  <c r="G199" i="68"/>
  <c r="G194" i="68"/>
  <c r="G186" i="68"/>
  <c r="G178" i="68"/>
  <c r="G170" i="68"/>
  <c r="G192" i="68"/>
  <c r="G198" i="68"/>
  <c r="G184" i="68"/>
  <c r="G176" i="68"/>
  <c r="G168" i="68"/>
  <c r="G10" i="68"/>
  <c r="G14" i="68"/>
  <c r="G18" i="68"/>
  <c r="J37" i="68" s="1"/>
  <c r="G22" i="68"/>
  <c r="J41" i="68" s="1"/>
  <c r="G26" i="68"/>
  <c r="J45" i="68" s="1"/>
  <c r="G30" i="68"/>
  <c r="G35" i="68"/>
  <c r="G42" i="68"/>
  <c r="G54" i="68"/>
  <c r="N58" i="68"/>
  <c r="O58" i="68" s="1"/>
  <c r="P58" i="68" s="1"/>
  <c r="G62" i="68"/>
  <c r="J62" i="68" s="1"/>
  <c r="N66" i="68"/>
  <c r="O66" i="68" s="1"/>
  <c r="P66" i="68" s="1"/>
  <c r="G70" i="68"/>
  <c r="J70" i="68" s="1"/>
  <c r="N74" i="68"/>
  <c r="O74" i="68" s="1"/>
  <c r="P74" i="68" s="1"/>
  <c r="G78" i="68"/>
  <c r="G86" i="68"/>
  <c r="N90" i="68"/>
  <c r="O90" i="68" s="1"/>
  <c r="P90" i="68" s="1"/>
  <c r="G94" i="68"/>
  <c r="N98" i="68"/>
  <c r="O98" i="68" s="1"/>
  <c r="P98" i="68" s="1"/>
  <c r="G100" i="68"/>
  <c r="G108" i="68"/>
  <c r="G116" i="68"/>
  <c r="G124" i="68"/>
  <c r="O153" i="68"/>
  <c r="P153" i="68" s="1"/>
  <c r="O154" i="68"/>
  <c r="P154" i="68" s="1"/>
  <c r="O157" i="68"/>
  <c r="P157" i="68" s="1"/>
  <c r="O143" i="68"/>
  <c r="P143" i="68" s="1"/>
  <c r="G146" i="68"/>
  <c r="G151" i="68"/>
  <c r="O182" i="68"/>
  <c r="P182" i="68" s="1"/>
  <c r="O168" i="68"/>
  <c r="P168" i="68" s="1"/>
  <c r="O170" i="68"/>
  <c r="P170" i="68" s="1"/>
  <c r="O193" i="68"/>
  <c r="P193" i="68" s="1"/>
  <c r="G53" i="68"/>
  <c r="J53" i="68" s="1"/>
  <c r="N57" i="68"/>
  <c r="O57" i="68" s="1"/>
  <c r="P57" i="68" s="1"/>
  <c r="G61" i="68"/>
  <c r="N65" i="68"/>
  <c r="O65" i="68" s="1"/>
  <c r="P65" i="68" s="1"/>
  <c r="G69" i="68"/>
  <c r="G77" i="68"/>
  <c r="G85" i="68"/>
  <c r="G93" i="68"/>
  <c r="N97" i="68"/>
  <c r="O97" i="68" s="1"/>
  <c r="P97" i="68" s="1"/>
  <c r="G105" i="68"/>
  <c r="J105" i="68" s="1"/>
  <c r="G113" i="68"/>
  <c r="G121" i="68"/>
  <c r="G129" i="68"/>
  <c r="G139" i="68"/>
  <c r="G189" i="68"/>
  <c r="G197" i="68"/>
  <c r="G202" i="68"/>
  <c r="G49" i="68"/>
  <c r="J49" i="68" s="1"/>
  <c r="G110" i="68"/>
  <c r="G118" i="68"/>
  <c r="G126" i="68"/>
  <c r="O158" i="68"/>
  <c r="P158" i="68" s="1"/>
  <c r="O151" i="68"/>
  <c r="P151" i="68" s="1"/>
  <c r="G154" i="68"/>
  <c r="G159" i="68"/>
  <c r="O180" i="68"/>
  <c r="P180" i="68" s="1"/>
  <c r="G164" i="68"/>
  <c r="G177" i="68"/>
  <c r="G182" i="68"/>
  <c r="N105" i="68"/>
  <c r="O105" i="68" s="1"/>
  <c r="P105" i="68" s="1"/>
  <c r="G107" i="68"/>
  <c r="G115" i="68"/>
  <c r="O140" i="68"/>
  <c r="P140" i="68" s="1"/>
  <c r="G123" i="68"/>
  <c r="O148" i="68"/>
  <c r="P148" i="68" s="1"/>
  <c r="G131" i="68"/>
  <c r="G133" i="68"/>
  <c r="O139" i="68"/>
  <c r="P139" i="68" s="1"/>
  <c r="G142" i="68"/>
  <c r="G147" i="68"/>
  <c r="O183" i="68"/>
  <c r="P183" i="68" s="1"/>
  <c r="G167" i="68"/>
  <c r="O184" i="68"/>
  <c r="P184" i="68" s="1"/>
  <c r="G137" i="68"/>
  <c r="G141" i="68"/>
  <c r="G145" i="68"/>
  <c r="O165" i="68"/>
  <c r="P165" i="68" s="1"/>
  <c r="G149" i="68"/>
  <c r="G153" i="68"/>
  <c r="O173" i="68"/>
  <c r="P173" i="68" s="1"/>
  <c r="G157" i="68"/>
  <c r="G161" i="68"/>
  <c r="O181" i="68"/>
  <c r="P181" i="68" s="1"/>
  <c r="G171" i="68"/>
  <c r="G193" i="68"/>
  <c r="G201" i="68"/>
  <c r="G210" i="68"/>
  <c r="G217" i="68"/>
  <c r="G219" i="68"/>
  <c r="G226" i="68"/>
  <c r="G136" i="68"/>
  <c r="O190" i="68"/>
  <c r="P190" i="68" s="1"/>
  <c r="G179" i="68"/>
  <c r="G221" i="68"/>
  <c r="G234" i="68"/>
  <c r="G135" i="68"/>
  <c r="G140" i="68"/>
  <c r="G144" i="68"/>
  <c r="G148" i="68"/>
  <c r="G152" i="68"/>
  <c r="G156" i="68"/>
  <c r="G160" i="68"/>
  <c r="O198" i="68"/>
  <c r="P198" i="68" s="1"/>
  <c r="G187" i="68"/>
  <c r="O199" i="68"/>
  <c r="P199" i="68" s="1"/>
  <c r="G205" i="68"/>
  <c r="G207" i="68"/>
  <c r="G214" i="68"/>
  <c r="G224" i="68"/>
  <c r="G242" i="68"/>
  <c r="G134" i="68"/>
  <c r="O206" i="68"/>
  <c r="P206" i="68" s="1"/>
  <c r="G195" i="68"/>
  <c r="G232" i="68"/>
  <c r="G211" i="68"/>
  <c r="G218" i="68"/>
  <c r="G222" i="68"/>
  <c r="G240" i="68"/>
  <c r="G132" i="68"/>
  <c r="G169" i="68"/>
  <c r="O189" i="68"/>
  <c r="P189" i="68" s="1"/>
  <c r="G230" i="68"/>
  <c r="G213" i="68"/>
  <c r="G215" i="68"/>
  <c r="G238" i="68"/>
  <c r="G223" i="68"/>
  <c r="G231" i="68"/>
  <c r="G239" i="68"/>
  <c r="G247" i="68"/>
  <c r="G200" i="68"/>
  <c r="G204" i="68"/>
  <c r="G208" i="68"/>
  <c r="G212" i="68"/>
  <c r="G216" i="68"/>
  <c r="G220" i="68"/>
  <c r="G228" i="68"/>
  <c r="G236" i="68"/>
  <c r="G244" i="68"/>
  <c r="G225" i="68"/>
  <c r="G233" i="68"/>
  <c r="G241" i="68"/>
  <c r="G227" i="68"/>
  <c r="G235" i="68"/>
  <c r="G243" i="68"/>
  <c r="G229" i="68"/>
  <c r="G237" i="68"/>
  <c r="G245" i="68"/>
  <c r="F51" i="67"/>
  <c r="F9" i="67"/>
  <c r="F17" i="67"/>
  <c r="F25" i="67"/>
  <c r="F12" i="67"/>
  <c r="F20" i="67"/>
  <c r="F28" i="67"/>
  <c r="F13" i="67"/>
  <c r="F21" i="67"/>
  <c r="I40" i="67" s="1"/>
  <c r="F29" i="67"/>
  <c r="F34" i="67"/>
  <c r="F40" i="67"/>
  <c r="F36" i="67"/>
  <c r="I36" i="67" s="1"/>
  <c r="F32" i="67"/>
  <c r="F11" i="67"/>
  <c r="F19" i="67"/>
  <c r="F27" i="67"/>
  <c r="F37" i="67"/>
  <c r="F39" i="67"/>
  <c r="I39" i="67" s="1"/>
  <c r="I214" i="67"/>
  <c r="F38" i="67"/>
  <c r="I57" i="67" s="1"/>
  <c r="I155" i="67"/>
  <c r="I211" i="67"/>
  <c r="I179" i="67"/>
  <c r="F4" i="67"/>
  <c r="F15" i="67"/>
  <c r="F23" i="67"/>
  <c r="I42" i="67" s="1"/>
  <c r="F31" i="67"/>
  <c r="F35" i="67"/>
  <c r="I54" i="67" s="1"/>
  <c r="I79" i="67"/>
  <c r="I87" i="67"/>
  <c r="I183" i="67"/>
  <c r="I191" i="67"/>
  <c r="I247" i="67"/>
  <c r="F8" i="67"/>
  <c r="F16" i="67"/>
  <c r="F24" i="67"/>
  <c r="I213" i="67"/>
  <c r="I104" i="67"/>
  <c r="I120" i="67"/>
  <c r="I147" i="67"/>
  <c r="I168" i="67"/>
  <c r="I200" i="67"/>
  <c r="I216" i="67"/>
  <c r="I232" i="67"/>
  <c r="I174" i="67"/>
  <c r="I222" i="67"/>
  <c r="I230" i="67"/>
  <c r="I238" i="67"/>
  <c r="I246" i="67"/>
  <c r="I153" i="67"/>
  <c r="I233" i="67"/>
  <c r="I74" i="67"/>
  <c r="I170" i="67"/>
  <c r="I196" i="67"/>
  <c r="M220" i="67"/>
  <c r="N220" i="67" s="1"/>
  <c r="O220" i="67" s="1"/>
  <c r="I212" i="67"/>
  <c r="I99" i="67"/>
  <c r="I107" i="67"/>
  <c r="I123" i="67"/>
  <c r="I139" i="67"/>
  <c r="I199" i="67"/>
  <c r="I207" i="67"/>
  <c r="I73" i="67"/>
  <c r="I110" i="67"/>
  <c r="I118" i="67"/>
  <c r="I126" i="67"/>
  <c r="I163" i="67"/>
  <c r="I202" i="67"/>
  <c r="I115" i="67"/>
  <c r="I131" i="67"/>
  <c r="M70" i="67"/>
  <c r="N70" i="67" s="1"/>
  <c r="O70" i="67" s="1"/>
  <c r="I158" i="67"/>
  <c r="I166" i="67"/>
  <c r="I171" i="67"/>
  <c r="M213" i="67"/>
  <c r="N213" i="67" s="1"/>
  <c r="O213" i="67" s="1"/>
  <c r="M230" i="67"/>
  <c r="N230" i="67" s="1"/>
  <c r="O230" i="67" s="1"/>
  <c r="I235" i="67"/>
  <c r="I243" i="67"/>
  <c r="I227" i="67"/>
  <c r="M247" i="67"/>
  <c r="N247" i="67" s="1"/>
  <c r="O247" i="67" s="1"/>
  <c r="I111" i="67"/>
  <c r="I119" i="67"/>
  <c r="I127" i="67"/>
  <c r="M150" i="67"/>
  <c r="N150" i="67" s="1"/>
  <c r="O150" i="67" s="1"/>
  <c r="I135" i="67"/>
  <c r="I143" i="67"/>
  <c r="I151" i="67"/>
  <c r="I187" i="67"/>
  <c r="M62" i="67"/>
  <c r="N62" i="67" s="1"/>
  <c r="O62" i="67" s="1"/>
  <c r="I98" i="67"/>
  <c r="I106" i="67"/>
  <c r="I114" i="67"/>
  <c r="I130" i="67"/>
  <c r="I190" i="67"/>
  <c r="M214" i="67"/>
  <c r="N214" i="67" s="1"/>
  <c r="O214" i="67" s="1"/>
  <c r="I198" i="67"/>
  <c r="I184" i="67"/>
  <c r="I141" i="67"/>
  <c r="I219" i="67"/>
  <c r="I182" i="67"/>
  <c r="I206" i="67"/>
  <c r="I218" i="67"/>
  <c r="M246" i="67"/>
  <c r="N246" i="67" s="1"/>
  <c r="O246" i="67" s="1"/>
  <c r="M65" i="67"/>
  <c r="N65" i="67" s="1"/>
  <c r="O65" i="67" s="1"/>
  <c r="M97" i="67"/>
  <c r="N97" i="67" s="1"/>
  <c r="O97" i="67" s="1"/>
  <c r="I138" i="67"/>
  <c r="I175" i="67"/>
  <c r="I197" i="67"/>
  <c r="I204" i="67"/>
  <c r="I209" i="67"/>
  <c r="I223" i="67"/>
  <c r="M245" i="67"/>
  <c r="N245" i="67" s="1"/>
  <c r="O245" i="67" s="1"/>
  <c r="I44" i="67"/>
  <c r="M78" i="67"/>
  <c r="N78" i="67" s="1"/>
  <c r="O78" i="67" s="1"/>
  <c r="M83" i="67"/>
  <c r="N83" i="67" s="1"/>
  <c r="O83" i="67" s="1"/>
  <c r="I67" i="67"/>
  <c r="I72" i="67"/>
  <c r="I102" i="67"/>
  <c r="I159" i="67"/>
  <c r="I193" i="67"/>
  <c r="M231" i="67"/>
  <c r="N231" i="67" s="1"/>
  <c r="O231" i="67" s="1"/>
  <c r="I229" i="67"/>
  <c r="I231" i="67"/>
  <c r="M57" i="67"/>
  <c r="N57" i="67" s="1"/>
  <c r="O57" i="67" s="1"/>
  <c r="M71" i="67"/>
  <c r="N71" i="67" s="1"/>
  <c r="O71" i="67" s="1"/>
  <c r="M125" i="67"/>
  <c r="N125" i="67" s="1"/>
  <c r="O125" i="67" s="1"/>
  <c r="M167" i="67"/>
  <c r="N167" i="67" s="1"/>
  <c r="O167" i="67" s="1"/>
  <c r="M198" i="67"/>
  <c r="N198" i="67" s="1"/>
  <c r="O198" i="67" s="1"/>
  <c r="M129" i="67"/>
  <c r="N129" i="67" s="1"/>
  <c r="O129" i="67" s="1"/>
  <c r="I195" i="67"/>
  <c r="M238" i="67"/>
  <c r="N238" i="67" s="1"/>
  <c r="O238" i="67" s="1"/>
  <c r="M63" i="67"/>
  <c r="N63" i="67" s="1"/>
  <c r="O63" i="67" s="1"/>
  <c r="M68" i="67"/>
  <c r="N68" i="67" s="1"/>
  <c r="O68" i="67" s="1"/>
  <c r="M73" i="67"/>
  <c r="N73" i="67" s="1"/>
  <c r="O73" i="67" s="1"/>
  <c r="M86" i="67"/>
  <c r="N86" i="67" s="1"/>
  <c r="O86" i="67" s="1"/>
  <c r="M91" i="67"/>
  <c r="N91" i="67" s="1"/>
  <c r="O91" i="67" s="1"/>
  <c r="I82" i="67"/>
  <c r="I95" i="67"/>
  <c r="I122" i="67"/>
  <c r="I134" i="67"/>
  <c r="I186" i="67"/>
  <c r="M222" i="67"/>
  <c r="N222" i="67" s="1"/>
  <c r="O222" i="67" s="1"/>
  <c r="M229" i="67"/>
  <c r="N229" i="67" s="1"/>
  <c r="O229" i="67" s="1"/>
  <c r="I217" i="67"/>
  <c r="M242" i="67"/>
  <c r="N242" i="67" s="1"/>
  <c r="O242" i="67" s="1"/>
  <c r="I236" i="67"/>
  <c r="I241" i="67"/>
  <c r="I245" i="67"/>
  <c r="M55" i="67"/>
  <c r="N55" i="67" s="1"/>
  <c r="O55" i="67" s="1"/>
  <c r="I84" i="67"/>
  <c r="I94" i="67"/>
  <c r="I137" i="67"/>
  <c r="I142" i="67"/>
  <c r="I167" i="67"/>
  <c r="M188" i="67"/>
  <c r="N188" i="67" s="1"/>
  <c r="O188" i="67" s="1"/>
  <c r="I203" i="67"/>
  <c r="I215" i="67"/>
  <c r="M236" i="67"/>
  <c r="N236" i="67" s="1"/>
  <c r="O236" i="67" s="1"/>
  <c r="I234" i="67"/>
  <c r="M161" i="67"/>
  <c r="N161" i="67" s="1"/>
  <c r="O161" i="67" s="1"/>
  <c r="I185" i="67"/>
  <c r="M60" i="67"/>
  <c r="N60" i="67" s="1"/>
  <c r="O60" i="67" s="1"/>
  <c r="I90" i="67"/>
  <c r="M93" i="67"/>
  <c r="N93" i="67" s="1"/>
  <c r="O93" i="67" s="1"/>
  <c r="M109" i="67"/>
  <c r="N109" i="67" s="1"/>
  <c r="O109" i="67" s="1"/>
  <c r="I103" i="67"/>
  <c r="I145" i="67"/>
  <c r="I150" i="67"/>
  <c r="I177" i="67"/>
  <c r="I208" i="67"/>
  <c r="I201" i="67"/>
  <c r="M226" i="67"/>
  <c r="N226" i="67" s="1"/>
  <c r="O226" i="67" s="1"/>
  <c r="I220" i="67"/>
  <c r="I225" i="67"/>
  <c r="I239" i="67"/>
  <c r="I244" i="67"/>
  <c r="I70" i="67"/>
  <c r="I51" i="67"/>
  <c r="I32" i="67"/>
  <c r="I62" i="67"/>
  <c r="I43" i="67"/>
  <c r="I59" i="67"/>
  <c r="M107" i="67"/>
  <c r="N107" i="67" s="1"/>
  <c r="O107" i="67" s="1"/>
  <c r="M113" i="67"/>
  <c r="N113" i="67" s="1"/>
  <c r="O113" i="67" s="1"/>
  <c r="I125" i="67"/>
  <c r="I144" i="67"/>
  <c r="M134" i="67"/>
  <c r="N134" i="67" s="1"/>
  <c r="O134" i="67" s="1"/>
  <c r="M180" i="67"/>
  <c r="N180" i="67" s="1"/>
  <c r="O180" i="67" s="1"/>
  <c r="M177" i="67"/>
  <c r="N177" i="67" s="1"/>
  <c r="O177" i="67" s="1"/>
  <c r="M171" i="67"/>
  <c r="N171" i="67" s="1"/>
  <c r="O171" i="67" s="1"/>
  <c r="M197" i="67"/>
  <c r="N197" i="67" s="1"/>
  <c r="O197" i="67" s="1"/>
  <c r="M182" i="67"/>
  <c r="N182" i="67" s="1"/>
  <c r="O182" i="67" s="1"/>
  <c r="M206" i="67"/>
  <c r="N206" i="67" s="1"/>
  <c r="O206" i="67" s="1"/>
  <c r="M51" i="67"/>
  <c r="N51" i="67" s="1"/>
  <c r="O51" i="67" s="1"/>
  <c r="M59" i="67"/>
  <c r="N59" i="67" s="1"/>
  <c r="O59" i="67" s="1"/>
  <c r="M75" i="67"/>
  <c r="N75" i="67" s="1"/>
  <c r="O75" i="67" s="1"/>
  <c r="I58" i="67"/>
  <c r="M106" i="67"/>
  <c r="N106" i="67" s="1"/>
  <c r="O106" i="67" s="1"/>
  <c r="M111" i="67"/>
  <c r="N111" i="67" s="1"/>
  <c r="O111" i="67" s="1"/>
  <c r="M110" i="67"/>
  <c r="N110" i="67" s="1"/>
  <c r="O110" i="67" s="1"/>
  <c r="M114" i="67"/>
  <c r="N114" i="67" s="1"/>
  <c r="O114" i="67" s="1"/>
  <c r="M115" i="67"/>
  <c r="N115" i="67" s="1"/>
  <c r="O115" i="67" s="1"/>
  <c r="M117" i="67"/>
  <c r="N117" i="67" s="1"/>
  <c r="O117" i="67" s="1"/>
  <c r="M156" i="67"/>
  <c r="N156" i="67" s="1"/>
  <c r="O156" i="67" s="1"/>
  <c r="M155" i="67"/>
  <c r="N155" i="67" s="1"/>
  <c r="O155" i="67" s="1"/>
  <c r="M194" i="67"/>
  <c r="N194" i="67" s="1"/>
  <c r="O194" i="67" s="1"/>
  <c r="M195" i="67"/>
  <c r="N195" i="67" s="1"/>
  <c r="O195" i="67" s="1"/>
  <c r="M193" i="67"/>
  <c r="N193" i="67" s="1"/>
  <c r="O193" i="67" s="1"/>
  <c r="I56" i="67"/>
  <c r="I61" i="67"/>
  <c r="I80" i="67"/>
  <c r="M50" i="67"/>
  <c r="N50" i="67" s="1"/>
  <c r="O50" i="67" s="1"/>
  <c r="M88" i="67"/>
  <c r="N88" i="67" s="1"/>
  <c r="O88" i="67" s="1"/>
  <c r="M102" i="67"/>
  <c r="N102" i="67" s="1"/>
  <c r="O102" i="67" s="1"/>
  <c r="M77" i="67"/>
  <c r="N77" i="67" s="1"/>
  <c r="O77" i="67" s="1"/>
  <c r="M122" i="67"/>
  <c r="N122" i="67" s="1"/>
  <c r="O122" i="67" s="1"/>
  <c r="M123" i="67"/>
  <c r="N123" i="67" s="1"/>
  <c r="O123" i="67" s="1"/>
  <c r="M162" i="67"/>
  <c r="N162" i="67" s="1"/>
  <c r="O162" i="67" s="1"/>
  <c r="M172" i="67"/>
  <c r="N172" i="67" s="1"/>
  <c r="O172" i="67" s="1"/>
  <c r="M204" i="67"/>
  <c r="N204" i="67" s="1"/>
  <c r="O204" i="67" s="1"/>
  <c r="I53" i="67"/>
  <c r="I64" i="67"/>
  <c r="I69" i="67"/>
  <c r="I88" i="67"/>
  <c r="I96" i="67"/>
  <c r="I77" i="67"/>
  <c r="M80" i="67"/>
  <c r="N80" i="67" s="1"/>
  <c r="O80" i="67" s="1"/>
  <c r="I63" i="67"/>
  <c r="I83" i="67"/>
  <c r="M140" i="67"/>
  <c r="N140" i="67" s="1"/>
  <c r="O140" i="67" s="1"/>
  <c r="M139" i="67"/>
  <c r="N139" i="67" s="1"/>
  <c r="O139" i="67" s="1"/>
  <c r="M67" i="67"/>
  <c r="N67" i="67" s="1"/>
  <c r="O67" i="67" s="1"/>
  <c r="M56" i="67"/>
  <c r="N56" i="67" s="1"/>
  <c r="O56" i="67" s="1"/>
  <c r="M64" i="67"/>
  <c r="N64" i="67" s="1"/>
  <c r="O64" i="67" s="1"/>
  <c r="F47" i="67"/>
  <c r="I47" i="67" s="1"/>
  <c r="M69" i="67"/>
  <c r="N69" i="67" s="1"/>
  <c r="O69" i="67" s="1"/>
  <c r="M74" i="67"/>
  <c r="N74" i="67" s="1"/>
  <c r="O74" i="67" s="1"/>
  <c r="M82" i="67"/>
  <c r="N82" i="67" s="1"/>
  <c r="O82" i="67" s="1"/>
  <c r="M90" i="67"/>
  <c r="N90" i="67" s="1"/>
  <c r="O90" i="67" s="1"/>
  <c r="I78" i="67"/>
  <c r="M104" i="67"/>
  <c r="N104" i="67" s="1"/>
  <c r="O104" i="67" s="1"/>
  <c r="I91" i="67"/>
  <c r="M130" i="67"/>
  <c r="N130" i="67" s="1"/>
  <c r="O130" i="67" s="1"/>
  <c r="M131" i="67"/>
  <c r="N131" i="67" s="1"/>
  <c r="O131" i="67" s="1"/>
  <c r="M133" i="67"/>
  <c r="N133" i="67" s="1"/>
  <c r="O133" i="67" s="1"/>
  <c r="M153" i="67"/>
  <c r="N153" i="67" s="1"/>
  <c r="O153" i="67" s="1"/>
  <c r="M183" i="67"/>
  <c r="N183" i="67" s="1"/>
  <c r="O183" i="67" s="1"/>
  <c r="I48" i="67"/>
  <c r="M96" i="67"/>
  <c r="N96" i="67" s="1"/>
  <c r="O96" i="67" s="1"/>
  <c r="M137" i="67"/>
  <c r="N137" i="67" s="1"/>
  <c r="O137" i="67" s="1"/>
  <c r="M85" i="67"/>
  <c r="N85" i="67" s="1"/>
  <c r="O85" i="67" s="1"/>
  <c r="M100" i="67"/>
  <c r="N100" i="67" s="1"/>
  <c r="O100" i="67" s="1"/>
  <c r="M98" i="67"/>
  <c r="N98" i="67" s="1"/>
  <c r="O98" i="67" s="1"/>
  <c r="F10" i="67"/>
  <c r="F14" i="67"/>
  <c r="F18" i="67"/>
  <c r="I37" i="67" s="1"/>
  <c r="F22" i="67"/>
  <c r="F26" i="67"/>
  <c r="I45" i="67" s="1"/>
  <c r="F30" i="67"/>
  <c r="F33" i="67"/>
  <c r="I52" i="67" s="1"/>
  <c r="F41" i="67"/>
  <c r="F49" i="67"/>
  <c r="M87" i="67"/>
  <c r="N87" i="67" s="1"/>
  <c r="O87" i="67" s="1"/>
  <c r="M108" i="67"/>
  <c r="N108" i="67" s="1"/>
  <c r="O108" i="67" s="1"/>
  <c r="I109" i="67"/>
  <c r="I128" i="67"/>
  <c r="M118" i="67"/>
  <c r="N118" i="67" s="1"/>
  <c r="O118" i="67" s="1"/>
  <c r="M141" i="67"/>
  <c r="N141" i="67" s="1"/>
  <c r="O141" i="67" s="1"/>
  <c r="M159" i="67"/>
  <c r="N159" i="67" s="1"/>
  <c r="O159" i="67" s="1"/>
  <c r="M142" i="67"/>
  <c r="N142" i="67" s="1"/>
  <c r="O142" i="67" s="1"/>
  <c r="M166" i="67"/>
  <c r="N166" i="67" s="1"/>
  <c r="O166" i="67" s="1"/>
  <c r="M54" i="67"/>
  <c r="N54" i="67" s="1"/>
  <c r="O54" i="67" s="1"/>
  <c r="M58" i="67"/>
  <c r="N58" i="67" s="1"/>
  <c r="O58" i="67" s="1"/>
  <c r="M66" i="67"/>
  <c r="N66" i="67" s="1"/>
  <c r="O66" i="67" s="1"/>
  <c r="M52" i="67"/>
  <c r="N52" i="67" s="1"/>
  <c r="O52" i="67" s="1"/>
  <c r="M76" i="67"/>
  <c r="N76" i="67" s="1"/>
  <c r="O76" i="67" s="1"/>
  <c r="M101" i="67"/>
  <c r="N101" i="67" s="1"/>
  <c r="O101" i="67" s="1"/>
  <c r="I86" i="67"/>
  <c r="M138" i="67"/>
  <c r="N138" i="67" s="1"/>
  <c r="O138" i="67" s="1"/>
  <c r="M154" i="67"/>
  <c r="N154" i="67" s="1"/>
  <c r="O154" i="67" s="1"/>
  <c r="M164" i="67"/>
  <c r="N164" i="67" s="1"/>
  <c r="O164" i="67" s="1"/>
  <c r="M163" i="67"/>
  <c r="N163" i="67" s="1"/>
  <c r="O163" i="67" s="1"/>
  <c r="M192" i="67"/>
  <c r="N192" i="67" s="1"/>
  <c r="O192" i="67" s="1"/>
  <c r="M187" i="67"/>
  <c r="N187" i="67" s="1"/>
  <c r="O187" i="67" s="1"/>
  <c r="M190" i="67"/>
  <c r="N190" i="67" s="1"/>
  <c r="O190" i="67" s="1"/>
  <c r="M94" i="67"/>
  <c r="N94" i="67" s="1"/>
  <c r="O94" i="67" s="1"/>
  <c r="M72" i="67"/>
  <c r="N72" i="67" s="1"/>
  <c r="O72" i="67" s="1"/>
  <c r="I71" i="67"/>
  <c r="M210" i="67"/>
  <c r="N210" i="67" s="1"/>
  <c r="O210" i="67" s="1"/>
  <c r="M211" i="67"/>
  <c r="N211" i="67" s="1"/>
  <c r="O211" i="67" s="1"/>
  <c r="M209" i="67"/>
  <c r="N209" i="67" s="1"/>
  <c r="O209" i="67" s="1"/>
  <c r="M79" i="67"/>
  <c r="N79" i="67" s="1"/>
  <c r="O79" i="67" s="1"/>
  <c r="I93" i="67"/>
  <c r="I112" i="67"/>
  <c r="M53" i="67"/>
  <c r="N53" i="67" s="1"/>
  <c r="O53" i="67" s="1"/>
  <c r="M61" i="67"/>
  <c r="N61" i="67" s="1"/>
  <c r="O61" i="67" s="1"/>
  <c r="F46" i="67"/>
  <c r="M81" i="67"/>
  <c r="N81" i="67" s="1"/>
  <c r="O81" i="67" s="1"/>
  <c r="M89" i="67"/>
  <c r="N89" i="67" s="1"/>
  <c r="O89" i="67" s="1"/>
  <c r="I75" i="67"/>
  <c r="M99" i="67"/>
  <c r="N99" i="67" s="1"/>
  <c r="O99" i="67" s="1"/>
  <c r="M105" i="67"/>
  <c r="N105" i="67" s="1"/>
  <c r="O105" i="67" s="1"/>
  <c r="M124" i="67"/>
  <c r="N124" i="67" s="1"/>
  <c r="O124" i="67" s="1"/>
  <c r="M121" i="67"/>
  <c r="N121" i="67" s="1"/>
  <c r="O121" i="67" s="1"/>
  <c r="M146" i="67"/>
  <c r="N146" i="67" s="1"/>
  <c r="O146" i="67" s="1"/>
  <c r="M147" i="67"/>
  <c r="N147" i="67" s="1"/>
  <c r="O147" i="67" s="1"/>
  <c r="M145" i="67"/>
  <c r="N145" i="67" s="1"/>
  <c r="O145" i="67" s="1"/>
  <c r="M175" i="67"/>
  <c r="N175" i="67" s="1"/>
  <c r="O175" i="67" s="1"/>
  <c r="M158" i="67"/>
  <c r="N158" i="67" s="1"/>
  <c r="O158" i="67" s="1"/>
  <c r="I161" i="67"/>
  <c r="M199" i="67"/>
  <c r="N199" i="67" s="1"/>
  <c r="O199" i="67" s="1"/>
  <c r="M95" i="67"/>
  <c r="N95" i="67" s="1"/>
  <c r="O95" i="67" s="1"/>
  <c r="I101" i="67"/>
  <c r="I117" i="67"/>
  <c r="M149" i="67"/>
  <c r="N149" i="67" s="1"/>
  <c r="O149" i="67" s="1"/>
  <c r="I133" i="67"/>
  <c r="I136" i="67"/>
  <c r="I152" i="67"/>
  <c r="I160" i="67"/>
  <c r="M186" i="67"/>
  <c r="N186" i="67" s="1"/>
  <c r="O186" i="67" s="1"/>
  <c r="M189" i="67"/>
  <c r="N189" i="67" s="1"/>
  <c r="O189" i="67" s="1"/>
  <c r="M196" i="67"/>
  <c r="N196" i="67" s="1"/>
  <c r="O196" i="67" s="1"/>
  <c r="M202" i="67"/>
  <c r="N202" i="67" s="1"/>
  <c r="O202" i="67" s="1"/>
  <c r="M205" i="67"/>
  <c r="N205" i="67" s="1"/>
  <c r="O205" i="67" s="1"/>
  <c r="M212" i="67"/>
  <c r="N212" i="67" s="1"/>
  <c r="O212" i="67" s="1"/>
  <c r="M218" i="67"/>
  <c r="N218" i="67" s="1"/>
  <c r="O218" i="67" s="1"/>
  <c r="M221" i="67"/>
  <c r="N221" i="67" s="1"/>
  <c r="O221" i="67" s="1"/>
  <c r="M228" i="67"/>
  <c r="N228" i="67" s="1"/>
  <c r="O228" i="67" s="1"/>
  <c r="M234" i="67"/>
  <c r="N234" i="67" s="1"/>
  <c r="O234" i="67" s="1"/>
  <c r="M237" i="67"/>
  <c r="N237" i="67" s="1"/>
  <c r="O237" i="67" s="1"/>
  <c r="M244" i="67"/>
  <c r="N244" i="67" s="1"/>
  <c r="O244" i="67" s="1"/>
  <c r="I97" i="67"/>
  <c r="I116" i="67"/>
  <c r="M120" i="67"/>
  <c r="N120" i="67" s="1"/>
  <c r="O120" i="67" s="1"/>
  <c r="M127" i="67"/>
  <c r="N127" i="67" s="1"/>
  <c r="O127" i="67" s="1"/>
  <c r="I113" i="67"/>
  <c r="I132" i="67"/>
  <c r="M136" i="67"/>
  <c r="N136" i="67" s="1"/>
  <c r="O136" i="67" s="1"/>
  <c r="M143" i="67"/>
  <c r="N143" i="67" s="1"/>
  <c r="O143" i="67" s="1"/>
  <c r="I129" i="67"/>
  <c r="I148" i="67"/>
  <c r="M152" i="67"/>
  <c r="N152" i="67" s="1"/>
  <c r="O152" i="67" s="1"/>
  <c r="I146" i="67"/>
  <c r="I149" i="67"/>
  <c r="I154" i="67"/>
  <c r="I157" i="67"/>
  <c r="I162" i="67"/>
  <c r="I165" i="67"/>
  <c r="I181" i="67"/>
  <c r="M225" i="67"/>
  <c r="N225" i="67" s="1"/>
  <c r="O225" i="67" s="1"/>
  <c r="M241" i="67"/>
  <c r="N241" i="67" s="1"/>
  <c r="O241" i="67" s="1"/>
  <c r="M103" i="67"/>
  <c r="N103" i="67" s="1"/>
  <c r="O103" i="67" s="1"/>
  <c r="M157" i="67"/>
  <c r="N157" i="67" s="1"/>
  <c r="O157" i="67" s="1"/>
  <c r="M160" i="67"/>
  <c r="N160" i="67" s="1"/>
  <c r="O160" i="67" s="1"/>
  <c r="M165" i="67"/>
  <c r="N165" i="67" s="1"/>
  <c r="O165" i="67" s="1"/>
  <c r="M168" i="67"/>
  <c r="N168" i="67" s="1"/>
  <c r="O168" i="67" s="1"/>
  <c r="M170" i="67"/>
  <c r="N170" i="67" s="1"/>
  <c r="O170" i="67" s="1"/>
  <c r="M173" i="67"/>
  <c r="N173" i="67" s="1"/>
  <c r="O173" i="67" s="1"/>
  <c r="M176" i="67"/>
  <c r="N176" i="67" s="1"/>
  <c r="O176" i="67" s="1"/>
  <c r="M178" i="67"/>
  <c r="N178" i="67" s="1"/>
  <c r="O178" i="67" s="1"/>
  <c r="M181" i="67"/>
  <c r="N181" i="67" s="1"/>
  <c r="O181" i="67" s="1"/>
  <c r="M184" i="67"/>
  <c r="N184" i="67" s="1"/>
  <c r="O184" i="67" s="1"/>
  <c r="I169" i="67"/>
  <c r="M191" i="67"/>
  <c r="N191" i="67" s="1"/>
  <c r="O191" i="67" s="1"/>
  <c r="M179" i="67"/>
  <c r="N179" i="67" s="1"/>
  <c r="O179" i="67" s="1"/>
  <c r="M200" i="67"/>
  <c r="N200" i="67" s="1"/>
  <c r="O200" i="67" s="1"/>
  <c r="M207" i="67"/>
  <c r="N207" i="67" s="1"/>
  <c r="O207" i="67" s="1"/>
  <c r="M216" i="67"/>
  <c r="N216" i="67" s="1"/>
  <c r="O216" i="67" s="1"/>
  <c r="M223" i="67"/>
  <c r="N223" i="67" s="1"/>
  <c r="O223" i="67" s="1"/>
  <c r="M232" i="67"/>
  <c r="N232" i="67" s="1"/>
  <c r="O232" i="67" s="1"/>
  <c r="M239" i="67"/>
  <c r="N239" i="67" s="1"/>
  <c r="O239" i="67" s="1"/>
  <c r="M227" i="67"/>
  <c r="N227" i="67" s="1"/>
  <c r="O227" i="67" s="1"/>
  <c r="M243" i="67"/>
  <c r="N243" i="67" s="1"/>
  <c r="O243" i="67" s="1"/>
  <c r="M84" i="67"/>
  <c r="N84" i="67" s="1"/>
  <c r="O84" i="67" s="1"/>
  <c r="M92" i="67"/>
  <c r="N92" i="67" s="1"/>
  <c r="O92" i="67" s="1"/>
  <c r="M116" i="67"/>
  <c r="N116" i="67" s="1"/>
  <c r="O116" i="67" s="1"/>
  <c r="M132" i="67"/>
  <c r="N132" i="67" s="1"/>
  <c r="O132" i="67" s="1"/>
  <c r="M126" i="67"/>
  <c r="N126" i="67" s="1"/>
  <c r="O126" i="67" s="1"/>
  <c r="M148" i="67"/>
  <c r="N148" i="67" s="1"/>
  <c r="O148" i="67" s="1"/>
  <c r="M174" i="67"/>
  <c r="N174" i="67" s="1"/>
  <c r="O174" i="67" s="1"/>
  <c r="I176" i="67"/>
  <c r="I178" i="67"/>
  <c r="I194" i="67"/>
  <c r="I210" i="67"/>
  <c r="I226" i="67"/>
  <c r="I242" i="67"/>
  <c r="I81" i="67"/>
  <c r="I100" i="67"/>
  <c r="I85" i="67"/>
  <c r="I89" i="67"/>
  <c r="I108" i="67"/>
  <c r="M112" i="67"/>
  <c r="N112" i="67" s="1"/>
  <c r="O112" i="67" s="1"/>
  <c r="M119" i="67"/>
  <c r="N119" i="67" s="1"/>
  <c r="O119" i="67" s="1"/>
  <c r="I105" i="67"/>
  <c r="I124" i="67"/>
  <c r="M128" i="67"/>
  <c r="N128" i="67" s="1"/>
  <c r="O128" i="67" s="1"/>
  <c r="M135" i="67"/>
  <c r="N135" i="67" s="1"/>
  <c r="O135" i="67" s="1"/>
  <c r="I121" i="67"/>
  <c r="I140" i="67"/>
  <c r="M144" i="67"/>
  <c r="N144" i="67" s="1"/>
  <c r="O144" i="67" s="1"/>
  <c r="M151" i="67"/>
  <c r="N151" i="67" s="1"/>
  <c r="O151" i="67" s="1"/>
  <c r="M169" i="67"/>
  <c r="N169" i="67" s="1"/>
  <c r="O169" i="67" s="1"/>
  <c r="I173" i="67"/>
  <c r="M185" i="67"/>
  <c r="N185" i="67" s="1"/>
  <c r="O185" i="67" s="1"/>
  <c r="I189" i="67"/>
  <c r="M201" i="67"/>
  <c r="N201" i="67" s="1"/>
  <c r="O201" i="67" s="1"/>
  <c r="I205" i="67"/>
  <c r="M217" i="67"/>
  <c r="N217" i="67" s="1"/>
  <c r="O217" i="67" s="1"/>
  <c r="I221" i="67"/>
  <c r="M233" i="67"/>
  <c r="N233" i="67" s="1"/>
  <c r="O233" i="67" s="1"/>
  <c r="I237" i="67"/>
  <c r="M208" i="67"/>
  <c r="N208" i="67" s="1"/>
  <c r="O208" i="67" s="1"/>
  <c r="M215" i="67"/>
  <c r="N215" i="67" s="1"/>
  <c r="O215" i="67" s="1"/>
  <c r="M203" i="67"/>
  <c r="N203" i="67" s="1"/>
  <c r="O203" i="67" s="1"/>
  <c r="M224" i="67"/>
  <c r="N224" i="67" s="1"/>
  <c r="O224" i="67" s="1"/>
  <c r="M219" i="67"/>
  <c r="N219" i="67" s="1"/>
  <c r="O219" i="67" s="1"/>
  <c r="M240" i="67"/>
  <c r="N240" i="67" s="1"/>
  <c r="O240" i="67" s="1"/>
  <c r="M235" i="67"/>
  <c r="N235" i="67" s="1"/>
  <c r="O235" i="67" s="1"/>
  <c r="I156" i="67"/>
  <c r="I164" i="67"/>
  <c r="I172" i="67"/>
  <c r="I180" i="67"/>
  <c r="I188" i="67"/>
  <c r="I228" i="67"/>
  <c r="F19" i="66"/>
  <c r="F28" i="66"/>
  <c r="M142" i="66"/>
  <c r="N142" i="66" s="1"/>
  <c r="M99" i="66"/>
  <c r="N99" i="66" s="1"/>
  <c r="M163" i="66"/>
  <c r="N163" i="66" s="1"/>
  <c r="M199" i="66"/>
  <c r="N199" i="66" s="1"/>
  <c r="M161" i="66"/>
  <c r="N161" i="66" s="1"/>
  <c r="M134" i="66"/>
  <c r="N134" i="66" s="1"/>
  <c r="M53" i="66"/>
  <c r="N53" i="66" s="1"/>
  <c r="M108" i="66"/>
  <c r="N108" i="66" s="1"/>
  <c r="M159" i="66"/>
  <c r="N159" i="66" s="1"/>
  <c r="M197" i="66"/>
  <c r="N197" i="66" s="1"/>
  <c r="M76" i="66"/>
  <c r="N76" i="66" s="1"/>
  <c r="M89" i="66"/>
  <c r="N89" i="66" s="1"/>
  <c r="M93" i="66"/>
  <c r="N93" i="66" s="1"/>
  <c r="M117" i="66"/>
  <c r="N117" i="66" s="1"/>
  <c r="M170" i="66"/>
  <c r="N170" i="66" s="1"/>
  <c r="M138" i="66"/>
  <c r="N138" i="66" s="1"/>
  <c r="M150" i="66"/>
  <c r="N150" i="66" s="1"/>
  <c r="M171" i="66"/>
  <c r="N171" i="66" s="1"/>
  <c r="M127" i="66"/>
  <c r="N127" i="66" s="1"/>
  <c r="M61" i="66"/>
  <c r="N61" i="66" s="1"/>
  <c r="M73" i="66"/>
  <c r="N73" i="66" s="1"/>
  <c r="M90" i="66"/>
  <c r="N90" i="66" s="1"/>
  <c r="M105" i="66"/>
  <c r="N105" i="66" s="1"/>
  <c r="M132" i="66"/>
  <c r="N132" i="66" s="1"/>
  <c r="M86" i="66"/>
  <c r="N86" i="66" s="1"/>
  <c r="M125" i="66"/>
  <c r="N125" i="66" s="1"/>
  <c r="M164" i="66"/>
  <c r="N164" i="66" s="1"/>
  <c r="M172" i="66"/>
  <c r="N172" i="66" s="1"/>
  <c r="M92" i="66"/>
  <c r="N92" i="66" s="1"/>
  <c r="M131" i="66"/>
  <c r="N131" i="66" s="1"/>
  <c r="M59" i="66"/>
  <c r="N59" i="66" s="1"/>
  <c r="M63" i="66"/>
  <c r="N63" i="66" s="1"/>
  <c r="M65" i="66"/>
  <c r="N65" i="66" s="1"/>
  <c r="M71" i="66"/>
  <c r="N71" i="66" s="1"/>
  <c r="M75" i="66"/>
  <c r="N75" i="66" s="1"/>
  <c r="M91" i="66"/>
  <c r="N91" i="66" s="1"/>
  <c r="M126" i="66"/>
  <c r="N126" i="66" s="1"/>
  <c r="M188" i="66"/>
  <c r="N188" i="66" s="1"/>
  <c r="M219" i="66"/>
  <c r="N219" i="66" s="1"/>
  <c r="M234" i="66"/>
  <c r="N234" i="66" s="1"/>
  <c r="F24" i="66"/>
  <c r="M69" i="66"/>
  <c r="N69" i="66" s="1"/>
  <c r="M55" i="66"/>
  <c r="N55" i="66" s="1"/>
  <c r="F57" i="66"/>
  <c r="F65" i="66"/>
  <c r="F77" i="66"/>
  <c r="M81" i="66"/>
  <c r="N81" i="66" s="1"/>
  <c r="F96" i="66"/>
  <c r="F110" i="66"/>
  <c r="F4" i="66"/>
  <c r="F30" i="66"/>
  <c r="F53" i="66"/>
  <c r="M84" i="66"/>
  <c r="N84" i="66" s="1"/>
  <c r="M114" i="66"/>
  <c r="N114" i="66" s="1"/>
  <c r="M115" i="66"/>
  <c r="N115" i="66" s="1"/>
  <c r="M113" i="66"/>
  <c r="N113" i="66" s="1"/>
  <c r="F26" i="66"/>
  <c r="M77" i="66"/>
  <c r="N77" i="66" s="1"/>
  <c r="F114" i="66"/>
  <c r="M123" i="66"/>
  <c r="N123" i="66" s="1"/>
  <c r="F142" i="66"/>
  <c r="F8" i="66"/>
  <c r="F22" i="66"/>
  <c r="F31" i="66"/>
  <c r="F33" i="66"/>
  <c r="F37" i="66"/>
  <c r="F39" i="66"/>
  <c r="M74" i="66"/>
  <c r="N74" i="66" s="1"/>
  <c r="M57" i="66"/>
  <c r="N57" i="66" s="1"/>
  <c r="F62" i="66"/>
  <c r="F78" i="66"/>
  <c r="F94" i="66"/>
  <c r="F128" i="66"/>
  <c r="M157" i="66"/>
  <c r="N157" i="66" s="1"/>
  <c r="M153" i="66"/>
  <c r="N153" i="66" s="1"/>
  <c r="F149" i="66"/>
  <c r="F32" i="66"/>
  <c r="F106" i="66"/>
  <c r="F11" i="66"/>
  <c r="F55" i="66"/>
  <c r="F45" i="66"/>
  <c r="F27" i="66"/>
  <c r="M56" i="66"/>
  <c r="N56" i="66" s="1"/>
  <c r="M60" i="66"/>
  <c r="N60" i="66" s="1"/>
  <c r="F54" i="66"/>
  <c r="F58" i="66"/>
  <c r="F60" i="66"/>
  <c r="M68" i="66"/>
  <c r="N68" i="66" s="1"/>
  <c r="M94" i="66"/>
  <c r="N94" i="66" s="1"/>
  <c r="M98" i="66"/>
  <c r="N98" i="66" s="1"/>
  <c r="F83" i="66"/>
  <c r="F88" i="66"/>
  <c r="M109" i="66"/>
  <c r="N109" i="66" s="1"/>
  <c r="F101" i="66"/>
  <c r="F167" i="66"/>
  <c r="F44" i="66"/>
  <c r="F15" i="66"/>
  <c r="M67" i="66"/>
  <c r="N67" i="66" s="1"/>
  <c r="F63" i="66"/>
  <c r="F133" i="66"/>
  <c r="F20" i="66"/>
  <c r="F70" i="66"/>
  <c r="F130" i="66"/>
  <c r="F16" i="66"/>
  <c r="F49" i="66"/>
  <c r="I49" i="66" s="1"/>
  <c r="F72" i="66"/>
  <c r="M79" i="66"/>
  <c r="N79" i="66" s="1"/>
  <c r="F12" i="66"/>
  <c r="F41" i="66"/>
  <c r="F47" i="66"/>
  <c r="I47" i="66" s="1"/>
  <c r="M97" i="66"/>
  <c r="N97" i="66" s="1"/>
  <c r="M100" i="66"/>
  <c r="N100" i="66" s="1"/>
  <c r="M101" i="66"/>
  <c r="N101" i="66" s="1"/>
  <c r="F85" i="66"/>
  <c r="F18" i="66"/>
  <c r="M66" i="66"/>
  <c r="N66" i="66" s="1"/>
  <c r="M51" i="66"/>
  <c r="N51" i="66" s="1"/>
  <c r="F56" i="66"/>
  <c r="I56" i="66" s="1"/>
  <c r="F14" i="66"/>
  <c r="F23" i="66"/>
  <c r="M50" i="66"/>
  <c r="N50" i="66" s="1"/>
  <c r="M52" i="66"/>
  <c r="N52" i="66" s="1"/>
  <c r="M54" i="66"/>
  <c r="N54" i="66" s="1"/>
  <c r="M58" i="66"/>
  <c r="N58" i="66" s="1"/>
  <c r="F46" i="66"/>
  <c r="I46" i="66" s="1"/>
  <c r="F48" i="66"/>
  <c r="F50" i="66"/>
  <c r="F52" i="66"/>
  <c r="M82" i="66"/>
  <c r="N82" i="66" s="1"/>
  <c r="M85" i="66"/>
  <c r="N85" i="66" s="1"/>
  <c r="F69" i="66"/>
  <c r="F86" i="66"/>
  <c r="M107" i="66"/>
  <c r="N107" i="66" s="1"/>
  <c r="F118" i="66"/>
  <c r="F125" i="66"/>
  <c r="I125" i="66" s="1"/>
  <c r="F38" i="66"/>
  <c r="F42" i="66"/>
  <c r="F81" i="66"/>
  <c r="F95" i="66"/>
  <c r="F109" i="66"/>
  <c r="F34" i="66"/>
  <c r="I34" i="66" s="1"/>
  <c r="F40" i="66"/>
  <c r="F36" i="66"/>
  <c r="F67" i="66"/>
  <c r="F79" i="66"/>
  <c r="F126" i="66"/>
  <c r="F103" i="66"/>
  <c r="F211" i="66"/>
  <c r="F203" i="66"/>
  <c r="F195" i="66"/>
  <c r="F187" i="66"/>
  <c r="F179" i="66"/>
  <c r="F171" i="66"/>
  <c r="F163" i="66"/>
  <c r="F155" i="66"/>
  <c r="F147" i="66"/>
  <c r="F139" i="66"/>
  <c r="F131" i="66"/>
  <c r="F123" i="66"/>
  <c r="F242" i="66"/>
  <c r="F213" i="66"/>
  <c r="F207" i="66"/>
  <c r="F178" i="66"/>
  <c r="F229" i="66"/>
  <c r="F223" i="66"/>
  <c r="F194" i="66"/>
  <c r="I194" i="66" s="1"/>
  <c r="F245" i="66"/>
  <c r="F239" i="66"/>
  <c r="F210" i="66"/>
  <c r="F181" i="66"/>
  <c r="F175" i="66"/>
  <c r="F247" i="66"/>
  <c r="F218" i="66"/>
  <c r="F189" i="66"/>
  <c r="F183" i="66"/>
  <c r="F154" i="66"/>
  <c r="F143" i="66"/>
  <c r="F141" i="66"/>
  <c r="F113" i="66"/>
  <c r="F107" i="66"/>
  <c r="F99" i="66"/>
  <c r="F91" i="66"/>
  <c r="I91" i="66" s="1"/>
  <c r="F226" i="66"/>
  <c r="F197" i="66"/>
  <c r="F191" i="66"/>
  <c r="F162" i="66"/>
  <c r="F186" i="66"/>
  <c r="I186" i="66" s="1"/>
  <c r="F159" i="66"/>
  <c r="F138" i="66"/>
  <c r="F93" i="66"/>
  <c r="F87" i="66"/>
  <c r="F73" i="66"/>
  <c r="I73" i="66" s="1"/>
  <c r="F151" i="66"/>
  <c r="F121" i="66"/>
  <c r="F104" i="66"/>
  <c r="F80" i="66"/>
  <c r="I80" i="66" s="1"/>
  <c r="F215" i="66"/>
  <c r="F205" i="66"/>
  <c r="I205" i="66" s="1"/>
  <c r="F173" i="66"/>
  <c r="F146" i="66"/>
  <c r="F127" i="66"/>
  <c r="F119" i="66"/>
  <c r="F102" i="66"/>
  <c r="F237" i="66"/>
  <c r="F170" i="66"/>
  <c r="F135" i="66"/>
  <c r="F115" i="66"/>
  <c r="F105" i="66"/>
  <c r="I105" i="66" s="1"/>
  <c r="F29" i="66"/>
  <c r="F25" i="66"/>
  <c r="F17" i="66"/>
  <c r="F9" i="66"/>
  <c r="F202" i="66"/>
  <c r="F199" i="66"/>
  <c r="F165" i="66"/>
  <c r="F157" i="66"/>
  <c r="F111" i="66"/>
  <c r="F97" i="66"/>
  <c r="F75" i="66"/>
  <c r="I75" i="66" s="1"/>
  <c r="F71" i="66"/>
  <c r="F64" i="66"/>
  <c r="I64" i="66" s="1"/>
  <c r="F59" i="66"/>
  <c r="I59" i="66" s="1"/>
  <c r="F51" i="66"/>
  <c r="F43" i="66"/>
  <c r="F35" i="66"/>
  <c r="I35" i="66" s="1"/>
  <c r="F21" i="66"/>
  <c r="F13" i="66"/>
  <c r="F234" i="66"/>
  <c r="F122" i="66"/>
  <c r="I122" i="66" s="1"/>
  <c r="F89" i="66"/>
  <c r="I89" i="66" s="1"/>
  <c r="F231" i="66"/>
  <c r="F221" i="66"/>
  <c r="F228" i="66"/>
  <c r="F68" i="66"/>
  <c r="I68" i="66" s="1"/>
  <c r="M88" i="66"/>
  <c r="N88" i="66" s="1"/>
  <c r="M95" i="66"/>
  <c r="N95" i="66" s="1"/>
  <c r="F82" i="66"/>
  <c r="F92" i="66"/>
  <c r="M168" i="66"/>
  <c r="N168" i="66" s="1"/>
  <c r="M166" i="66"/>
  <c r="N166" i="66" s="1"/>
  <c r="M169" i="66"/>
  <c r="N169" i="66" s="1"/>
  <c r="F172" i="66"/>
  <c r="M196" i="66"/>
  <c r="N196" i="66" s="1"/>
  <c r="F184" i="66"/>
  <c r="I184" i="66" s="1"/>
  <c r="F196" i="66"/>
  <c r="M102" i="66"/>
  <c r="N102" i="66" s="1"/>
  <c r="M87" i="66"/>
  <c r="N87" i="66" s="1"/>
  <c r="M111" i="66"/>
  <c r="N111" i="66" s="1"/>
  <c r="F100" i="66"/>
  <c r="M135" i="66"/>
  <c r="N135" i="66" s="1"/>
  <c r="M137" i="66"/>
  <c r="N137" i="66" s="1"/>
  <c r="F124" i="66"/>
  <c r="M149" i="66"/>
  <c r="N149" i="66" s="1"/>
  <c r="M154" i="66"/>
  <c r="N154" i="66" s="1"/>
  <c r="M147" i="66"/>
  <c r="N147" i="66" s="1"/>
  <c r="F150" i="66"/>
  <c r="M177" i="66"/>
  <c r="N177" i="66" s="1"/>
  <c r="M200" i="66"/>
  <c r="N200" i="66" s="1"/>
  <c r="M202" i="66"/>
  <c r="N202" i="66" s="1"/>
  <c r="M203" i="66"/>
  <c r="N203" i="66" s="1"/>
  <c r="M201" i="66"/>
  <c r="N201" i="66" s="1"/>
  <c r="M206" i="66"/>
  <c r="N206" i="66" s="1"/>
  <c r="M215" i="66"/>
  <c r="N215" i="66" s="1"/>
  <c r="M229" i="66"/>
  <c r="N229" i="66" s="1"/>
  <c r="F222" i="66"/>
  <c r="F225" i="66"/>
  <c r="F232" i="66"/>
  <c r="I232" i="66" s="1"/>
  <c r="M232" i="66"/>
  <c r="N232" i="66" s="1"/>
  <c r="M230" i="66"/>
  <c r="N230" i="66" s="1"/>
  <c r="M64" i="66"/>
  <c r="N64" i="66" s="1"/>
  <c r="M72" i="66"/>
  <c r="N72" i="66" s="1"/>
  <c r="M80" i="66"/>
  <c r="N80" i="66" s="1"/>
  <c r="F74" i="66"/>
  <c r="I74" i="66" s="1"/>
  <c r="M83" i="66"/>
  <c r="N83" i="66" s="1"/>
  <c r="F108" i="66"/>
  <c r="M139" i="66"/>
  <c r="N139" i="66" s="1"/>
  <c r="M141" i="66"/>
  <c r="N141" i="66" s="1"/>
  <c r="M146" i="66"/>
  <c r="N146" i="66" s="1"/>
  <c r="F137" i="66"/>
  <c r="M145" i="66"/>
  <c r="N145" i="66" s="1"/>
  <c r="F153" i="66"/>
  <c r="M176" i="66"/>
  <c r="N176" i="66" s="1"/>
  <c r="M174" i="66"/>
  <c r="N174" i="66" s="1"/>
  <c r="M184" i="66"/>
  <c r="N184" i="66" s="1"/>
  <c r="M179" i="66"/>
  <c r="N179" i="66" s="1"/>
  <c r="F190" i="66"/>
  <c r="F193" i="66"/>
  <c r="M214" i="66"/>
  <c r="N214" i="66" s="1"/>
  <c r="M244" i="66"/>
  <c r="N244" i="66" s="1"/>
  <c r="M243" i="66"/>
  <c r="N243" i="66" s="1"/>
  <c r="M241" i="66"/>
  <c r="N241" i="66" s="1"/>
  <c r="M246" i="66"/>
  <c r="N246" i="66" s="1"/>
  <c r="M106" i="66"/>
  <c r="N106" i="66" s="1"/>
  <c r="F117" i="66"/>
  <c r="F129" i="66"/>
  <c r="F158" i="66"/>
  <c r="I158" i="66" s="1"/>
  <c r="F166" i="66"/>
  <c r="I166" i="66" s="1"/>
  <c r="F168" i="66"/>
  <c r="M187" i="66"/>
  <c r="N187" i="66" s="1"/>
  <c r="F200" i="66"/>
  <c r="M217" i="66"/>
  <c r="N217" i="66" s="1"/>
  <c r="F244" i="66"/>
  <c r="M122" i="66"/>
  <c r="N122" i="66" s="1"/>
  <c r="M62" i="66"/>
  <c r="N62" i="66" s="1"/>
  <c r="M70" i="66"/>
  <c r="N70" i="66" s="1"/>
  <c r="M78" i="66"/>
  <c r="N78" i="66" s="1"/>
  <c r="F66" i="66"/>
  <c r="I66" i="66" s="1"/>
  <c r="F84" i="66"/>
  <c r="M104" i="66"/>
  <c r="N104" i="66" s="1"/>
  <c r="M116" i="66"/>
  <c r="N116" i="66" s="1"/>
  <c r="M130" i="66"/>
  <c r="N130" i="66" s="1"/>
  <c r="F144" i="66"/>
  <c r="I144" i="66" s="1"/>
  <c r="M155" i="66"/>
  <c r="N155" i="66" s="1"/>
  <c r="F161" i="66"/>
  <c r="M218" i="66"/>
  <c r="N218" i="66" s="1"/>
  <c r="F238" i="66"/>
  <c r="M110" i="66"/>
  <c r="N110" i="66" s="1"/>
  <c r="F112" i="66"/>
  <c r="M129" i="66"/>
  <c r="N129" i="66" s="1"/>
  <c r="F140" i="66"/>
  <c r="M192" i="66"/>
  <c r="N192" i="66" s="1"/>
  <c r="M190" i="66"/>
  <c r="N190" i="66" s="1"/>
  <c r="M182" i="66"/>
  <c r="N182" i="66" s="1"/>
  <c r="M213" i="66"/>
  <c r="N213" i="66" s="1"/>
  <c r="M231" i="66"/>
  <c r="N231" i="66" s="1"/>
  <c r="F227" i="66"/>
  <c r="M235" i="66"/>
  <c r="N235" i="66" s="1"/>
  <c r="F90" i="66"/>
  <c r="I90" i="66" s="1"/>
  <c r="M121" i="66"/>
  <c r="N121" i="66" s="1"/>
  <c r="M124" i="66"/>
  <c r="N124" i="66" s="1"/>
  <c r="M144" i="66"/>
  <c r="N144" i="66" s="1"/>
  <c r="M152" i="66"/>
  <c r="N152" i="66" s="1"/>
  <c r="F76" i="66"/>
  <c r="M96" i="66"/>
  <c r="N96" i="66" s="1"/>
  <c r="M103" i="66"/>
  <c r="N103" i="66" s="1"/>
  <c r="F98" i="66"/>
  <c r="I98" i="66" s="1"/>
  <c r="M118" i="66"/>
  <c r="N118" i="66" s="1"/>
  <c r="F134" i="66"/>
  <c r="M180" i="66"/>
  <c r="N180" i="66" s="1"/>
  <c r="F164" i="66"/>
  <c r="F174" i="66"/>
  <c r="I174" i="66" s="1"/>
  <c r="F180" i="66"/>
  <c r="F209" i="66"/>
  <c r="I209" i="66" s="1"/>
  <c r="M233" i="66"/>
  <c r="N233" i="66" s="1"/>
  <c r="M133" i="66"/>
  <c r="N133" i="66" s="1"/>
  <c r="F132" i="66"/>
  <c r="I132" i="66" s="1"/>
  <c r="M156" i="66"/>
  <c r="N156" i="66" s="1"/>
  <c r="M165" i="66"/>
  <c r="N165" i="66" s="1"/>
  <c r="F148" i="66"/>
  <c r="I148" i="66" s="1"/>
  <c r="F156" i="66"/>
  <c r="F160" i="66"/>
  <c r="M189" i="66"/>
  <c r="N189" i="66" s="1"/>
  <c r="M191" i="66"/>
  <c r="N191" i="66" s="1"/>
  <c r="M194" i="66"/>
  <c r="N194" i="66" s="1"/>
  <c r="F185" i="66"/>
  <c r="M220" i="66"/>
  <c r="N220" i="66" s="1"/>
  <c r="M224" i="66"/>
  <c r="N224" i="66" s="1"/>
  <c r="M209" i="66"/>
  <c r="N209" i="66" s="1"/>
  <c r="M211" i="66"/>
  <c r="N211" i="66" s="1"/>
  <c r="F214" i="66"/>
  <c r="F220" i="66"/>
  <c r="F224" i="66"/>
  <c r="F120" i="66"/>
  <c r="M140" i="66"/>
  <c r="N140" i="66" s="1"/>
  <c r="M143" i="66"/>
  <c r="N143" i="66" s="1"/>
  <c r="M162" i="66"/>
  <c r="N162" i="66" s="1"/>
  <c r="F152" i="66"/>
  <c r="I152" i="66" s="1"/>
  <c r="M181" i="66"/>
  <c r="N181" i="66" s="1"/>
  <c r="M183" i="66"/>
  <c r="N183" i="66" s="1"/>
  <c r="M186" i="66"/>
  <c r="N186" i="66" s="1"/>
  <c r="F177" i="66"/>
  <c r="M212" i="66"/>
  <c r="N212" i="66" s="1"/>
  <c r="M216" i="66"/>
  <c r="N216" i="66" s="1"/>
  <c r="F206" i="66"/>
  <c r="I206" i="66" s="1"/>
  <c r="F212" i="66"/>
  <c r="I212" i="66" s="1"/>
  <c r="F216" i="66"/>
  <c r="M245" i="66"/>
  <c r="N245" i="66" s="1"/>
  <c r="M247" i="66"/>
  <c r="N247" i="66" s="1"/>
  <c r="F241" i="66"/>
  <c r="I241" i="66" s="1"/>
  <c r="F243" i="66"/>
  <c r="M112" i="66"/>
  <c r="N112" i="66" s="1"/>
  <c r="M120" i="66"/>
  <c r="N120" i="66" s="1"/>
  <c r="M128" i="66"/>
  <c r="N128" i="66" s="1"/>
  <c r="F116" i="66"/>
  <c r="M136" i="66"/>
  <c r="N136" i="66" s="1"/>
  <c r="M148" i="66"/>
  <c r="N148" i="66" s="1"/>
  <c r="M151" i="66"/>
  <c r="N151" i="66" s="1"/>
  <c r="F136" i="66"/>
  <c r="I136" i="66" s="1"/>
  <c r="M160" i="66"/>
  <c r="N160" i="66" s="1"/>
  <c r="F145" i="66"/>
  <c r="M167" i="66"/>
  <c r="N167" i="66" s="1"/>
  <c r="M173" i="66"/>
  <c r="N173" i="66" s="1"/>
  <c r="M175" i="66"/>
  <c r="N175" i="66" s="1"/>
  <c r="M158" i="66"/>
  <c r="N158" i="66" s="1"/>
  <c r="M178" i="66"/>
  <c r="N178" i="66" s="1"/>
  <c r="F169" i="66"/>
  <c r="I169" i="66" s="1"/>
  <c r="M204" i="66"/>
  <c r="N204" i="66" s="1"/>
  <c r="M208" i="66"/>
  <c r="N208" i="66" s="1"/>
  <c r="M193" i="66"/>
  <c r="N193" i="66" s="1"/>
  <c r="M195" i="66"/>
  <c r="N195" i="66" s="1"/>
  <c r="F198" i="66"/>
  <c r="F204" i="66"/>
  <c r="I204" i="66" s="1"/>
  <c r="F208" i="66"/>
  <c r="M237" i="66"/>
  <c r="N237" i="66" s="1"/>
  <c r="M239" i="66"/>
  <c r="N239" i="66" s="1"/>
  <c r="M222" i="66"/>
  <c r="N222" i="66" s="1"/>
  <c r="M242" i="66"/>
  <c r="N242" i="66" s="1"/>
  <c r="F233" i="66"/>
  <c r="I233" i="66" s="1"/>
  <c r="F235" i="66"/>
  <c r="F182" i="66"/>
  <c r="F188" i="66"/>
  <c r="F192" i="66"/>
  <c r="M221" i="66"/>
  <c r="N221" i="66" s="1"/>
  <c r="M223" i="66"/>
  <c r="N223" i="66" s="1"/>
  <c r="M226" i="66"/>
  <c r="N226" i="66" s="1"/>
  <c r="F217" i="66"/>
  <c r="F219" i="66"/>
  <c r="F246" i="66"/>
  <c r="F176" i="66"/>
  <c r="M205" i="66"/>
  <c r="N205" i="66" s="1"/>
  <c r="M207" i="66"/>
  <c r="N207" i="66" s="1"/>
  <c r="M210" i="66"/>
  <c r="N210" i="66" s="1"/>
  <c r="F201" i="66"/>
  <c r="M236" i="66"/>
  <c r="N236" i="66" s="1"/>
  <c r="M240" i="66"/>
  <c r="N240" i="66" s="1"/>
  <c r="M225" i="66"/>
  <c r="N225" i="66" s="1"/>
  <c r="M227" i="66"/>
  <c r="N227" i="66" s="1"/>
  <c r="F230" i="66"/>
  <c r="I230" i="66" s="1"/>
  <c r="F236" i="66"/>
  <c r="F240" i="66"/>
  <c r="L91" i="65"/>
  <c r="L32" i="65"/>
  <c r="L33" i="65"/>
  <c r="L34" i="65"/>
  <c r="M53" i="65" s="1"/>
  <c r="N53" i="65" s="1"/>
  <c r="L35" i="65"/>
  <c r="M54" i="65" s="1"/>
  <c r="N54" i="65" s="1"/>
  <c r="L36" i="65"/>
  <c r="L37" i="65"/>
  <c r="L38" i="65"/>
  <c r="L39" i="65"/>
  <c r="L40" i="65"/>
  <c r="L41" i="65"/>
  <c r="L42" i="65"/>
  <c r="M60" i="65" s="1"/>
  <c r="N60" i="65" s="1"/>
  <c r="L43" i="65"/>
  <c r="M62" i="65" s="1"/>
  <c r="N62" i="65" s="1"/>
  <c r="L44" i="65"/>
  <c r="L45" i="65"/>
  <c r="L46" i="65"/>
  <c r="M64" i="65" s="1"/>
  <c r="N64" i="65" s="1"/>
  <c r="L47" i="65"/>
  <c r="L48" i="65"/>
  <c r="L49" i="65"/>
  <c r="L50" i="65"/>
  <c r="M69" i="65" s="1"/>
  <c r="N69" i="65" s="1"/>
  <c r="L51" i="65"/>
  <c r="M70" i="65" s="1"/>
  <c r="N70" i="65" s="1"/>
  <c r="L52" i="65"/>
  <c r="L53" i="65"/>
  <c r="L54" i="65"/>
  <c r="L55" i="65"/>
  <c r="L56" i="65"/>
  <c r="L57" i="65"/>
  <c r="L58" i="65"/>
  <c r="L59" i="65"/>
  <c r="L60" i="65"/>
  <c r="L61" i="65"/>
  <c r="L62" i="65"/>
  <c r="L63" i="65"/>
  <c r="L64" i="65"/>
  <c r="L65" i="65"/>
  <c r="L66" i="65"/>
  <c r="L67" i="65"/>
  <c r="L68" i="65"/>
  <c r="L69" i="65"/>
  <c r="L70" i="65"/>
  <c r="L71" i="65"/>
  <c r="L73" i="65"/>
  <c r="L74" i="65"/>
  <c r="L75" i="65"/>
  <c r="L76" i="65"/>
  <c r="L77" i="65"/>
  <c r="L78" i="65"/>
  <c r="L79" i="65"/>
  <c r="L80" i="65"/>
  <c r="L81" i="65"/>
  <c r="L82" i="65"/>
  <c r="L83" i="65"/>
  <c r="L84" i="65"/>
  <c r="L85" i="65"/>
  <c r="L86" i="65"/>
  <c r="L87" i="65"/>
  <c r="L88" i="65"/>
  <c r="L89" i="65"/>
  <c r="L90" i="65"/>
  <c r="L92" i="65"/>
  <c r="L93" i="65"/>
  <c r="L94" i="65"/>
  <c r="L95" i="65"/>
  <c r="L96" i="65"/>
  <c r="M113" i="65" s="1"/>
  <c r="N113" i="65" s="1"/>
  <c r="L97" i="65"/>
  <c r="L98" i="65"/>
  <c r="L99" i="65"/>
  <c r="L100" i="65"/>
  <c r="M119" i="65" s="1"/>
  <c r="N119" i="65" s="1"/>
  <c r="L101" i="65"/>
  <c r="L102" i="65"/>
  <c r="L103" i="65"/>
  <c r="L104" i="65"/>
  <c r="M121" i="65" s="1"/>
  <c r="N121" i="65" s="1"/>
  <c r="L105" i="65"/>
  <c r="L106" i="65"/>
  <c r="L107" i="65"/>
  <c r="L108" i="65"/>
  <c r="M124" i="65" s="1"/>
  <c r="N124" i="65" s="1"/>
  <c r="L109" i="65"/>
  <c r="M128" i="65" s="1"/>
  <c r="N128" i="65" s="1"/>
  <c r="L110" i="65"/>
  <c r="L111" i="65"/>
  <c r="L112" i="65"/>
  <c r="M129" i="65" s="1"/>
  <c r="N129" i="65" s="1"/>
  <c r="L113" i="65"/>
  <c r="L114" i="65"/>
  <c r="L115" i="65"/>
  <c r="L116" i="65"/>
  <c r="M135" i="65" s="1"/>
  <c r="N135" i="65" s="1"/>
  <c r="L117" i="65"/>
  <c r="L118" i="65"/>
  <c r="L119" i="65"/>
  <c r="L120" i="65"/>
  <c r="M137" i="65" s="1"/>
  <c r="N137" i="65" s="1"/>
  <c r="L121" i="65"/>
  <c r="L122" i="65"/>
  <c r="L123" i="65"/>
  <c r="L124" i="65"/>
  <c r="M140" i="65" s="1"/>
  <c r="N140" i="65" s="1"/>
  <c r="L125" i="65"/>
  <c r="M143" i="65" s="1"/>
  <c r="N143" i="65" s="1"/>
  <c r="L126" i="65"/>
  <c r="L127" i="65"/>
  <c r="L128" i="65"/>
  <c r="M145" i="65" s="1"/>
  <c r="N145" i="65" s="1"/>
  <c r="L129" i="65"/>
  <c r="L130" i="65"/>
  <c r="L131" i="65"/>
  <c r="L132" i="65"/>
  <c r="M151" i="65" s="1"/>
  <c r="N151" i="65" s="1"/>
  <c r="L133" i="65"/>
  <c r="L134" i="65"/>
  <c r="L135" i="65"/>
  <c r="L136" i="65"/>
  <c r="M153" i="65" s="1"/>
  <c r="N153" i="65" s="1"/>
  <c r="L137" i="65"/>
  <c r="L138" i="65"/>
  <c r="L139" i="65"/>
  <c r="L140" i="65"/>
  <c r="M156" i="65" s="1"/>
  <c r="N156" i="65" s="1"/>
  <c r="L141" i="65"/>
  <c r="M159" i="65" s="1"/>
  <c r="N159" i="65" s="1"/>
  <c r="L142" i="65"/>
  <c r="L143" i="65"/>
  <c r="L144" i="65"/>
  <c r="M161" i="65" s="1"/>
  <c r="N161" i="65" s="1"/>
  <c r="L145" i="65"/>
  <c r="L146" i="65"/>
  <c r="L147" i="65"/>
  <c r="L148" i="65"/>
  <c r="M167" i="65" s="1"/>
  <c r="N167" i="65" s="1"/>
  <c r="L149" i="65"/>
  <c r="L150" i="65"/>
  <c r="L151" i="65"/>
  <c r="L152" i="65"/>
  <c r="M169" i="65" s="1"/>
  <c r="N169" i="65" s="1"/>
  <c r="L153" i="65"/>
  <c r="L154" i="65"/>
  <c r="L155" i="65"/>
  <c r="L156" i="65"/>
  <c r="M172" i="65" s="1"/>
  <c r="N172" i="65" s="1"/>
  <c r="L157" i="65"/>
  <c r="M175" i="65" s="1"/>
  <c r="N175" i="65" s="1"/>
  <c r="L158" i="65"/>
  <c r="L159" i="65"/>
  <c r="L160" i="65"/>
  <c r="M177" i="65" s="1"/>
  <c r="N177" i="65" s="1"/>
  <c r="L161" i="65"/>
  <c r="L162" i="65"/>
  <c r="L163" i="65"/>
  <c r="L164" i="65"/>
  <c r="M183" i="65" s="1"/>
  <c r="N183" i="65" s="1"/>
  <c r="L165" i="65"/>
  <c r="L166" i="65"/>
  <c r="L167" i="65"/>
  <c r="L168" i="65"/>
  <c r="M185" i="65" s="1"/>
  <c r="N185" i="65" s="1"/>
  <c r="L169" i="65"/>
  <c r="L170" i="65"/>
  <c r="L171" i="65"/>
  <c r="L172" i="65"/>
  <c r="M188" i="65" s="1"/>
  <c r="N188" i="65" s="1"/>
  <c r="L173" i="65"/>
  <c r="M191" i="65" s="1"/>
  <c r="N191" i="65" s="1"/>
  <c r="L174" i="65"/>
  <c r="L175" i="65"/>
  <c r="L176" i="65"/>
  <c r="M193" i="65" s="1"/>
  <c r="N193" i="65" s="1"/>
  <c r="L177" i="65"/>
  <c r="L178" i="65"/>
  <c r="L179" i="65"/>
  <c r="L180" i="65"/>
  <c r="M199" i="65" s="1"/>
  <c r="N199" i="65" s="1"/>
  <c r="L181" i="65"/>
  <c r="L182" i="65"/>
  <c r="L183" i="65"/>
  <c r="L184" i="65"/>
  <c r="M201" i="65" s="1"/>
  <c r="N201" i="65" s="1"/>
  <c r="L185" i="65"/>
  <c r="L186" i="65"/>
  <c r="L187" i="65"/>
  <c r="L188" i="65"/>
  <c r="M204" i="65" s="1"/>
  <c r="N204" i="65" s="1"/>
  <c r="L189" i="65"/>
  <c r="L190" i="65"/>
  <c r="L191" i="65"/>
  <c r="L192" i="65"/>
  <c r="M209" i="65" s="1"/>
  <c r="N209" i="65" s="1"/>
  <c r="L193" i="65"/>
  <c r="L194" i="65"/>
  <c r="L195" i="65"/>
  <c r="L196" i="65"/>
  <c r="M215" i="65" s="1"/>
  <c r="N215" i="65" s="1"/>
  <c r="L197" i="65"/>
  <c r="L198" i="65"/>
  <c r="L199" i="65"/>
  <c r="L200" i="65"/>
  <c r="M217" i="65" s="1"/>
  <c r="N217" i="65" s="1"/>
  <c r="L201" i="65"/>
  <c r="L202" i="65"/>
  <c r="L203" i="65"/>
  <c r="L204" i="65"/>
  <c r="M220" i="65" s="1"/>
  <c r="N220" i="65" s="1"/>
  <c r="L205" i="65"/>
  <c r="M223" i="65" s="1"/>
  <c r="N223" i="65" s="1"/>
  <c r="L206" i="65"/>
  <c r="L207" i="65"/>
  <c r="L208" i="65"/>
  <c r="M225" i="65" s="1"/>
  <c r="N225" i="65" s="1"/>
  <c r="L209" i="65"/>
  <c r="L210" i="65"/>
  <c r="L211" i="65"/>
  <c r="L212" i="65"/>
  <c r="M231" i="65" s="1"/>
  <c r="N231" i="65" s="1"/>
  <c r="L213" i="65"/>
  <c r="L214" i="65"/>
  <c r="L215" i="65"/>
  <c r="L216" i="65"/>
  <c r="M233" i="65" s="1"/>
  <c r="N233" i="65" s="1"/>
  <c r="L217" i="65"/>
  <c r="L218" i="65"/>
  <c r="L219" i="65"/>
  <c r="L220" i="65"/>
  <c r="M236" i="65" s="1"/>
  <c r="N236" i="65" s="1"/>
  <c r="L221" i="65"/>
  <c r="M239" i="65" s="1"/>
  <c r="N239" i="65" s="1"/>
  <c r="L222" i="65"/>
  <c r="L223" i="65"/>
  <c r="L224" i="65"/>
  <c r="M241" i="65" s="1"/>
  <c r="N241" i="65" s="1"/>
  <c r="L225" i="65"/>
  <c r="L226" i="65"/>
  <c r="L227" i="65"/>
  <c r="L228" i="65"/>
  <c r="M247" i="65" s="1"/>
  <c r="N247" i="65" s="1"/>
  <c r="L229" i="65"/>
  <c r="L230" i="65"/>
  <c r="L231" i="65"/>
  <c r="L232" i="65"/>
  <c r="L233" i="65"/>
  <c r="L234" i="65"/>
  <c r="L235" i="65"/>
  <c r="L236" i="65"/>
  <c r="L237" i="65"/>
  <c r="L238" i="65"/>
  <c r="L239" i="65"/>
  <c r="L240" i="65"/>
  <c r="L241" i="65"/>
  <c r="L242" i="65"/>
  <c r="L243" i="65"/>
  <c r="L244" i="65"/>
  <c r="L245" i="65"/>
  <c r="L246" i="65"/>
  <c r="L247" i="65"/>
  <c r="L31" i="65"/>
  <c r="K202" i="71" l="1"/>
  <c r="K197" i="71"/>
  <c r="K192" i="71"/>
  <c r="K195" i="71"/>
  <c r="K193" i="71"/>
  <c r="K196" i="71"/>
  <c r="K206" i="71"/>
  <c r="K204" i="71"/>
  <c r="K201" i="71"/>
  <c r="K200" i="71"/>
  <c r="K199" i="71"/>
  <c r="K203" i="71"/>
  <c r="K198" i="71"/>
  <c r="O217" i="68"/>
  <c r="P217" i="68" s="1"/>
  <c r="O203" i="68"/>
  <c r="P203" i="68" s="1"/>
  <c r="O208" i="68"/>
  <c r="P208" i="68" s="1"/>
  <c r="O210" i="68"/>
  <c r="P210" i="68" s="1"/>
  <c r="O201" i="68"/>
  <c r="P201" i="68" s="1"/>
  <c r="O202" i="68"/>
  <c r="P202" i="68" s="1"/>
  <c r="O211" i="68"/>
  <c r="P211" i="68" s="1"/>
  <c r="O215" i="68"/>
  <c r="P215" i="68" s="1"/>
  <c r="O220" i="68"/>
  <c r="P220" i="68" s="1"/>
  <c r="O216" i="68"/>
  <c r="P216" i="68" s="1"/>
  <c r="O212" i="68"/>
  <c r="P212" i="68" s="1"/>
  <c r="O214" i="68"/>
  <c r="P214" i="68" s="1"/>
  <c r="O213" i="68"/>
  <c r="P213" i="68" s="1"/>
  <c r="J33" i="68"/>
  <c r="J52" i="68"/>
  <c r="J63" i="68"/>
  <c r="J92" i="68"/>
  <c r="J38" i="68"/>
  <c r="J42" i="68"/>
  <c r="J111" i="68"/>
  <c r="J109" i="68"/>
  <c r="J98" i="68"/>
  <c r="J77" i="68"/>
  <c r="J35" i="68"/>
  <c r="J90" i="68"/>
  <c r="J57" i="68"/>
  <c r="J108" i="68"/>
  <c r="J106" i="68"/>
  <c r="J113" i="68"/>
  <c r="J73" i="68"/>
  <c r="J59" i="68"/>
  <c r="J51" i="68"/>
  <c r="J84" i="68"/>
  <c r="J110" i="68"/>
  <c r="J78" i="68"/>
  <c r="J43" i="68"/>
  <c r="J114" i="68"/>
  <c r="J65" i="68"/>
  <c r="J71" i="68"/>
  <c r="J82" i="68"/>
  <c r="J47" i="68"/>
  <c r="J60" i="68"/>
  <c r="J67" i="68"/>
  <c r="J88" i="68"/>
  <c r="J99" i="68"/>
  <c r="J95" i="68"/>
  <c r="J36" i="68"/>
  <c r="J107" i="68"/>
  <c r="J61" i="68"/>
  <c r="J100" i="68"/>
  <c r="J79" i="68"/>
  <c r="J94" i="68"/>
  <c r="J101" i="68"/>
  <c r="J103" i="68"/>
  <c r="J32" i="68"/>
  <c r="J31" i="68"/>
  <c r="J85" i="68"/>
  <c r="J86" i="68"/>
  <c r="J64" i="68"/>
  <c r="J50" i="68"/>
  <c r="J56" i="68"/>
  <c r="J46" i="68"/>
  <c r="J34" i="68"/>
  <c r="J115" i="68"/>
  <c r="J39" i="68"/>
  <c r="J75" i="68"/>
  <c r="J81" i="68"/>
  <c r="J96" i="68"/>
  <c r="J80" i="68"/>
  <c r="J112" i="68"/>
  <c r="J58" i="68"/>
  <c r="J93" i="68"/>
  <c r="J54" i="68"/>
  <c r="J72" i="68"/>
  <c r="J104" i="68"/>
  <c r="J91" i="68"/>
  <c r="J97" i="68"/>
  <c r="J68" i="68"/>
  <c r="J83" i="68"/>
  <c r="J69" i="68"/>
  <c r="J89" i="68"/>
  <c r="I55" i="67"/>
  <c r="I31" i="67"/>
  <c r="I34" i="67"/>
  <c r="I50" i="67"/>
  <c r="I38" i="67"/>
  <c r="I35" i="67"/>
  <c r="J119" i="67"/>
  <c r="J246" i="67"/>
  <c r="J201" i="67"/>
  <c r="J178" i="67"/>
  <c r="J198" i="67"/>
  <c r="J200" i="67"/>
  <c r="J191" i="67"/>
  <c r="J140" i="67"/>
  <c r="J165" i="67"/>
  <c r="J202" i="67"/>
  <c r="J146" i="67"/>
  <c r="J169" i="67"/>
  <c r="J160" i="67"/>
  <c r="J106" i="67"/>
  <c r="J242" i="67"/>
  <c r="J123" i="67"/>
  <c r="J247" i="67"/>
  <c r="J235" i="67"/>
  <c r="J245" i="67"/>
  <c r="J166" i="67"/>
  <c r="J91" i="67"/>
  <c r="J149" i="67"/>
  <c r="I66" i="67"/>
  <c r="J143" i="67"/>
  <c r="J221" i="67"/>
  <c r="J156" i="67"/>
  <c r="J125" i="67"/>
  <c r="J129" i="67"/>
  <c r="J229" i="67"/>
  <c r="J225" i="67"/>
  <c r="J215" i="67"/>
  <c r="J88" i="67"/>
  <c r="J199" i="67"/>
  <c r="J226" i="67"/>
  <c r="J104" i="67"/>
  <c r="J197" i="67"/>
  <c r="J184" i="67"/>
  <c r="J167" i="67"/>
  <c r="J152" i="67"/>
  <c r="J203" i="67"/>
  <c r="J131" i="67"/>
  <c r="J237" i="67"/>
  <c r="J190" i="67"/>
  <c r="J205" i="67"/>
  <c r="J161" i="67"/>
  <c r="J243" i="67"/>
  <c r="J130" i="67"/>
  <c r="J234" i="67"/>
  <c r="J181" i="67"/>
  <c r="J148" i="67"/>
  <c r="J126" i="67"/>
  <c r="J230" i="67"/>
  <c r="J138" i="67"/>
  <c r="J112" i="67"/>
  <c r="J90" i="67"/>
  <c r="J209" i="67"/>
  <c r="J211" i="67"/>
  <c r="J147" i="67"/>
  <c r="I60" i="67"/>
  <c r="I41" i="67"/>
  <c r="J170" i="67"/>
  <c r="J97" i="67"/>
  <c r="J219" i="67"/>
  <c r="J117" i="67"/>
  <c r="J183" i="67"/>
  <c r="J124" i="67"/>
  <c r="J232" i="67"/>
  <c r="J136" i="67"/>
  <c r="J128" i="67"/>
  <c r="J141" i="67"/>
  <c r="J111" i="67"/>
  <c r="J137" i="67"/>
  <c r="J99" i="67"/>
  <c r="J158" i="67"/>
  <c r="J114" i="67"/>
  <c r="J133" i="67"/>
  <c r="J175" i="67"/>
  <c r="J210" i="67"/>
  <c r="J238" i="67"/>
  <c r="J188" i="67"/>
  <c r="J218" i="67"/>
  <c r="J173" i="67"/>
  <c r="J142" i="67"/>
  <c r="J135" i="67"/>
  <c r="J120" i="67"/>
  <c r="I65" i="67"/>
  <c r="I46" i="67"/>
  <c r="J164" i="67"/>
  <c r="I33" i="67"/>
  <c r="J96" i="67"/>
  <c r="J196" i="67"/>
  <c r="J224" i="67"/>
  <c r="J223" i="67"/>
  <c r="J195" i="67"/>
  <c r="J193" i="67"/>
  <c r="J150" i="67"/>
  <c r="J100" i="67"/>
  <c r="J176" i="67"/>
  <c r="J180" i="67"/>
  <c r="J220" i="67"/>
  <c r="J113" i="67"/>
  <c r="J208" i="67"/>
  <c r="J159" i="67"/>
  <c r="J118" i="67"/>
  <c r="J216" i="67"/>
  <c r="J168" i="67"/>
  <c r="J139" i="67"/>
  <c r="J116" i="67"/>
  <c r="J109" i="67"/>
  <c r="J115" i="67"/>
  <c r="J185" i="67"/>
  <c r="J98" i="67"/>
  <c r="J121" i="67"/>
  <c r="J214" i="67"/>
  <c r="J179" i="67"/>
  <c r="J217" i="67"/>
  <c r="J153" i="67"/>
  <c r="J244" i="67"/>
  <c r="J101" i="67"/>
  <c r="J222" i="67"/>
  <c r="J212" i="67"/>
  <c r="J107" i="67"/>
  <c r="J174" i="67"/>
  <c r="J206" i="67"/>
  <c r="J93" i="67"/>
  <c r="J163" i="67"/>
  <c r="J177" i="67"/>
  <c r="J103" i="67"/>
  <c r="J240" i="67"/>
  <c r="J239" i="67"/>
  <c r="J194" i="67"/>
  <c r="J151" i="67"/>
  <c r="J171" i="67"/>
  <c r="J162" i="67"/>
  <c r="J241" i="67"/>
  <c r="J145" i="67"/>
  <c r="J92" i="67"/>
  <c r="J172" i="67"/>
  <c r="J187" i="67"/>
  <c r="J122" i="67"/>
  <c r="J233" i="67"/>
  <c r="J182" i="67"/>
  <c r="J144" i="67"/>
  <c r="J127" i="67"/>
  <c r="J157" i="67"/>
  <c r="J189" i="67"/>
  <c r="J228" i="67"/>
  <c r="J207" i="67"/>
  <c r="J192" i="67"/>
  <c r="J134" i="67"/>
  <c r="J108" i="67"/>
  <c r="J213" i="67"/>
  <c r="J186" i="67"/>
  <c r="J132" i="67"/>
  <c r="J155" i="67"/>
  <c r="J227" i="67"/>
  <c r="J94" i="67"/>
  <c r="J154" i="67"/>
  <c r="J236" i="67"/>
  <c r="J105" i="67"/>
  <c r="J95" i="67"/>
  <c r="J204" i="67"/>
  <c r="I49" i="67"/>
  <c r="I68" i="67"/>
  <c r="J110" i="67"/>
  <c r="J102" i="67"/>
  <c r="J231" i="67"/>
  <c r="J89" i="67"/>
  <c r="I120" i="66"/>
  <c r="I129" i="66"/>
  <c r="I100" i="66"/>
  <c r="I182" i="66"/>
  <c r="I116" i="66"/>
  <c r="I160" i="66"/>
  <c r="I43" i="66"/>
  <c r="I38" i="66"/>
  <c r="I52" i="66"/>
  <c r="I133" i="66"/>
  <c r="I145" i="66"/>
  <c r="I156" i="66"/>
  <c r="I140" i="66"/>
  <c r="I63" i="66"/>
  <c r="I240" i="66"/>
  <c r="I226" i="66"/>
  <c r="I243" i="66"/>
  <c r="I138" i="66"/>
  <c r="I99" i="66"/>
  <c r="I149" i="66"/>
  <c r="I176" i="66"/>
  <c r="I147" i="66"/>
  <c r="I45" i="66"/>
  <c r="I198" i="66"/>
  <c r="I216" i="66"/>
  <c r="I200" i="66"/>
  <c r="I92" i="66"/>
  <c r="I79" i="66"/>
  <c r="I41" i="66"/>
  <c r="I76" i="66"/>
  <c r="I153" i="66"/>
  <c r="I199" i="66"/>
  <c r="I189" i="66"/>
  <c r="I131" i="66"/>
  <c r="I40" i="66"/>
  <c r="I118" i="66"/>
  <c r="I85" i="66"/>
  <c r="I72" i="66"/>
  <c r="I32" i="66"/>
  <c r="I142" i="66"/>
  <c r="I65" i="66"/>
  <c r="I164" i="66"/>
  <c r="I134" i="66"/>
  <c r="I102" i="66"/>
  <c r="I81" i="66"/>
  <c r="I96" i="66"/>
  <c r="I192" i="66"/>
  <c r="I202" i="66"/>
  <c r="I201" i="66"/>
  <c r="I82" i="66"/>
  <c r="I197" i="66"/>
  <c r="I177" i="66"/>
  <c r="I222" i="66"/>
  <c r="I246" i="66"/>
  <c r="I84" i="66"/>
  <c r="I217" i="66"/>
  <c r="I214" i="66"/>
  <c r="I161" i="66"/>
  <c r="I151" i="66"/>
  <c r="I191" i="66"/>
  <c r="I143" i="66"/>
  <c r="I42" i="66"/>
  <c r="I94" i="66"/>
  <c r="I108" i="66"/>
  <c r="I196" i="66"/>
  <c r="I221" i="66"/>
  <c r="I157" i="66"/>
  <c r="I242" i="66"/>
  <c r="I88" i="66"/>
  <c r="I168" i="66"/>
  <c r="I146" i="66"/>
  <c r="I154" i="66"/>
  <c r="I239" i="66"/>
  <c r="I179" i="66"/>
  <c r="I67" i="66"/>
  <c r="I78" i="66"/>
  <c r="I180" i="66"/>
  <c r="I124" i="66"/>
  <c r="I231" i="66"/>
  <c r="I51" i="66"/>
  <c r="I165" i="66"/>
  <c r="I115" i="66"/>
  <c r="I173" i="66"/>
  <c r="I87" i="66"/>
  <c r="I183" i="66"/>
  <c r="I245" i="66"/>
  <c r="I123" i="66"/>
  <c r="I187" i="66"/>
  <c r="I36" i="66"/>
  <c r="I50" i="66"/>
  <c r="I83" i="66"/>
  <c r="I106" i="66"/>
  <c r="I62" i="66"/>
  <c r="I77" i="66"/>
  <c r="I236" i="66"/>
  <c r="I135" i="66"/>
  <c r="I93" i="66"/>
  <c r="I195" i="66"/>
  <c r="I48" i="66"/>
  <c r="I227" i="66"/>
  <c r="I112" i="66"/>
  <c r="I225" i="66"/>
  <c r="I172" i="66"/>
  <c r="I170" i="66"/>
  <c r="I215" i="66"/>
  <c r="I218" i="66"/>
  <c r="I223" i="66"/>
  <c r="I139" i="66"/>
  <c r="I203" i="66"/>
  <c r="I53" i="66"/>
  <c r="I57" i="66"/>
  <c r="I188" i="66"/>
  <c r="I208" i="66"/>
  <c r="I185" i="66"/>
  <c r="I193" i="66"/>
  <c r="I137" i="66"/>
  <c r="I234" i="66"/>
  <c r="I71" i="66"/>
  <c r="I237" i="66"/>
  <c r="I159" i="66"/>
  <c r="I107" i="66"/>
  <c r="I247" i="66"/>
  <c r="I229" i="66"/>
  <c r="I211" i="66"/>
  <c r="I109" i="66"/>
  <c r="I86" i="66"/>
  <c r="I44" i="66"/>
  <c r="I39" i="66"/>
  <c r="I114" i="66"/>
  <c r="I224" i="66"/>
  <c r="I238" i="66"/>
  <c r="I244" i="66"/>
  <c r="I117" i="66"/>
  <c r="I190" i="66"/>
  <c r="I150" i="66"/>
  <c r="I104" i="66"/>
  <c r="I113" i="66"/>
  <c r="I175" i="66"/>
  <c r="I178" i="66"/>
  <c r="I155" i="66"/>
  <c r="I103" i="66"/>
  <c r="I95" i="66"/>
  <c r="I69" i="66"/>
  <c r="I130" i="66"/>
  <c r="I167" i="66"/>
  <c r="I60" i="66"/>
  <c r="I55" i="66"/>
  <c r="I37" i="66"/>
  <c r="I219" i="66"/>
  <c r="I235" i="66"/>
  <c r="I220" i="66"/>
  <c r="I97" i="66"/>
  <c r="I119" i="66"/>
  <c r="I121" i="66"/>
  <c r="I162" i="66"/>
  <c r="I141" i="66"/>
  <c r="I181" i="66"/>
  <c r="I207" i="66"/>
  <c r="I163" i="66"/>
  <c r="I126" i="66"/>
  <c r="I70" i="66"/>
  <c r="I101" i="66"/>
  <c r="I58" i="66"/>
  <c r="I128" i="66"/>
  <c r="I33" i="66"/>
  <c r="I110" i="66"/>
  <c r="I228" i="66"/>
  <c r="I111" i="66"/>
  <c r="I127" i="66"/>
  <c r="I210" i="66"/>
  <c r="I213" i="66"/>
  <c r="I171" i="66"/>
  <c r="I54" i="66"/>
  <c r="I31" i="66"/>
  <c r="I61" i="66"/>
  <c r="M246" i="65"/>
  <c r="N246" i="65" s="1"/>
  <c r="M238" i="65"/>
  <c r="N238" i="65" s="1"/>
  <c r="M230" i="65"/>
  <c r="N230" i="65" s="1"/>
  <c r="M222" i="65"/>
  <c r="N222" i="65" s="1"/>
  <c r="M214" i="65"/>
  <c r="N214" i="65" s="1"/>
  <c r="M206" i="65"/>
  <c r="N206" i="65" s="1"/>
  <c r="M198" i="65"/>
  <c r="N198" i="65" s="1"/>
  <c r="M190" i="65"/>
  <c r="N190" i="65" s="1"/>
  <c r="M182" i="65"/>
  <c r="N182" i="65" s="1"/>
  <c r="M174" i="65"/>
  <c r="N174" i="65" s="1"/>
  <c r="M166" i="65"/>
  <c r="N166" i="65" s="1"/>
  <c r="M158" i="65"/>
  <c r="N158" i="65" s="1"/>
  <c r="M150" i="65"/>
  <c r="N150" i="65" s="1"/>
  <c r="M142" i="65"/>
  <c r="N142" i="65" s="1"/>
  <c r="M134" i="65"/>
  <c r="N134" i="65" s="1"/>
  <c r="M126" i="65"/>
  <c r="N126" i="65" s="1"/>
  <c r="M118" i="65"/>
  <c r="N118" i="65" s="1"/>
  <c r="M235" i="65"/>
  <c r="N235" i="65" s="1"/>
  <c r="M219" i="65"/>
  <c r="N219" i="65" s="1"/>
  <c r="M203" i="65"/>
  <c r="N203" i="65" s="1"/>
  <c r="M187" i="65"/>
  <c r="N187" i="65" s="1"/>
  <c r="M171" i="65"/>
  <c r="N171" i="65" s="1"/>
  <c r="M155" i="65"/>
  <c r="N155" i="65" s="1"/>
  <c r="M139" i="65"/>
  <c r="N139" i="65" s="1"/>
  <c r="M123" i="65"/>
  <c r="N123" i="65" s="1"/>
  <c r="M68" i="65"/>
  <c r="N68" i="65" s="1"/>
  <c r="M52" i="65"/>
  <c r="N52" i="65" s="1"/>
  <c r="M245" i="65"/>
  <c r="N245" i="65" s="1"/>
  <c r="M229" i="65"/>
  <c r="N229" i="65" s="1"/>
  <c r="M213" i="65"/>
  <c r="N213" i="65" s="1"/>
  <c r="M197" i="65"/>
  <c r="N197" i="65" s="1"/>
  <c r="M181" i="65"/>
  <c r="N181" i="65" s="1"/>
  <c r="M165" i="65"/>
  <c r="N165" i="65" s="1"/>
  <c r="M141" i="65"/>
  <c r="N141" i="65" s="1"/>
  <c r="M125" i="65"/>
  <c r="N125" i="65" s="1"/>
  <c r="M67" i="65"/>
  <c r="N67" i="65" s="1"/>
  <c r="M51" i="65"/>
  <c r="N51" i="65" s="1"/>
  <c r="M66" i="65"/>
  <c r="N66" i="65" s="1"/>
  <c r="M50" i="65"/>
  <c r="N50" i="65" s="1"/>
  <c r="M240" i="65"/>
  <c r="N240" i="65" s="1"/>
  <c r="M216" i="65"/>
  <c r="N216" i="65" s="1"/>
  <c r="M208" i="65"/>
  <c r="N208" i="65" s="1"/>
  <c r="M184" i="65"/>
  <c r="N184" i="65" s="1"/>
  <c r="M176" i="65"/>
  <c r="N176" i="65" s="1"/>
  <c r="M152" i="65"/>
  <c r="N152" i="65" s="1"/>
  <c r="M144" i="65"/>
  <c r="N144" i="65" s="1"/>
  <c r="M120" i="65"/>
  <c r="N120" i="65" s="1"/>
  <c r="M127" i="65"/>
  <c r="N127" i="65" s="1"/>
  <c r="M237" i="65"/>
  <c r="N237" i="65" s="1"/>
  <c r="M221" i="65"/>
  <c r="N221" i="65" s="1"/>
  <c r="M205" i="65"/>
  <c r="N205" i="65" s="1"/>
  <c r="M189" i="65"/>
  <c r="N189" i="65" s="1"/>
  <c r="M173" i="65"/>
  <c r="N173" i="65" s="1"/>
  <c r="M157" i="65"/>
  <c r="N157" i="65" s="1"/>
  <c r="M149" i="65"/>
  <c r="N149" i="65" s="1"/>
  <c r="M133" i="65"/>
  <c r="N133" i="65" s="1"/>
  <c r="M117" i="65"/>
  <c r="N117" i="65" s="1"/>
  <c r="M59" i="65"/>
  <c r="N59" i="65" s="1"/>
  <c r="M65" i="65"/>
  <c r="N65" i="65" s="1"/>
  <c r="M57" i="65"/>
  <c r="N57" i="65" s="1"/>
  <c r="M244" i="65"/>
  <c r="N244" i="65" s="1"/>
  <c r="M228" i="65"/>
  <c r="N228" i="65" s="1"/>
  <c r="M212" i="65"/>
  <c r="N212" i="65" s="1"/>
  <c r="M196" i="65"/>
  <c r="N196" i="65" s="1"/>
  <c r="M180" i="65"/>
  <c r="N180" i="65" s="1"/>
  <c r="M164" i="65"/>
  <c r="N164" i="65" s="1"/>
  <c r="M148" i="65"/>
  <c r="N148" i="65" s="1"/>
  <c r="M132" i="65"/>
  <c r="N132" i="65" s="1"/>
  <c r="M116" i="65"/>
  <c r="N116" i="65" s="1"/>
  <c r="M61" i="65"/>
  <c r="N61" i="65" s="1"/>
  <c r="M56" i="65"/>
  <c r="N56" i="65" s="1"/>
  <c r="M234" i="65"/>
  <c r="N234" i="65" s="1"/>
  <c r="M218" i="65"/>
  <c r="N218" i="65" s="1"/>
  <c r="M202" i="65"/>
  <c r="N202" i="65" s="1"/>
  <c r="M186" i="65"/>
  <c r="N186" i="65" s="1"/>
  <c r="M178" i="65"/>
  <c r="N178" i="65" s="1"/>
  <c r="M162" i="65"/>
  <c r="N162" i="65" s="1"/>
  <c r="M154" i="65"/>
  <c r="N154" i="65" s="1"/>
  <c r="M146" i="65"/>
  <c r="N146" i="65" s="1"/>
  <c r="M138" i="65"/>
  <c r="N138" i="65" s="1"/>
  <c r="M130" i="65"/>
  <c r="N130" i="65" s="1"/>
  <c r="M122" i="65"/>
  <c r="N122" i="65" s="1"/>
  <c r="M114" i="65"/>
  <c r="N114" i="65" s="1"/>
  <c r="M243" i="65"/>
  <c r="N243" i="65" s="1"/>
  <c r="M227" i="65"/>
  <c r="N227" i="65" s="1"/>
  <c r="M211" i="65"/>
  <c r="N211" i="65" s="1"/>
  <c r="M195" i="65"/>
  <c r="N195" i="65" s="1"/>
  <c r="M179" i="65"/>
  <c r="N179" i="65" s="1"/>
  <c r="M163" i="65"/>
  <c r="N163" i="65" s="1"/>
  <c r="M147" i="65"/>
  <c r="N147" i="65" s="1"/>
  <c r="M131" i="65"/>
  <c r="N131" i="65" s="1"/>
  <c r="M115" i="65"/>
  <c r="N115" i="65" s="1"/>
  <c r="M232" i="65"/>
  <c r="N232" i="65" s="1"/>
  <c r="M224" i="65"/>
  <c r="N224" i="65" s="1"/>
  <c r="M200" i="65"/>
  <c r="N200" i="65" s="1"/>
  <c r="M192" i="65"/>
  <c r="N192" i="65" s="1"/>
  <c r="M168" i="65"/>
  <c r="N168" i="65" s="1"/>
  <c r="M160" i="65"/>
  <c r="N160" i="65" s="1"/>
  <c r="M136" i="65"/>
  <c r="N136" i="65" s="1"/>
  <c r="M112" i="65"/>
  <c r="N112" i="65" s="1"/>
  <c r="M207" i="65"/>
  <c r="N207" i="65" s="1"/>
  <c r="M111" i="65"/>
  <c r="N111" i="65" s="1"/>
  <c r="M242" i="65"/>
  <c r="N242" i="65" s="1"/>
  <c r="M226" i="65"/>
  <c r="N226" i="65" s="1"/>
  <c r="M210" i="65"/>
  <c r="N210" i="65" s="1"/>
  <c r="M194" i="65"/>
  <c r="N194" i="65" s="1"/>
  <c r="M170" i="65"/>
  <c r="N170" i="65" s="1"/>
  <c r="M71" i="65"/>
  <c r="N71" i="65" s="1"/>
  <c r="M63" i="65"/>
  <c r="N63" i="65" s="1"/>
  <c r="M55" i="65"/>
  <c r="N55" i="65" s="1"/>
  <c r="M58" i="65"/>
  <c r="N58" i="65" s="1"/>
  <c r="M99" i="65"/>
  <c r="N99" i="65" s="1"/>
  <c r="M103" i="65"/>
  <c r="N103" i="65" s="1"/>
  <c r="M104" i="65"/>
  <c r="N104" i="65" s="1"/>
  <c r="M110" i="65"/>
  <c r="N110" i="65" s="1"/>
  <c r="M93" i="65"/>
  <c r="N93" i="65" s="1"/>
  <c r="M96" i="65"/>
  <c r="N96" i="65" s="1"/>
  <c r="M98" i="65"/>
  <c r="N98" i="65" s="1"/>
  <c r="L72" i="65"/>
  <c r="M102" i="65"/>
  <c r="N102" i="65" s="1"/>
  <c r="M88" i="65"/>
  <c r="N88" i="65" s="1"/>
  <c r="M77" i="65"/>
  <c r="N77" i="65" s="1"/>
  <c r="M101" i="65"/>
  <c r="N101" i="65" s="1"/>
  <c r="M87" i="65"/>
  <c r="N87" i="65" s="1"/>
  <c r="M74" i="65"/>
  <c r="N74" i="65" s="1"/>
  <c r="M109" i="65"/>
  <c r="N109" i="65" s="1"/>
  <c r="M95" i="65"/>
  <c r="N95" i="65" s="1"/>
  <c r="M82" i="65"/>
  <c r="N82" i="65" s="1"/>
  <c r="M106" i="65"/>
  <c r="N106" i="65" s="1"/>
  <c r="M94" i="65"/>
  <c r="N94" i="65" s="1"/>
  <c r="M80" i="65"/>
  <c r="N80" i="65" s="1"/>
  <c r="M105" i="65"/>
  <c r="N105" i="65" s="1"/>
  <c r="M97" i="65"/>
  <c r="N97" i="65" s="1"/>
  <c r="M89" i="65"/>
  <c r="N89" i="65" s="1"/>
  <c r="M81" i="65"/>
  <c r="N81" i="65" s="1"/>
  <c r="M73" i="65"/>
  <c r="N73" i="65" s="1"/>
  <c r="M108" i="65"/>
  <c r="N108" i="65" s="1"/>
  <c r="M100" i="65"/>
  <c r="N100" i="65" s="1"/>
  <c r="M92" i="65"/>
  <c r="N92" i="65" s="1"/>
  <c r="M84" i="65"/>
  <c r="N84" i="65" s="1"/>
  <c r="M76" i="65"/>
  <c r="N76" i="65" s="1"/>
  <c r="M107" i="65"/>
  <c r="N107" i="65" s="1"/>
  <c r="M91" i="65"/>
  <c r="N91" i="65" s="1"/>
  <c r="M83" i="65"/>
  <c r="N83" i="65" s="1"/>
  <c r="D3" i="31"/>
  <c r="O225" i="68" l="1"/>
  <c r="P225" i="68" s="1"/>
  <c r="O223" i="68"/>
  <c r="P223" i="68" s="1"/>
  <c r="O233" i="68"/>
  <c r="P233" i="68" s="1"/>
  <c r="O226" i="68"/>
  <c r="P226" i="68" s="1"/>
  <c r="O222" i="68"/>
  <c r="P222" i="68" s="1"/>
  <c r="O246" i="68"/>
  <c r="P246" i="68" s="1"/>
  <c r="O243" i="68"/>
  <c r="P243" i="68" s="1"/>
  <c r="O241" i="68"/>
  <c r="P241" i="68" s="1"/>
  <c r="O228" i="68"/>
  <c r="P228" i="68" s="1"/>
  <c r="O247" i="68"/>
  <c r="P247" i="68" s="1"/>
  <c r="O238" i="68"/>
  <c r="P238" i="68" s="1"/>
  <c r="O240" i="68"/>
  <c r="P240" i="68" s="1"/>
  <c r="O244" i="68"/>
  <c r="P244" i="68" s="1"/>
  <c r="O245" i="68"/>
  <c r="P245" i="68" s="1"/>
  <c r="O231" i="68"/>
  <c r="P231" i="68" s="1"/>
  <c r="O221" i="68"/>
  <c r="P221" i="68" s="1"/>
  <c r="O230" i="68"/>
  <c r="P230" i="68" s="1"/>
  <c r="O218" i="68"/>
  <c r="P218" i="68" s="1"/>
  <c r="O235" i="68"/>
  <c r="P235" i="68" s="1"/>
  <c r="O229" i="68"/>
  <c r="P229" i="68" s="1"/>
  <c r="O237" i="68"/>
  <c r="P237" i="68" s="1"/>
  <c r="O219" i="68"/>
  <c r="P219" i="68" s="1"/>
  <c r="O224" i="68"/>
  <c r="P224" i="68" s="1"/>
  <c r="O236" i="68"/>
  <c r="P236" i="68" s="1"/>
  <c r="O234" i="68"/>
  <c r="P234" i="68" s="1"/>
  <c r="O239" i="68"/>
  <c r="P239" i="68" s="1"/>
  <c r="O227" i="68"/>
  <c r="P227" i="68" s="1"/>
  <c r="O242" i="68"/>
  <c r="P242" i="68" s="1"/>
  <c r="O232" i="68"/>
  <c r="P232" i="68" s="1"/>
  <c r="K107" i="68"/>
  <c r="K51" i="68"/>
  <c r="K90" i="68"/>
  <c r="K60" i="68"/>
  <c r="K69" i="68"/>
  <c r="K78" i="68"/>
  <c r="K74" i="68"/>
  <c r="K93" i="68"/>
  <c r="K98" i="68"/>
  <c r="K56" i="68"/>
  <c r="K53" i="68"/>
  <c r="K57" i="68"/>
  <c r="K73" i="68"/>
  <c r="K76" i="68"/>
  <c r="K102" i="68"/>
  <c r="K92" i="68"/>
  <c r="K100" i="68"/>
  <c r="K95" i="68"/>
  <c r="K113" i="68"/>
  <c r="K81" i="68"/>
  <c r="K94" i="68"/>
  <c r="K66" i="68"/>
  <c r="K64" i="68"/>
  <c r="K88" i="68"/>
  <c r="K62" i="68"/>
  <c r="K110" i="68"/>
  <c r="K72" i="68"/>
  <c r="K86" i="68"/>
  <c r="K101" i="68"/>
  <c r="K97" i="68"/>
  <c r="K109" i="68"/>
  <c r="K58" i="68"/>
  <c r="K50" i="68"/>
  <c r="K68" i="68"/>
  <c r="K79" i="68"/>
  <c r="K61" i="68"/>
  <c r="K112" i="68"/>
  <c r="K82" i="68"/>
  <c r="K85" i="68"/>
  <c r="K80" i="68"/>
  <c r="K71" i="68"/>
  <c r="K105" i="68"/>
  <c r="K96" i="68"/>
  <c r="K114" i="68"/>
  <c r="K52" i="68"/>
  <c r="K75" i="68"/>
  <c r="K104" i="68"/>
  <c r="K91" i="68"/>
  <c r="K77" i="68"/>
  <c r="K59" i="68"/>
  <c r="K84" i="68"/>
  <c r="K99" i="68"/>
  <c r="K65" i="68"/>
  <c r="K83" i="68"/>
  <c r="K108" i="68"/>
  <c r="K70" i="68"/>
  <c r="K106" i="68"/>
  <c r="K87" i="68"/>
  <c r="K111" i="68"/>
  <c r="K55" i="68"/>
  <c r="K115" i="68"/>
  <c r="K89" i="68"/>
  <c r="K67" i="68"/>
  <c r="K63" i="68"/>
  <c r="K54" i="68"/>
  <c r="K103" i="68"/>
  <c r="J83" i="67"/>
  <c r="J68" i="67"/>
  <c r="J80" i="67"/>
  <c r="J81" i="67"/>
  <c r="J79" i="67"/>
  <c r="J76" i="67"/>
  <c r="J50" i="67"/>
  <c r="J66" i="67"/>
  <c r="J64" i="67"/>
  <c r="J62" i="67"/>
  <c r="J51" i="67"/>
  <c r="J65" i="67"/>
  <c r="J74" i="67"/>
  <c r="J72" i="67"/>
  <c r="J87" i="67"/>
  <c r="J86" i="67"/>
  <c r="J78" i="67"/>
  <c r="J84" i="67"/>
  <c r="J82" i="67"/>
  <c r="J73" i="67"/>
  <c r="J69" i="67"/>
  <c r="J55" i="67"/>
  <c r="J61" i="67"/>
  <c r="J53" i="67"/>
  <c r="J77" i="67"/>
  <c r="J85" i="67"/>
  <c r="J54" i="67"/>
  <c r="J60" i="67"/>
  <c r="J59" i="67"/>
  <c r="J58" i="67"/>
  <c r="J56" i="67"/>
  <c r="J67" i="67"/>
  <c r="J57" i="67"/>
  <c r="J71" i="67"/>
  <c r="J52" i="67"/>
  <c r="J63" i="67"/>
  <c r="J70" i="67"/>
  <c r="J75" i="67"/>
  <c r="J153" i="66"/>
  <c r="J158" i="66"/>
  <c r="J137" i="66"/>
  <c r="J121" i="66"/>
  <c r="J89" i="66"/>
  <c r="J60" i="66"/>
  <c r="J115" i="66"/>
  <c r="J100" i="66"/>
  <c r="J111" i="66"/>
  <c r="J129" i="66"/>
  <c r="J224" i="66"/>
  <c r="J114" i="66"/>
  <c r="J58" i="66"/>
  <c r="J233" i="66"/>
  <c r="J240" i="66"/>
  <c r="J236" i="66"/>
  <c r="J190" i="66"/>
  <c r="J238" i="66"/>
  <c r="J209" i="66"/>
  <c r="J207" i="66"/>
  <c r="J154" i="66"/>
  <c r="J68" i="66"/>
  <c r="J172" i="66"/>
  <c r="J145" i="66"/>
  <c r="J161" i="66"/>
  <c r="J229" i="66"/>
  <c r="J181" i="66"/>
  <c r="J195" i="66"/>
  <c r="J127" i="66"/>
  <c r="J245" i="66"/>
  <c r="J78" i="66"/>
  <c r="J241" i="66"/>
  <c r="J170" i="66"/>
  <c r="J80" i="66"/>
  <c r="J54" i="66"/>
  <c r="J77" i="66"/>
  <c r="J200" i="66"/>
  <c r="J217" i="66"/>
  <c r="J75" i="66"/>
  <c r="J205" i="66"/>
  <c r="J117" i="66"/>
  <c r="J166" i="66"/>
  <c r="J196" i="66"/>
  <c r="J168" i="66"/>
  <c r="J118" i="66"/>
  <c r="J191" i="66"/>
  <c r="J211" i="66"/>
  <c r="J67" i="66"/>
  <c r="J112" i="66"/>
  <c r="J167" i="66"/>
  <c r="J144" i="66"/>
  <c r="J192" i="66"/>
  <c r="J163" i="66"/>
  <c r="J220" i="66"/>
  <c r="J198" i="66"/>
  <c r="J62" i="66"/>
  <c r="J232" i="66"/>
  <c r="J247" i="66"/>
  <c r="J120" i="66"/>
  <c r="J160" i="66"/>
  <c r="J88" i="66"/>
  <c r="J123" i="66"/>
  <c r="J133" i="66"/>
  <c r="J119" i="66"/>
  <c r="J227" i="66"/>
  <c r="J157" i="66"/>
  <c r="J244" i="66"/>
  <c r="J55" i="66"/>
  <c r="J134" i="66"/>
  <c r="J159" i="66"/>
  <c r="J65" i="66"/>
  <c r="J234" i="66"/>
  <c r="J177" i="66"/>
  <c r="J135" i="66"/>
  <c r="J59" i="66"/>
  <c r="J96" i="66"/>
  <c r="J206" i="66"/>
  <c r="J184" i="66"/>
  <c r="J109" i="66"/>
  <c r="J97" i="66"/>
  <c r="J173" i="66"/>
  <c r="J101" i="66"/>
  <c r="J113" i="66"/>
  <c r="J162" i="66"/>
  <c r="J219" i="66"/>
  <c r="J66" i="66"/>
  <c r="J140" i="66"/>
  <c r="J56" i="66"/>
  <c r="J122" i="66"/>
  <c r="J94" i="66"/>
  <c r="J151" i="66"/>
  <c r="J64" i="66"/>
  <c r="J126" i="66"/>
  <c r="J156" i="66"/>
  <c r="J53" i="66"/>
  <c r="J189" i="66"/>
  <c r="J131" i="66"/>
  <c r="J84" i="66"/>
  <c r="J214" i="66"/>
  <c r="J218" i="66"/>
  <c r="J81" i="66"/>
  <c r="J142" i="66"/>
  <c r="J70" i="66"/>
  <c r="J199" i="66"/>
  <c r="J107" i="66"/>
  <c r="J216" i="66"/>
  <c r="J215" i="66"/>
  <c r="J73" i="66"/>
  <c r="J210" i="66"/>
  <c r="J180" i="66"/>
  <c r="J138" i="66"/>
  <c r="J74" i="66"/>
  <c r="J174" i="66"/>
  <c r="J169" i="66"/>
  <c r="J243" i="66"/>
  <c r="J63" i="66"/>
  <c r="J178" i="66"/>
  <c r="J212" i="66"/>
  <c r="J95" i="66"/>
  <c r="J222" i="66"/>
  <c r="J221" i="66"/>
  <c r="J246" i="66"/>
  <c r="J150" i="66"/>
  <c r="J125" i="66"/>
  <c r="J175" i="66"/>
  <c r="J152" i="66"/>
  <c r="J92" i="66"/>
  <c r="J79" i="66"/>
  <c r="J197" i="66"/>
  <c r="J105" i="66"/>
  <c r="J99" i="66"/>
  <c r="J148" i="66"/>
  <c r="J235" i="66"/>
  <c r="J83" i="66"/>
  <c r="J51" i="66"/>
  <c r="J202" i="66"/>
  <c r="J71" i="66"/>
  <c r="J50" i="66"/>
  <c r="J116" i="66"/>
  <c r="J223" i="66"/>
  <c r="J183" i="66"/>
  <c r="J213" i="66"/>
  <c r="J108" i="66"/>
  <c r="J102" i="66"/>
  <c r="J203" i="66"/>
  <c r="J225" i="66"/>
  <c r="J165" i="66"/>
  <c r="J179" i="66"/>
  <c r="J61" i="66"/>
  <c r="J146" i="66"/>
  <c r="J52" i="66"/>
  <c r="J182" i="66"/>
  <c r="J85" i="66"/>
  <c r="J186" i="66"/>
  <c r="J194" i="66"/>
  <c r="J136" i="66"/>
  <c r="J201" i="66"/>
  <c r="J128" i="66"/>
  <c r="J204" i="66"/>
  <c r="J76" i="66"/>
  <c r="J242" i="66"/>
  <c r="J141" i="66"/>
  <c r="J155" i="66"/>
  <c r="J91" i="66"/>
  <c r="J208" i="66"/>
  <c r="J93" i="66"/>
  <c r="J82" i="66"/>
  <c r="J143" i="66"/>
  <c r="J164" i="66"/>
  <c r="J57" i="66"/>
  <c r="J124" i="66"/>
  <c r="J171" i="66"/>
  <c r="J98" i="66"/>
  <c r="J130" i="66"/>
  <c r="J147" i="66"/>
  <c r="J226" i="66"/>
  <c r="J239" i="66"/>
  <c r="J149" i="66"/>
  <c r="J132" i="66"/>
  <c r="J193" i="66"/>
  <c r="J230" i="66"/>
  <c r="J90" i="66"/>
  <c r="J139" i="66"/>
  <c r="J72" i="66"/>
  <c r="J237" i="66"/>
  <c r="J87" i="66"/>
  <c r="J188" i="66"/>
  <c r="J104" i="66"/>
  <c r="J110" i="66"/>
  <c r="J185" i="66"/>
  <c r="J69" i="66"/>
  <c r="J106" i="66"/>
  <c r="J187" i="66"/>
  <c r="J228" i="66"/>
  <c r="J86" i="66"/>
  <c r="J176" i="66"/>
  <c r="J231" i="66"/>
  <c r="J103" i="66"/>
  <c r="M75" i="65"/>
  <c r="N75" i="65" s="1"/>
  <c r="M78" i="65"/>
  <c r="N78" i="65" s="1"/>
  <c r="M79" i="65"/>
  <c r="N79" i="65" s="1"/>
  <c r="M85" i="65"/>
  <c r="N85" i="65" s="1"/>
  <c r="M86" i="65"/>
  <c r="N86" i="65" s="1"/>
  <c r="M72" i="65"/>
  <c r="N72" i="65" s="1"/>
  <c r="M90" i="65"/>
  <c r="N90" i="65" s="1"/>
  <c r="F248" i="65"/>
  <c r="E248" i="65"/>
  <c r="B9" i="31" l="1"/>
  <c r="E241" i="65" l="1"/>
  <c r="E233" i="65"/>
  <c r="E225" i="65"/>
  <c r="E217" i="65"/>
  <c r="E209" i="65"/>
  <c r="E201" i="65"/>
  <c r="E193" i="65"/>
  <c r="E185" i="65"/>
  <c r="E177" i="65"/>
  <c r="E169" i="65"/>
  <c r="E161" i="65"/>
  <c r="E153" i="65"/>
  <c r="E145" i="65"/>
  <c r="E137" i="65"/>
  <c r="E129" i="65"/>
  <c r="E121" i="65"/>
  <c r="E113" i="65"/>
  <c r="E105" i="65"/>
  <c r="E89" i="65"/>
  <c r="E73" i="65"/>
  <c r="E57" i="65"/>
  <c r="E220" i="65"/>
  <c r="E196" i="65"/>
  <c r="E148" i="65"/>
  <c r="E124" i="65"/>
  <c r="E76" i="65"/>
  <c r="E235" i="65"/>
  <c r="E155" i="65"/>
  <c r="E91" i="65"/>
  <c r="E240" i="65"/>
  <c r="E232" i="65"/>
  <c r="E224" i="65"/>
  <c r="E216" i="65"/>
  <c r="E208" i="65"/>
  <c r="E200" i="65"/>
  <c r="E192" i="65"/>
  <c r="E184" i="65"/>
  <c r="E176" i="65"/>
  <c r="E168" i="65"/>
  <c r="E160" i="65"/>
  <c r="E152" i="65"/>
  <c r="E144" i="65"/>
  <c r="E136" i="65"/>
  <c r="E128" i="65"/>
  <c r="E120" i="65"/>
  <c r="E112" i="65"/>
  <c r="E104" i="65"/>
  <c r="E96" i="65"/>
  <c r="E88" i="65"/>
  <c r="E80" i="65"/>
  <c r="E72" i="65"/>
  <c r="E64" i="65"/>
  <c r="E56" i="65"/>
  <c r="E85" i="65"/>
  <c r="E53" i="65"/>
  <c r="E236" i="65"/>
  <c r="E164" i="65"/>
  <c r="E100" i="65"/>
  <c r="E243" i="65"/>
  <c r="E195" i="65"/>
  <c r="E171" i="65"/>
  <c r="E139" i="65"/>
  <c r="E107" i="65"/>
  <c r="E75" i="65"/>
  <c r="E247" i="65"/>
  <c r="E239" i="65"/>
  <c r="E231" i="65"/>
  <c r="E223" i="65"/>
  <c r="E215" i="65"/>
  <c r="E207" i="65"/>
  <c r="E199" i="65"/>
  <c r="E191" i="65"/>
  <c r="E183" i="65"/>
  <c r="E175" i="65"/>
  <c r="E167" i="65"/>
  <c r="E159" i="65"/>
  <c r="E151" i="65"/>
  <c r="E143" i="65"/>
  <c r="E135" i="65"/>
  <c r="E127" i="65"/>
  <c r="E119" i="65"/>
  <c r="E111" i="65"/>
  <c r="E103" i="65"/>
  <c r="E95" i="65"/>
  <c r="E87" i="65"/>
  <c r="E79" i="65"/>
  <c r="E71" i="65"/>
  <c r="E63" i="65"/>
  <c r="E55" i="65"/>
  <c r="E69" i="65"/>
  <c r="E244" i="65"/>
  <c r="E172" i="65"/>
  <c r="E92" i="65"/>
  <c r="E227" i="65"/>
  <c r="E187" i="65"/>
  <c r="E115" i="65"/>
  <c r="E59" i="65"/>
  <c r="E246" i="65"/>
  <c r="E238" i="65"/>
  <c r="E230" i="65"/>
  <c r="E222" i="65"/>
  <c r="E214" i="65"/>
  <c r="E206" i="65"/>
  <c r="E198" i="65"/>
  <c r="E190" i="65"/>
  <c r="E182" i="65"/>
  <c r="E174" i="65"/>
  <c r="E166" i="65"/>
  <c r="E158" i="65"/>
  <c r="E150" i="65"/>
  <c r="E142" i="65"/>
  <c r="E134" i="65"/>
  <c r="E126" i="65"/>
  <c r="E118" i="65"/>
  <c r="E110" i="65"/>
  <c r="E102" i="65"/>
  <c r="E94" i="65"/>
  <c r="E86" i="65"/>
  <c r="E78" i="65"/>
  <c r="E70" i="65"/>
  <c r="E62" i="65"/>
  <c r="E54" i="65"/>
  <c r="E77" i="65"/>
  <c r="E212" i="65"/>
  <c r="E156" i="65"/>
  <c r="E116" i="65"/>
  <c r="E60" i="65"/>
  <c r="E211" i="65"/>
  <c r="E147" i="65"/>
  <c r="E99" i="65"/>
  <c r="E245" i="65"/>
  <c r="E237" i="65"/>
  <c r="E229" i="65"/>
  <c r="E221" i="65"/>
  <c r="E213" i="65"/>
  <c r="E205" i="65"/>
  <c r="E197" i="65"/>
  <c r="E189" i="65"/>
  <c r="E181" i="65"/>
  <c r="E173" i="65"/>
  <c r="E165" i="65"/>
  <c r="E157" i="65"/>
  <c r="E149" i="65"/>
  <c r="E141" i="65"/>
  <c r="E133" i="65"/>
  <c r="E125" i="65"/>
  <c r="E117" i="65"/>
  <c r="E109" i="65"/>
  <c r="E101" i="65"/>
  <c r="E93" i="65"/>
  <c r="E61" i="65"/>
  <c r="E228" i="65"/>
  <c r="E188" i="65"/>
  <c r="E140" i="65"/>
  <c r="E108" i="65"/>
  <c r="E68" i="65"/>
  <c r="E219" i="65"/>
  <c r="E179" i="65"/>
  <c r="E131" i="65"/>
  <c r="E83" i="65"/>
  <c r="E242" i="65"/>
  <c r="E234" i="65"/>
  <c r="E226" i="65"/>
  <c r="E218" i="65"/>
  <c r="E210" i="65"/>
  <c r="E202" i="65"/>
  <c r="E194" i="65"/>
  <c r="E186" i="65"/>
  <c r="E178" i="65"/>
  <c r="E170" i="65"/>
  <c r="E162" i="65"/>
  <c r="E154" i="65"/>
  <c r="E146" i="65"/>
  <c r="E138" i="65"/>
  <c r="E130" i="65"/>
  <c r="E122" i="65"/>
  <c r="E114" i="65"/>
  <c r="E106" i="65"/>
  <c r="E98" i="65"/>
  <c r="E90" i="65"/>
  <c r="E82" i="65"/>
  <c r="E74" i="65"/>
  <c r="E66" i="65"/>
  <c r="E58" i="65"/>
  <c r="E97" i="65"/>
  <c r="E81" i="65"/>
  <c r="E65" i="65"/>
  <c r="E204" i="65"/>
  <c r="E180" i="65"/>
  <c r="E132" i="65"/>
  <c r="E84" i="65"/>
  <c r="E52" i="65"/>
  <c r="E203" i="65"/>
  <c r="E163" i="65"/>
  <c r="E123" i="65"/>
  <c r="E67" i="65"/>
  <c r="E50" i="65"/>
  <c r="E42" i="65"/>
  <c r="E34" i="65"/>
  <c r="E26" i="65"/>
  <c r="E18" i="65"/>
  <c r="E10" i="65"/>
  <c r="E41" i="65"/>
  <c r="E25" i="65"/>
  <c r="E17" i="65"/>
  <c r="E40" i="65"/>
  <c r="E16" i="65"/>
  <c r="E47" i="65"/>
  <c r="E15" i="65"/>
  <c r="E30" i="65"/>
  <c r="E45" i="65"/>
  <c r="E35" i="65"/>
  <c r="E49" i="65"/>
  <c r="E33" i="65"/>
  <c r="E9" i="65"/>
  <c r="E48" i="65"/>
  <c r="E24" i="65"/>
  <c r="E8" i="65"/>
  <c r="E39" i="65"/>
  <c r="E22" i="65"/>
  <c r="E21" i="65"/>
  <c r="E32" i="65"/>
  <c r="E23" i="65"/>
  <c r="E14" i="65"/>
  <c r="E12" i="65"/>
  <c r="E43" i="65"/>
  <c r="E19" i="65"/>
  <c r="E31" i="65"/>
  <c r="E38" i="65"/>
  <c r="E37" i="65"/>
  <c r="E46" i="65"/>
  <c r="E29" i="65"/>
  <c r="E27" i="65"/>
  <c r="E13" i="65"/>
  <c r="E44" i="65"/>
  <c r="E36" i="65"/>
  <c r="E28" i="65"/>
  <c r="E20" i="65"/>
  <c r="E51" i="65"/>
  <c r="E11" i="65"/>
  <c r="E3" i="65"/>
  <c r="E4" i="65"/>
  <c r="B7" i="31"/>
  <c r="B4" i="31"/>
  <c r="F226" i="65" l="1"/>
  <c r="F191" i="65"/>
  <c r="F112" i="65"/>
  <c r="F144" i="65"/>
  <c r="F176" i="65"/>
  <c r="F208" i="65"/>
  <c r="F129" i="65"/>
  <c r="F169" i="65"/>
  <c r="I169" i="65" s="1"/>
  <c r="F201" i="65"/>
  <c r="F101" i="65"/>
  <c r="F102" i="65"/>
  <c r="F118" i="65"/>
  <c r="F134" i="65"/>
  <c r="F150" i="65"/>
  <c r="F166" i="65"/>
  <c r="I166" i="65" s="1"/>
  <c r="F182" i="65"/>
  <c r="I182" i="65" s="1"/>
  <c r="F198" i="65"/>
  <c r="F214" i="65"/>
  <c r="F230" i="65"/>
  <c r="F246" i="65"/>
  <c r="F117" i="65"/>
  <c r="F99" i="65"/>
  <c r="F115" i="65"/>
  <c r="F131" i="65"/>
  <c r="I131" i="65" s="1"/>
  <c r="F147" i="65"/>
  <c r="F163" i="65"/>
  <c r="I163" i="65" s="1"/>
  <c r="F179" i="65"/>
  <c r="F195" i="65"/>
  <c r="I195" i="65" s="1"/>
  <c r="F211" i="65"/>
  <c r="F227" i="65"/>
  <c r="I227" i="65" s="1"/>
  <c r="F243" i="65"/>
  <c r="F116" i="65"/>
  <c r="I116" i="65" s="1"/>
  <c r="F132" i="65"/>
  <c r="F148" i="65"/>
  <c r="I148" i="65" s="1"/>
  <c r="F164" i="65"/>
  <c r="F180" i="65"/>
  <c r="F196" i="65"/>
  <c r="F212" i="65"/>
  <c r="I212" i="65" s="1"/>
  <c r="F228" i="65"/>
  <c r="I228" i="65" s="1"/>
  <c r="F244" i="65"/>
  <c r="I244" i="65" s="1"/>
  <c r="F141" i="65"/>
  <c r="F157" i="65"/>
  <c r="I157" i="65" s="1"/>
  <c r="F173" i="65"/>
  <c r="F189" i="65"/>
  <c r="I189" i="65" s="1"/>
  <c r="F205" i="65"/>
  <c r="F221" i="65"/>
  <c r="F237" i="65"/>
  <c r="F109" i="65"/>
  <c r="I109" i="65" s="1"/>
  <c r="F106" i="65"/>
  <c r="F122" i="65"/>
  <c r="I122" i="65" s="1"/>
  <c r="F138" i="65"/>
  <c r="F154" i="65"/>
  <c r="I154" i="65" s="1"/>
  <c r="F170" i="65"/>
  <c r="F186" i="65"/>
  <c r="F202" i="65"/>
  <c r="F218" i="65"/>
  <c r="I218" i="65" s="1"/>
  <c r="F234" i="65"/>
  <c r="F125" i="65"/>
  <c r="I125" i="65" s="1"/>
  <c r="F103" i="65"/>
  <c r="F119" i="65"/>
  <c r="F135" i="65"/>
  <c r="F151" i="65"/>
  <c r="I151" i="65" s="1"/>
  <c r="F167" i="65"/>
  <c r="I167" i="65" s="1"/>
  <c r="F183" i="65"/>
  <c r="I183" i="65" s="1"/>
  <c r="F199" i="65"/>
  <c r="F231" i="65"/>
  <c r="I231" i="65" s="1"/>
  <c r="F247" i="65"/>
  <c r="F120" i="65"/>
  <c r="I120" i="65" s="1"/>
  <c r="F152" i="65"/>
  <c r="F168" i="65"/>
  <c r="F200" i="65"/>
  <c r="F232" i="65"/>
  <c r="I232" i="65" s="1"/>
  <c r="F145" i="65"/>
  <c r="F161" i="65"/>
  <c r="F193" i="65"/>
  <c r="F225" i="65"/>
  <c r="I225" i="65" s="1"/>
  <c r="F241" i="65"/>
  <c r="F96" i="65"/>
  <c r="F215" i="65"/>
  <c r="I215" i="65" s="1"/>
  <c r="F136" i="65"/>
  <c r="I136" i="65" s="1"/>
  <c r="F184" i="65"/>
  <c r="F216" i="65"/>
  <c r="I216" i="65" s="1"/>
  <c r="F97" i="65"/>
  <c r="F177" i="65"/>
  <c r="I177" i="65" s="1"/>
  <c r="F209" i="65"/>
  <c r="F233" i="65"/>
  <c r="I233" i="65" s="1"/>
  <c r="F121" i="65"/>
  <c r="I121" i="65" s="1"/>
  <c r="F110" i="65"/>
  <c r="I110" i="65" s="1"/>
  <c r="F126" i="65"/>
  <c r="F142" i="65"/>
  <c r="F158" i="65"/>
  <c r="I158" i="65" s="1"/>
  <c r="F174" i="65"/>
  <c r="I174" i="65" s="1"/>
  <c r="F190" i="65"/>
  <c r="F206" i="65"/>
  <c r="F222" i="65"/>
  <c r="I222" i="65" s="1"/>
  <c r="F238" i="65"/>
  <c r="I238" i="65" s="1"/>
  <c r="F104" i="65"/>
  <c r="F133" i="65"/>
  <c r="F107" i="65"/>
  <c r="F123" i="65"/>
  <c r="I123" i="65" s="1"/>
  <c r="F139" i="65"/>
  <c r="F155" i="65"/>
  <c r="F171" i="65"/>
  <c r="I171" i="65" s="1"/>
  <c r="F187" i="65"/>
  <c r="I187" i="65" s="1"/>
  <c r="F203" i="65"/>
  <c r="I203" i="65" s="1"/>
  <c r="F219" i="65"/>
  <c r="I219" i="65" s="1"/>
  <c r="F235" i="65"/>
  <c r="F100" i="65"/>
  <c r="F124" i="65"/>
  <c r="F140" i="65"/>
  <c r="I140" i="65" s="1"/>
  <c r="F156" i="65"/>
  <c r="I156" i="65" s="1"/>
  <c r="F172" i="65"/>
  <c r="I172" i="65" s="1"/>
  <c r="F188" i="65"/>
  <c r="F204" i="65"/>
  <c r="F220" i="65"/>
  <c r="I220" i="65" s="1"/>
  <c r="F236" i="65"/>
  <c r="F113" i="65"/>
  <c r="F149" i="65"/>
  <c r="F165" i="65"/>
  <c r="I165" i="65" s="1"/>
  <c r="F181" i="65"/>
  <c r="I181" i="65" s="1"/>
  <c r="F197" i="65"/>
  <c r="F213" i="65"/>
  <c r="F229" i="65"/>
  <c r="I229" i="65" s="1"/>
  <c r="F245" i="65"/>
  <c r="I245" i="65" s="1"/>
  <c r="F108" i="65"/>
  <c r="F137" i="65"/>
  <c r="I137" i="65" s="1"/>
  <c r="F114" i="65"/>
  <c r="F130" i="65"/>
  <c r="I130" i="65" s="1"/>
  <c r="F146" i="65"/>
  <c r="F162" i="65"/>
  <c r="I162" i="65" s="1"/>
  <c r="F178" i="65"/>
  <c r="F194" i="65"/>
  <c r="I194" i="65" s="1"/>
  <c r="F210" i="65"/>
  <c r="I210" i="65" s="1"/>
  <c r="F242" i="65"/>
  <c r="F105" i="65"/>
  <c r="F98" i="65"/>
  <c r="F111" i="65"/>
  <c r="F127" i="65"/>
  <c r="I127" i="65" s="1"/>
  <c r="F143" i="65"/>
  <c r="I143" i="65" s="1"/>
  <c r="F159" i="65"/>
  <c r="I159" i="65" s="1"/>
  <c r="F175" i="65"/>
  <c r="F207" i="65"/>
  <c r="I207" i="65" s="1"/>
  <c r="F223" i="65"/>
  <c r="I223" i="65" s="1"/>
  <c r="F239" i="65"/>
  <c r="I239" i="65" s="1"/>
  <c r="F128" i="65"/>
  <c r="F160" i="65"/>
  <c r="I160" i="65" s="1"/>
  <c r="F192" i="65"/>
  <c r="I192" i="65" s="1"/>
  <c r="F224" i="65"/>
  <c r="I224" i="65" s="1"/>
  <c r="F240" i="65"/>
  <c r="I240" i="65" s="1"/>
  <c r="F153" i="65"/>
  <c r="I153" i="65" s="1"/>
  <c r="F185" i="65"/>
  <c r="I185" i="65" s="1"/>
  <c r="F217" i="65"/>
  <c r="I217" i="65" s="1"/>
  <c r="F92" i="65"/>
  <c r="F89" i="65"/>
  <c r="F93" i="65"/>
  <c r="F95" i="65"/>
  <c r="I95" i="65" s="1"/>
  <c r="F90" i="65"/>
  <c r="F94" i="65"/>
  <c r="F91" i="65"/>
  <c r="F84" i="65"/>
  <c r="F56" i="65"/>
  <c r="F61" i="65"/>
  <c r="F88" i="65"/>
  <c r="F78" i="65"/>
  <c r="I78" i="65" s="1"/>
  <c r="F55" i="65"/>
  <c r="F64" i="65"/>
  <c r="I64" i="65" s="1"/>
  <c r="F60" i="65"/>
  <c r="F63" i="65"/>
  <c r="F58" i="65"/>
  <c r="F74" i="65"/>
  <c r="I74" i="65" s="1"/>
  <c r="F62" i="65"/>
  <c r="F87" i="65"/>
  <c r="I87" i="65" s="1"/>
  <c r="F67" i="65"/>
  <c r="F76" i="65"/>
  <c r="F86" i="65"/>
  <c r="I86" i="65" s="1"/>
  <c r="F65" i="65"/>
  <c r="I65" i="65" s="1"/>
  <c r="F53" i="65"/>
  <c r="F70" i="65"/>
  <c r="I70" i="65" s="1"/>
  <c r="F85" i="65"/>
  <c r="F72" i="65"/>
  <c r="F52" i="65"/>
  <c r="F75" i="65"/>
  <c r="I75" i="65" s="1"/>
  <c r="F81" i="65"/>
  <c r="I81" i="65" s="1"/>
  <c r="F71" i="65"/>
  <c r="I71" i="65" s="1"/>
  <c r="F54" i="65"/>
  <c r="F66" i="65"/>
  <c r="I66" i="65" s="1"/>
  <c r="F82" i="65"/>
  <c r="F69" i="65"/>
  <c r="I69" i="65" s="1"/>
  <c r="F68" i="65"/>
  <c r="F83" i="65"/>
  <c r="I83" i="65" s="1"/>
  <c r="F80" i="65"/>
  <c r="I80" i="65" s="1"/>
  <c r="F79" i="65"/>
  <c r="I79" i="65" s="1"/>
  <c r="F73" i="65"/>
  <c r="I73" i="65" s="1"/>
  <c r="F59" i="65"/>
  <c r="F77" i="65"/>
  <c r="I77" i="65" s="1"/>
  <c r="F57" i="65"/>
  <c r="F51" i="65"/>
  <c r="F21" i="65"/>
  <c r="F41" i="65"/>
  <c r="F49" i="65"/>
  <c r="F17" i="65"/>
  <c r="F35" i="65"/>
  <c r="F40" i="65"/>
  <c r="I40" i="65" s="1"/>
  <c r="F48" i="65"/>
  <c r="I48" i="65" s="1"/>
  <c r="F29" i="65"/>
  <c r="F47" i="65"/>
  <c r="I47" i="65" s="1"/>
  <c r="F12" i="65"/>
  <c r="F42" i="65"/>
  <c r="I42" i="65" s="1"/>
  <c r="F39" i="65"/>
  <c r="F33" i="65"/>
  <c r="F25" i="65"/>
  <c r="F19" i="65"/>
  <c r="F46" i="65"/>
  <c r="F50" i="65"/>
  <c r="F43" i="65"/>
  <c r="I43" i="65" s="1"/>
  <c r="F23" i="65"/>
  <c r="F8" i="65"/>
  <c r="F11" i="65"/>
  <c r="F26" i="65"/>
  <c r="F13" i="65"/>
  <c r="F10" i="65"/>
  <c r="F18" i="65"/>
  <c r="F16" i="65"/>
  <c r="F30" i="65"/>
  <c r="F24" i="65"/>
  <c r="F20" i="65"/>
  <c r="F22" i="65"/>
  <c r="F15" i="65"/>
  <c r="F45" i="65"/>
  <c r="F37" i="65"/>
  <c r="I37" i="65" s="1"/>
  <c r="F31" i="65"/>
  <c r="I31" i="65" s="1"/>
  <c r="F27" i="65"/>
  <c r="F28" i="65"/>
  <c r="F14" i="65"/>
  <c r="F9" i="65"/>
  <c r="F38" i="65"/>
  <c r="I38" i="65" s="1"/>
  <c r="F34" i="65"/>
  <c r="F32" i="65"/>
  <c r="F36" i="65"/>
  <c r="I36" i="65" s="1"/>
  <c r="F44" i="65"/>
  <c r="I44" i="65" s="1"/>
  <c r="F4" i="65"/>
  <c r="I63" i="65" l="1"/>
  <c r="I98" i="65"/>
  <c r="I41" i="65"/>
  <c r="I60" i="65"/>
  <c r="I105" i="65"/>
  <c r="I114" i="65"/>
  <c r="I200" i="65"/>
  <c r="I202" i="65"/>
  <c r="I237" i="65"/>
  <c r="J244" i="65"/>
  <c r="I243" i="65"/>
  <c r="I115" i="65"/>
  <c r="I129" i="65"/>
  <c r="I49" i="65"/>
  <c r="I84" i="65"/>
  <c r="I32" i="65"/>
  <c r="I50" i="65"/>
  <c r="I76" i="65"/>
  <c r="I94" i="65"/>
  <c r="J113" i="65" s="1"/>
  <c r="I242" i="65"/>
  <c r="I149" i="65"/>
  <c r="I155" i="65"/>
  <c r="I206" i="65"/>
  <c r="J225" i="65" s="1"/>
  <c r="I96" i="65"/>
  <c r="I168" i="65"/>
  <c r="J185" i="65" s="1"/>
  <c r="I186" i="65"/>
  <c r="I221" i="65"/>
  <c r="J231" i="65"/>
  <c r="I99" i="65"/>
  <c r="I150" i="65"/>
  <c r="J169" i="65" s="1"/>
  <c r="I208" i="65"/>
  <c r="I34" i="65"/>
  <c r="I45" i="65"/>
  <c r="I46" i="65"/>
  <c r="J61" i="65" s="1"/>
  <c r="I51" i="65"/>
  <c r="I68" i="65"/>
  <c r="I52" i="65"/>
  <c r="I67" i="65"/>
  <c r="I55" i="65"/>
  <c r="I90" i="65"/>
  <c r="I175" i="65"/>
  <c r="I108" i="65"/>
  <c r="I113" i="65"/>
  <c r="J132" i="65" s="1"/>
  <c r="I124" i="65"/>
  <c r="I139" i="65"/>
  <c r="I190" i="65"/>
  <c r="I209" i="65"/>
  <c r="J228" i="65" s="1"/>
  <c r="I241" i="65"/>
  <c r="I152" i="65"/>
  <c r="I135" i="65"/>
  <c r="I170" i="65"/>
  <c r="J188" i="65" s="1"/>
  <c r="I205" i="65"/>
  <c r="I196" i="65"/>
  <c r="J213" i="65" s="1"/>
  <c r="I211" i="65"/>
  <c r="I117" i="65"/>
  <c r="I134" i="65"/>
  <c r="I176" i="65"/>
  <c r="I236" i="65"/>
  <c r="I100" i="65"/>
  <c r="J139" i="65"/>
  <c r="I119" i="65"/>
  <c r="I180" i="65"/>
  <c r="I246" i="65"/>
  <c r="I118" i="65"/>
  <c r="J135" i="65" s="1"/>
  <c r="I144" i="65"/>
  <c r="J163" i="65" s="1"/>
  <c r="I82" i="65"/>
  <c r="I85" i="65"/>
  <c r="I62" i="65"/>
  <c r="I88" i="65"/>
  <c r="I93" i="65"/>
  <c r="I178" i="65"/>
  <c r="I235" i="65"/>
  <c r="I107" i="65"/>
  <c r="J126" i="65" s="1"/>
  <c r="I97" i="65"/>
  <c r="I193" i="65"/>
  <c r="J211" i="65" s="1"/>
  <c r="I247" i="65"/>
  <c r="I103" i="65"/>
  <c r="I138" i="65"/>
  <c r="I173" i="65"/>
  <c r="I164" i="65"/>
  <c r="I179" i="65"/>
  <c r="J198" i="65" s="1"/>
  <c r="I230" i="65"/>
  <c r="J247" i="65" s="1"/>
  <c r="I102" i="65"/>
  <c r="I112" i="65"/>
  <c r="I33" i="65"/>
  <c r="I213" i="65"/>
  <c r="J232" i="65" s="1"/>
  <c r="I204" i="65"/>
  <c r="I133" i="65"/>
  <c r="I142" i="65"/>
  <c r="J161" i="65" s="1"/>
  <c r="I161" i="65"/>
  <c r="J177" i="65" s="1"/>
  <c r="J167" i="65"/>
  <c r="I214" i="65"/>
  <c r="J233" i="65" s="1"/>
  <c r="I101" i="65"/>
  <c r="I191" i="65"/>
  <c r="J208" i="65" s="1"/>
  <c r="I57" i="65"/>
  <c r="I35" i="65"/>
  <c r="J54" i="65" s="1"/>
  <c r="I59" i="65"/>
  <c r="I61" i="65"/>
  <c r="I89" i="65"/>
  <c r="I39" i="65"/>
  <c r="J55" i="65" s="1"/>
  <c r="I54" i="65"/>
  <c r="I53" i="65"/>
  <c r="J59" i="65" s="1"/>
  <c r="I58" i="65"/>
  <c r="J67" i="65" s="1"/>
  <c r="I56" i="65"/>
  <c r="I92" i="65"/>
  <c r="I128" i="65"/>
  <c r="I111" i="65"/>
  <c r="J128" i="65" s="1"/>
  <c r="I146" i="65"/>
  <c r="I197" i="65"/>
  <c r="I188" i="65"/>
  <c r="J222" i="65"/>
  <c r="I104" i="65"/>
  <c r="I126" i="65"/>
  <c r="J141" i="65" s="1"/>
  <c r="I184" i="65"/>
  <c r="J200" i="65" s="1"/>
  <c r="I145" i="65"/>
  <c r="J164" i="65" s="1"/>
  <c r="I199" i="65"/>
  <c r="I234" i="65"/>
  <c r="J237" i="65" s="1"/>
  <c r="I106" i="65"/>
  <c r="I141" i="65"/>
  <c r="J160" i="65" s="1"/>
  <c r="I132" i="65"/>
  <c r="J150" i="65" s="1"/>
  <c r="I147" i="65"/>
  <c r="J166" i="65" s="1"/>
  <c r="I198" i="65"/>
  <c r="I201" i="65"/>
  <c r="I226" i="65"/>
  <c r="J241" i="65" s="1"/>
  <c r="I72" i="65"/>
  <c r="I91" i="65"/>
  <c r="J204" i="65" l="1"/>
  <c r="J207" i="65"/>
  <c r="J152" i="65"/>
  <c r="J180" i="65"/>
  <c r="J183" i="65"/>
  <c r="J142" i="65"/>
  <c r="J224" i="65"/>
  <c r="J140" i="65"/>
  <c r="J143" i="65"/>
  <c r="J68" i="65"/>
  <c r="J71" i="65"/>
  <c r="J56" i="65"/>
  <c r="J174" i="65"/>
  <c r="J175" i="65"/>
  <c r="J65" i="65"/>
  <c r="J190" i="65"/>
  <c r="J176" i="65"/>
  <c r="J238" i="65"/>
  <c r="J206" i="65"/>
  <c r="J192" i="65"/>
  <c r="J239" i="65"/>
  <c r="J116" i="65"/>
  <c r="J119" i="65"/>
  <c r="J189" i="65"/>
  <c r="J62" i="65"/>
  <c r="J240" i="65"/>
  <c r="J159" i="65"/>
  <c r="J69" i="65"/>
  <c r="J221" i="65"/>
  <c r="J172" i="65"/>
  <c r="J125" i="65"/>
  <c r="J216" i="65"/>
  <c r="J217" i="65"/>
  <c r="J218" i="65"/>
  <c r="J165" i="65"/>
  <c r="J57" i="65"/>
  <c r="J58" i="65"/>
  <c r="J220" i="65"/>
  <c r="J223" i="65"/>
  <c r="J63" i="65"/>
  <c r="J157" i="65"/>
  <c r="J236" i="65"/>
  <c r="J214" i="65"/>
  <c r="J153" i="65"/>
  <c r="J154" i="65"/>
  <c r="J124" i="65"/>
  <c r="J127" i="65"/>
  <c r="J70" i="65"/>
  <c r="J149" i="65"/>
  <c r="J205" i="65"/>
  <c r="J156" i="65"/>
  <c r="J51" i="65"/>
  <c r="J186" i="65"/>
  <c r="J184" i="65"/>
  <c r="J158" i="65"/>
  <c r="J129" i="65"/>
  <c r="J130" i="65"/>
  <c r="J60" i="65"/>
  <c r="J121" i="65"/>
  <c r="J122" i="65"/>
  <c r="J197" i="65"/>
  <c r="J196" i="65"/>
  <c r="J199" i="65"/>
  <c r="J195" i="65"/>
  <c r="J171" i="65"/>
  <c r="J229" i="65"/>
  <c r="J227" i="65"/>
  <c r="J170" i="65"/>
  <c r="J168" i="65"/>
  <c r="J133" i="65"/>
  <c r="J114" i="65"/>
  <c r="J146" i="65"/>
  <c r="J203" i="65"/>
  <c r="J120" i="65"/>
  <c r="J245" i="65"/>
  <c r="J181" i="65"/>
  <c r="J131" i="65"/>
  <c r="J162" i="65"/>
  <c r="J178" i="65"/>
  <c r="J193" i="65"/>
  <c r="J194" i="65"/>
  <c r="J64" i="65"/>
  <c r="J134" i="65"/>
  <c r="J219" i="65"/>
  <c r="J155" i="65"/>
  <c r="J144" i="65"/>
  <c r="J179" i="65"/>
  <c r="J173" i="65"/>
  <c r="J136" i="65"/>
  <c r="J53" i="65"/>
  <c r="J118" i="65"/>
  <c r="J187" i="65"/>
  <c r="J226" i="65"/>
  <c r="J50" i="65"/>
  <c r="J202" i="65"/>
  <c r="J234" i="65"/>
  <c r="J242" i="65"/>
  <c r="J117" i="65"/>
  <c r="J112" i="65"/>
  <c r="J212" i="65"/>
  <c r="J215" i="65"/>
  <c r="J191" i="65"/>
  <c r="J209" i="65"/>
  <c r="J210" i="65"/>
  <c r="J147" i="65"/>
  <c r="J145" i="65"/>
  <c r="J111" i="65"/>
  <c r="J148" i="65"/>
  <c r="J151" i="65"/>
  <c r="J123" i="65"/>
  <c r="J182" i="65"/>
  <c r="J235" i="65"/>
  <c r="J52" i="65"/>
  <c r="J137" i="65"/>
  <c r="J138" i="65"/>
  <c r="J243" i="65"/>
  <c r="J230" i="65"/>
  <c r="J66" i="65"/>
  <c r="J246" i="65"/>
  <c r="J115" i="65"/>
  <c r="J201" i="65"/>
  <c r="J110" i="65"/>
  <c r="J104" i="65"/>
  <c r="J96" i="65"/>
  <c r="J108" i="65"/>
  <c r="J106" i="65"/>
  <c r="J105" i="65"/>
  <c r="J103" i="65"/>
  <c r="J100" i="65"/>
  <c r="J107" i="65"/>
  <c r="J94" i="65"/>
  <c r="J92" i="65"/>
  <c r="J99" i="65"/>
  <c r="J98" i="65"/>
  <c r="J101" i="65"/>
  <c r="J109" i="65"/>
  <c r="J102" i="65"/>
  <c r="J93" i="65"/>
  <c r="J97" i="65"/>
  <c r="J95" i="65"/>
  <c r="J91" i="65"/>
  <c r="J72" i="65"/>
  <c r="J80" i="65"/>
  <c r="J88" i="65"/>
  <c r="J86" i="65"/>
  <c r="J81" i="65"/>
  <c r="J87" i="65"/>
  <c r="J73" i="65"/>
  <c r="J75" i="65"/>
  <c r="J82" i="65"/>
  <c r="J79" i="65"/>
  <c r="J77" i="65"/>
  <c r="J83" i="65"/>
  <c r="J90" i="65"/>
  <c r="J85" i="65"/>
  <c r="J84" i="65"/>
  <c r="J74" i="65"/>
  <c r="J76" i="65"/>
  <c r="J78" i="65"/>
  <c r="J89" i="6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De Marco</author>
  </authors>
  <commentList>
    <comment ref="C72" authorId="0" shapeId="0" xr:uid="{EB068EF5-3915-457A-B476-9C484A6765AF}">
      <text>
        <r>
          <rPr>
            <b/>
            <sz val="9"/>
            <color indexed="81"/>
            <rFont val="Tahoma"/>
            <charset val="1"/>
          </rPr>
          <t>Rodrigo De Marco:</t>
        </r>
        <r>
          <rPr>
            <sz val="9"/>
            <color indexed="81"/>
            <rFont val="Tahoma"/>
            <charset val="1"/>
          </rPr>
          <t xml:space="preserve">
28091</t>
        </r>
      </text>
    </comment>
    <comment ref="D72" authorId="0" shapeId="0" xr:uid="{0837A3A6-4E50-4492-9A42-978C722BF6C5}">
      <text>
        <r>
          <rPr>
            <b/>
            <sz val="9"/>
            <color indexed="81"/>
            <rFont val="Tahoma"/>
            <charset val="1"/>
          </rPr>
          <t>Rodrigo De Marco:</t>
        </r>
        <r>
          <rPr>
            <sz val="9"/>
            <color indexed="81"/>
            <rFont val="Tahoma"/>
            <charset val="1"/>
          </rPr>
          <t xml:space="preserve">
83282.72</t>
        </r>
      </text>
    </comment>
    <comment ref="E72" authorId="0" shapeId="0" xr:uid="{9EC6BEA5-0C37-4B71-A41B-D90E441F2994}">
      <text>
        <r>
          <rPr>
            <b/>
            <sz val="9"/>
            <color indexed="81"/>
            <rFont val="Tahoma"/>
            <charset val="1"/>
          </rPr>
          <t>Rodrigo De Marco:</t>
        </r>
        <r>
          <rPr>
            <sz val="9"/>
            <color indexed="81"/>
            <rFont val="Tahoma"/>
            <charset val="1"/>
          </rPr>
          <t xml:space="preserve">
1623.5</t>
        </r>
      </text>
    </comment>
    <comment ref="F72" authorId="0" shapeId="0" xr:uid="{2BF61DFD-82D3-4ED0-B167-BA09BAF5FB20}">
      <text>
        <r>
          <rPr>
            <b/>
            <sz val="9"/>
            <color indexed="81"/>
            <rFont val="Tahoma"/>
            <charset val="1"/>
          </rPr>
          <t>Rodrigo De Marco:</t>
        </r>
        <r>
          <rPr>
            <sz val="9"/>
            <color indexed="81"/>
            <rFont val="Tahoma"/>
            <charset val="1"/>
          </rPr>
          <t xml:space="preserve">
787.7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De Marco</author>
  </authors>
  <commentList>
    <comment ref="D72" authorId="0" shapeId="0" xr:uid="{CE20243F-9E96-49C9-A2E1-8B9912C13A26}">
      <text>
        <r>
          <rPr>
            <b/>
            <sz val="9"/>
            <color indexed="81"/>
            <rFont val="Tahoma"/>
            <charset val="1"/>
          </rPr>
          <t>Rodrigo De Marco:</t>
        </r>
        <r>
          <rPr>
            <sz val="9"/>
            <color indexed="81"/>
            <rFont val="Tahoma"/>
            <charset val="1"/>
          </rPr>
          <t xml:space="preserve">
28091</t>
        </r>
      </text>
    </comment>
    <comment ref="E72" authorId="0" shapeId="0" xr:uid="{1F004AF9-B00A-4515-A04F-22CECEBE7731}">
      <text>
        <r>
          <rPr>
            <b/>
            <sz val="9"/>
            <color indexed="81"/>
            <rFont val="Tahoma"/>
            <charset val="1"/>
          </rPr>
          <t>Rodrigo De Marco:</t>
        </r>
        <r>
          <rPr>
            <sz val="9"/>
            <color indexed="81"/>
            <rFont val="Tahoma"/>
            <charset val="1"/>
          </rPr>
          <t xml:space="preserve">
83282.72</t>
        </r>
      </text>
    </comment>
    <comment ref="F72" authorId="0" shapeId="0" xr:uid="{61BA9D38-AF86-4F7F-870B-21CC8279B390}">
      <text>
        <r>
          <rPr>
            <b/>
            <sz val="9"/>
            <color indexed="81"/>
            <rFont val="Tahoma"/>
            <charset val="1"/>
          </rPr>
          <t>Rodrigo De Marco:</t>
        </r>
        <r>
          <rPr>
            <sz val="9"/>
            <color indexed="81"/>
            <rFont val="Tahoma"/>
            <charset val="1"/>
          </rPr>
          <t xml:space="preserve">
1623.5</t>
        </r>
      </text>
    </comment>
    <comment ref="G72" authorId="0" shapeId="0" xr:uid="{30988075-6FC4-4D9E-B11D-C0DFB514D9C1}">
      <text>
        <r>
          <rPr>
            <b/>
            <sz val="9"/>
            <color indexed="81"/>
            <rFont val="Tahoma"/>
            <charset val="1"/>
          </rPr>
          <t>Rodrigo De Marco:</t>
        </r>
        <r>
          <rPr>
            <sz val="9"/>
            <color indexed="81"/>
            <rFont val="Tahoma"/>
            <charset val="1"/>
          </rPr>
          <t xml:space="preserve">
787.7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De Marco</author>
  </authors>
  <commentList>
    <comment ref="C72" authorId="0" shapeId="0" xr:uid="{4B713DF2-C57E-4A09-80EA-BC41A6364DAB}">
      <text>
        <r>
          <rPr>
            <b/>
            <sz val="9"/>
            <color indexed="81"/>
            <rFont val="Tahoma"/>
            <charset val="1"/>
          </rPr>
          <t>Rodrigo De Marco:</t>
        </r>
        <r>
          <rPr>
            <sz val="9"/>
            <color indexed="81"/>
            <rFont val="Tahoma"/>
            <charset val="1"/>
          </rPr>
          <t xml:space="preserve">
28091</t>
        </r>
      </text>
    </comment>
    <comment ref="D72" authorId="0" shapeId="0" xr:uid="{F20589C8-66E0-4AA6-BD65-6EBE449D7010}">
      <text>
        <r>
          <rPr>
            <b/>
            <sz val="9"/>
            <color indexed="81"/>
            <rFont val="Tahoma"/>
            <charset val="1"/>
          </rPr>
          <t>Rodrigo De Marco:</t>
        </r>
        <r>
          <rPr>
            <sz val="9"/>
            <color indexed="81"/>
            <rFont val="Tahoma"/>
            <charset val="1"/>
          </rPr>
          <t xml:space="preserve">
83282.72</t>
        </r>
      </text>
    </comment>
    <comment ref="E72" authorId="0" shapeId="0" xr:uid="{78642C03-BDD3-469C-81B9-59E7F20F7DF7}">
      <text>
        <r>
          <rPr>
            <b/>
            <sz val="9"/>
            <color indexed="81"/>
            <rFont val="Tahoma"/>
            <charset val="1"/>
          </rPr>
          <t>Rodrigo De Marco:</t>
        </r>
        <r>
          <rPr>
            <sz val="9"/>
            <color indexed="81"/>
            <rFont val="Tahoma"/>
            <charset val="1"/>
          </rPr>
          <t xml:space="preserve">
1623.5</t>
        </r>
      </text>
    </comment>
    <comment ref="F72" authorId="0" shapeId="0" xr:uid="{86DC5DF1-182F-4A3C-8DDC-084E2478D93E}">
      <text>
        <r>
          <rPr>
            <b/>
            <sz val="9"/>
            <color indexed="81"/>
            <rFont val="Tahoma"/>
            <charset val="1"/>
          </rPr>
          <t>Rodrigo De Marco:</t>
        </r>
        <r>
          <rPr>
            <sz val="9"/>
            <color indexed="81"/>
            <rFont val="Tahoma"/>
            <charset val="1"/>
          </rPr>
          <t xml:space="preserve">
787.7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De Marco</author>
  </authors>
  <commentList>
    <comment ref="C72" authorId="0" shapeId="0" xr:uid="{7A8DF364-1578-4FAA-8173-08A1A8D69E83}">
      <text>
        <r>
          <rPr>
            <b/>
            <sz val="9"/>
            <color indexed="81"/>
            <rFont val="Tahoma"/>
            <charset val="1"/>
          </rPr>
          <t>Rodrigo De Marco:</t>
        </r>
        <r>
          <rPr>
            <sz val="9"/>
            <color indexed="81"/>
            <rFont val="Tahoma"/>
            <charset val="1"/>
          </rPr>
          <t xml:space="preserve">
28091</t>
        </r>
      </text>
    </comment>
    <comment ref="D72" authorId="0" shapeId="0" xr:uid="{3C42C52D-2EE9-4D7E-95FF-4759A1FA3799}">
      <text>
        <r>
          <rPr>
            <b/>
            <sz val="9"/>
            <color indexed="81"/>
            <rFont val="Tahoma"/>
            <charset val="1"/>
          </rPr>
          <t>Rodrigo De Marco:</t>
        </r>
        <r>
          <rPr>
            <sz val="9"/>
            <color indexed="81"/>
            <rFont val="Tahoma"/>
            <charset val="1"/>
          </rPr>
          <t xml:space="preserve">
83282.72</t>
        </r>
      </text>
    </comment>
    <comment ref="E72" authorId="0" shapeId="0" xr:uid="{C4B5E1DD-4B5C-4B68-B7FC-916587D81589}">
      <text>
        <r>
          <rPr>
            <b/>
            <sz val="9"/>
            <color indexed="81"/>
            <rFont val="Tahoma"/>
            <charset val="1"/>
          </rPr>
          <t>Rodrigo De Marco:</t>
        </r>
        <r>
          <rPr>
            <sz val="9"/>
            <color indexed="81"/>
            <rFont val="Tahoma"/>
            <charset val="1"/>
          </rPr>
          <t xml:space="preserve">
1623.5</t>
        </r>
      </text>
    </comment>
    <comment ref="F72" authorId="0" shapeId="0" xr:uid="{A1C11E22-93F2-4916-A232-7331038456D3}">
      <text>
        <r>
          <rPr>
            <b/>
            <sz val="9"/>
            <color indexed="81"/>
            <rFont val="Tahoma"/>
            <charset val="1"/>
          </rPr>
          <t>Rodrigo De Marco:</t>
        </r>
        <r>
          <rPr>
            <sz val="9"/>
            <color indexed="81"/>
            <rFont val="Tahoma"/>
            <charset val="1"/>
          </rPr>
          <t xml:space="preserve">
787.7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De Marco</author>
  </authors>
  <commentList>
    <comment ref="C72" authorId="0" shapeId="0" xr:uid="{8E174EF0-E157-4B6A-9540-81856B8A9FA5}">
      <text>
        <r>
          <rPr>
            <b/>
            <sz val="9"/>
            <color indexed="81"/>
            <rFont val="Tahoma"/>
            <charset val="1"/>
          </rPr>
          <t>Rodrigo De Marco:</t>
        </r>
        <r>
          <rPr>
            <sz val="9"/>
            <color indexed="81"/>
            <rFont val="Tahoma"/>
            <charset val="1"/>
          </rPr>
          <t xml:space="preserve">
28091</t>
        </r>
      </text>
    </comment>
    <comment ref="D72" authorId="0" shapeId="0" xr:uid="{4FE95996-1E26-45F5-AA39-C4D985458288}">
      <text>
        <r>
          <rPr>
            <b/>
            <sz val="9"/>
            <color indexed="81"/>
            <rFont val="Tahoma"/>
            <charset val="1"/>
          </rPr>
          <t>Rodrigo De Marco:</t>
        </r>
        <r>
          <rPr>
            <sz val="9"/>
            <color indexed="81"/>
            <rFont val="Tahoma"/>
            <charset val="1"/>
          </rPr>
          <t xml:space="preserve">
83282.72</t>
        </r>
      </text>
    </comment>
    <comment ref="E72" authorId="0" shapeId="0" xr:uid="{721BA2AA-419E-48D5-91DF-C84E4E26A023}">
      <text>
        <r>
          <rPr>
            <b/>
            <sz val="9"/>
            <color indexed="81"/>
            <rFont val="Tahoma"/>
            <charset val="1"/>
          </rPr>
          <t>Rodrigo De Marco:</t>
        </r>
        <r>
          <rPr>
            <sz val="9"/>
            <color indexed="81"/>
            <rFont val="Tahoma"/>
            <charset val="1"/>
          </rPr>
          <t xml:space="preserve">
1623.5</t>
        </r>
      </text>
    </comment>
    <comment ref="F72" authorId="0" shapeId="0" xr:uid="{3322C4E9-DE1E-4AF8-AE57-CF1AF1955989}">
      <text>
        <r>
          <rPr>
            <b/>
            <sz val="9"/>
            <color indexed="81"/>
            <rFont val="Tahoma"/>
            <charset val="1"/>
          </rPr>
          <t>Rodrigo De Marco:</t>
        </r>
        <r>
          <rPr>
            <sz val="9"/>
            <color indexed="81"/>
            <rFont val="Tahoma"/>
            <charset val="1"/>
          </rPr>
          <t xml:space="preserve">
787.7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De Marco</author>
  </authors>
  <commentList>
    <comment ref="C72" authorId="0" shapeId="0" xr:uid="{A41CFE87-4FB7-4D94-A7F7-BBB6C713ED76}">
      <text>
        <r>
          <rPr>
            <b/>
            <sz val="9"/>
            <color indexed="81"/>
            <rFont val="Tahoma"/>
            <charset val="1"/>
          </rPr>
          <t>Rodrigo De Marco:</t>
        </r>
        <r>
          <rPr>
            <sz val="9"/>
            <color indexed="81"/>
            <rFont val="Tahoma"/>
            <charset val="1"/>
          </rPr>
          <t xml:space="preserve">
28091</t>
        </r>
      </text>
    </comment>
    <comment ref="D72" authorId="0" shapeId="0" xr:uid="{38A8C4DF-05C9-46FE-99CB-3418EE7B2577}">
      <text>
        <r>
          <rPr>
            <b/>
            <sz val="9"/>
            <color indexed="81"/>
            <rFont val="Tahoma"/>
            <charset val="1"/>
          </rPr>
          <t>Rodrigo De Marco:</t>
        </r>
        <r>
          <rPr>
            <sz val="9"/>
            <color indexed="81"/>
            <rFont val="Tahoma"/>
            <charset val="1"/>
          </rPr>
          <t xml:space="preserve">
83282.72</t>
        </r>
      </text>
    </comment>
    <comment ref="E72" authorId="0" shapeId="0" xr:uid="{CCDA3D2B-85B0-4E68-A503-9911951B505C}">
      <text>
        <r>
          <rPr>
            <b/>
            <sz val="9"/>
            <color indexed="81"/>
            <rFont val="Tahoma"/>
            <charset val="1"/>
          </rPr>
          <t>Rodrigo De Marco:</t>
        </r>
        <r>
          <rPr>
            <sz val="9"/>
            <color indexed="81"/>
            <rFont val="Tahoma"/>
            <charset val="1"/>
          </rPr>
          <t xml:space="preserve">
1623.5</t>
        </r>
      </text>
    </comment>
    <comment ref="F72" authorId="0" shapeId="0" xr:uid="{D8C4DFE2-3E0C-4248-88FB-D5BE55CBA118}">
      <text>
        <r>
          <rPr>
            <b/>
            <sz val="9"/>
            <color indexed="81"/>
            <rFont val="Tahoma"/>
            <charset val="1"/>
          </rPr>
          <t>Rodrigo De Marco:</t>
        </r>
        <r>
          <rPr>
            <sz val="9"/>
            <color indexed="81"/>
            <rFont val="Tahoma"/>
            <charset val="1"/>
          </rPr>
          <t xml:space="preserve">
787.7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De Marco</author>
  </authors>
  <commentList>
    <comment ref="C72" authorId="0" shapeId="0" xr:uid="{1F956A9B-B64D-4431-8AE4-52DFAFDAA5C8}">
      <text>
        <r>
          <rPr>
            <b/>
            <sz val="9"/>
            <color indexed="81"/>
            <rFont val="Tahoma"/>
            <charset val="1"/>
          </rPr>
          <t>Rodrigo De Marco:</t>
        </r>
        <r>
          <rPr>
            <sz val="9"/>
            <color indexed="81"/>
            <rFont val="Tahoma"/>
            <charset val="1"/>
          </rPr>
          <t xml:space="preserve">
28091</t>
        </r>
      </text>
    </comment>
    <comment ref="D72" authorId="0" shapeId="0" xr:uid="{3BDF5E33-D105-44E3-9FB3-8AE167475217}">
      <text>
        <r>
          <rPr>
            <b/>
            <sz val="9"/>
            <color indexed="81"/>
            <rFont val="Tahoma"/>
            <charset val="1"/>
          </rPr>
          <t>Rodrigo De Marco:</t>
        </r>
        <r>
          <rPr>
            <sz val="9"/>
            <color indexed="81"/>
            <rFont val="Tahoma"/>
            <charset val="1"/>
          </rPr>
          <t xml:space="preserve">
83282.72</t>
        </r>
      </text>
    </comment>
    <comment ref="E72" authorId="0" shapeId="0" xr:uid="{EAA2CD90-9B5F-4BCE-8EA4-15DAA94C7111}">
      <text>
        <r>
          <rPr>
            <b/>
            <sz val="9"/>
            <color indexed="81"/>
            <rFont val="Tahoma"/>
            <charset val="1"/>
          </rPr>
          <t>Rodrigo De Marco:</t>
        </r>
        <r>
          <rPr>
            <sz val="9"/>
            <color indexed="81"/>
            <rFont val="Tahoma"/>
            <charset val="1"/>
          </rPr>
          <t xml:space="preserve">
1623.5</t>
        </r>
      </text>
    </comment>
    <comment ref="F72" authorId="0" shapeId="0" xr:uid="{2E585F52-60DF-469F-8BF4-4F08720F5812}">
      <text>
        <r>
          <rPr>
            <b/>
            <sz val="9"/>
            <color indexed="81"/>
            <rFont val="Tahoma"/>
            <charset val="1"/>
          </rPr>
          <t>Rodrigo De Marco:</t>
        </r>
        <r>
          <rPr>
            <sz val="9"/>
            <color indexed="81"/>
            <rFont val="Tahoma"/>
            <charset val="1"/>
          </rPr>
          <t xml:space="preserve">
787.7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tc={8E56A2BD-BDAC-4689-A6E0-CE24A909467E}</author>
    <author>tc={4B23177F-BBD0-48C1-9B26-0CE0F1C801EC}</author>
  </authors>
  <commentList>
    <comment ref="D18" authorId="0" shapeId="0" xr:uid="{8E56A2BD-BDAC-4689-A6E0-CE24A909467E}">
      <text>
        <t>[Threaded comment]
Your version of Excel allows you to read this threaded comment; however, any edits to it will get removed if the file is opened in a newer version of Excel. Learn more: https://go.microsoft.com/fwlink/?linkid=870924
Comment:
    35554</t>
      </text>
    </comment>
    <comment ref="E18" authorId="1" shapeId="0" xr:uid="{4B23177F-BBD0-48C1-9B26-0CE0F1C801EC}">
      <text>
        <t>[Threaded comment]
Your version of Excel allows you to read this threaded comment; however, any edits to it will get removed if the file is opened in a newer version of Excel. Learn more: https://go.microsoft.com/fwlink/?linkid=870924
Comment:
    69167.51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De Marco</author>
  </authors>
  <commentList>
    <comment ref="D72" authorId="0" shapeId="0" xr:uid="{BC877920-7C49-421B-BBCF-C057668352B9}">
      <text>
        <r>
          <rPr>
            <b/>
            <sz val="9"/>
            <color indexed="81"/>
            <rFont val="Tahoma"/>
            <charset val="1"/>
          </rPr>
          <t>Rodrigo De Marco:</t>
        </r>
        <r>
          <rPr>
            <sz val="9"/>
            <color indexed="81"/>
            <rFont val="Tahoma"/>
            <charset val="1"/>
          </rPr>
          <t xml:space="preserve">
28091</t>
        </r>
      </text>
    </comment>
    <comment ref="E72" authorId="0" shapeId="0" xr:uid="{ECCA4043-4278-4A0B-B93B-E8AFABCDFE28}">
      <text>
        <r>
          <rPr>
            <b/>
            <sz val="9"/>
            <color indexed="81"/>
            <rFont val="Tahoma"/>
            <charset val="1"/>
          </rPr>
          <t>Rodrigo De Marco:</t>
        </r>
        <r>
          <rPr>
            <sz val="9"/>
            <color indexed="81"/>
            <rFont val="Tahoma"/>
            <charset val="1"/>
          </rPr>
          <t xml:space="preserve">
83282.72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De Marco</author>
  </authors>
  <commentList>
    <comment ref="D72" authorId="0" shapeId="0" xr:uid="{1FEFAB53-72FB-430A-A879-96DAB62FAAD0}">
      <text>
        <r>
          <rPr>
            <b/>
            <sz val="9"/>
            <color indexed="81"/>
            <rFont val="Tahoma"/>
            <charset val="1"/>
          </rPr>
          <t>Rodrigo De Marco:</t>
        </r>
        <r>
          <rPr>
            <sz val="9"/>
            <color indexed="81"/>
            <rFont val="Tahoma"/>
            <charset val="1"/>
          </rPr>
          <t xml:space="preserve">
28091</t>
        </r>
      </text>
    </comment>
    <comment ref="E72" authorId="0" shapeId="0" xr:uid="{C0A73E09-D14D-44FA-90EC-4493858BE294}">
      <text>
        <r>
          <rPr>
            <b/>
            <sz val="9"/>
            <color indexed="81"/>
            <rFont val="Tahoma"/>
            <charset val="1"/>
          </rPr>
          <t>Rodrigo De Marco:</t>
        </r>
        <r>
          <rPr>
            <sz val="9"/>
            <color indexed="81"/>
            <rFont val="Tahoma"/>
            <charset val="1"/>
          </rPr>
          <t xml:space="preserve">
83282.72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flight_data_raw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" xr16:uid="{00000000-0015-0000-FFFF-FFFF01000000}" name="flight_data_raw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" xr16:uid="{C6D6959C-5E0A-494F-8C31-67443FE21CB8}" name="flight_data_raw10" type="6" refreshedVersion="6" background="1" saveData="1">
    <textPr prompt="0" codePage="437" sourceFile="C:\Leitor_MAU\flight_data_raw.txt" tab="0">
      <textFields>
        <textField/>
      </textFields>
    </textPr>
  </connection>
  <connection id="4" xr16:uid="{A0F6F1F7-323C-45D1-9540-A1CAD968D9C7}" name="flight_data_raw100" type="6" refreshedVersion="6" background="1" saveData="1">
    <textPr prompt="0" codePage="437" sourceFile="C:\Leitor_MAU\flight_data_raw.txt" tab="0">
      <textFields>
        <textField/>
      </textFields>
    </textPr>
  </connection>
  <connection id="5" xr16:uid="{7B960732-67C4-4AD8-808F-F00A461BF9FB}" name="flight_data_raw101" type="6" refreshedVersion="6" background="1" saveData="1">
    <textPr prompt="0" codePage="437" sourceFile="C:\Leitor_MAU\flight_data_raw.txt" tab="0">
      <textFields>
        <textField/>
      </textFields>
    </textPr>
  </connection>
  <connection id="6" xr16:uid="{7E1585A4-2E24-4ECF-834F-2CA63E1DA7C9}" name="flight_data_raw102" type="6" refreshedVersion="6" background="1" saveData="1">
    <textPr prompt="0" codePage="437" sourceFile="C:\Leitor_MAU\flight_data_raw.txt" tab="0">
      <textFields>
        <textField/>
      </textFields>
    </textPr>
  </connection>
  <connection id="7" xr16:uid="{155F352D-9481-4CB4-8173-0B223971B5E4}" name="flight_data_raw103" type="6" refreshedVersion="6" background="1" saveData="1">
    <textPr prompt="0" codePage="437" sourceFile="C:\Leitor_MAU\flight_data_raw.txt" tab="0">
      <textFields>
        <textField/>
      </textFields>
    </textPr>
  </connection>
  <connection id="8" xr16:uid="{4179FCD6-69E5-44B9-9D7B-0E551EE8C934}" name="flight_data_raw104" type="6" refreshedVersion="6" background="1" saveData="1">
    <textPr prompt="0" codePage="437" sourceFile="C:\Leitor_MAU\flight_data_raw.txt" tab="0">
      <textFields>
        <textField/>
      </textFields>
    </textPr>
  </connection>
  <connection id="9" xr16:uid="{08C17311-C5D8-4C80-801F-F5C5AD64849E}" name="flight_data_raw105" type="6" refreshedVersion="6" background="1" saveData="1">
    <textPr prompt="0" codePage="437" sourceFile="C:\Leitor_MAU\flight_data_raw.txt" tab="0">
      <textFields>
        <textField/>
      </textFields>
    </textPr>
  </connection>
  <connection id="10" xr16:uid="{3E0DA1BA-778E-496D-98E9-B5DCB8108998}" name="flight_data_raw106" type="6" refreshedVersion="6" background="1" saveData="1">
    <textPr prompt="0" codePage="437" sourceFile="C:\Leitor_MAU\flight_data_raw.txt" tab="0">
      <textFields>
        <textField/>
      </textFields>
    </textPr>
  </connection>
  <connection id="11" xr16:uid="{1A04228C-0E4B-48FC-835C-14A75C3992B1}" name="flight_data_raw107" type="6" refreshedVersion="6" background="1" saveData="1">
    <textPr prompt="0" codePage="437" sourceFile="C:\Leitor_MAU\flight_data_raw.txt" tab="0">
      <textFields>
        <textField/>
      </textFields>
    </textPr>
  </connection>
  <connection id="12" xr16:uid="{59FE22B5-C377-4563-BBE7-3D50B9EA5E11}" name="flight_data_raw108" type="6" refreshedVersion="6" background="1" saveData="1">
    <textPr prompt="0" codePage="437" sourceFile="C:\Leitor_MAU\flight_data_raw.txt" tab="0">
      <textFields>
        <textField/>
      </textFields>
    </textPr>
  </connection>
  <connection id="13" xr16:uid="{DAAC1E7C-1B76-45CB-9D5B-4DD742280CF6}" name="flight_data_raw109" type="6" refreshedVersion="6" background="1" saveData="1">
    <textPr prompt="0" codePage="437" sourceFile="C:\Leitor_MAU\flight_data_raw.txt" tab="0">
      <textFields>
        <textField/>
      </textFields>
    </textPr>
  </connection>
  <connection id="14" xr16:uid="{DC466DBD-BCB4-407C-AFF0-080D209F5D56}" name="flight_data_raw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5" xr16:uid="{8F101B58-8B7F-4880-98F4-AD15DE9BDEA4}" name="flight_data_raw110" type="6" refreshedVersion="6" background="1" saveData="1">
    <textPr prompt="0" codePage="437" sourceFile="C:\Leitor_MAU\flight_data_raw.txt" tab="0">
      <textFields>
        <textField/>
      </textFields>
    </textPr>
  </connection>
  <connection id="16" xr16:uid="{270C193F-0C75-4425-A98E-D81260D0087C}" name="flight_data_raw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7" xr16:uid="{3636E9DE-09D8-4442-9D78-C0ED65248D0F}" name="flight_data_raw112" type="6" refreshedVersion="6" background="1" saveData="1">
    <textPr prompt="0" codePage="437" sourceFile="C:\Leitor_MAU\flight_data_raw.txt" tab="0">
      <textFields>
        <textField/>
      </textFields>
    </textPr>
  </connection>
  <connection id="18" xr16:uid="{1AEC0F1F-E40E-4FA8-AF56-5F8C0927818D}" name="flight_data_raw12" type="6" refreshedVersion="0" background="1">
    <textPr prompt="0" sourceFile="C:\Leitor_MAU\flight_data_raw.txt">
      <textFields>
        <textField/>
      </textFields>
    </textPr>
  </connection>
  <connection id="19" xr16:uid="{C5294C2D-32B5-4425-AAA0-265740470A80}" name="flight_data_raw1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0" xr16:uid="{007698AE-0C4B-4AA3-9EA9-C0252CF994BB}" name="flight_data_raw1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1" xr16:uid="{CE8F1C0B-3F7C-4A7F-A126-364401EE592F}" name="flight_data_raw13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2" xr16:uid="{5217801E-5F68-48E3-B7EF-A746A1F07D0D}" name="flight_data_raw13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3" xr16:uid="{842D2FD2-7646-4760-8054-18EEE844DE2C}" name="flight_data_raw13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4" xr16:uid="{8499603B-8A85-4367-8834-F4724DE9AB1A}" name="flight_data_raw13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5" xr16:uid="{823C43B1-85DE-4FD6-8315-75B3BDA8A120}" name="flight_data_raw13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6" xr16:uid="{83C7C525-829C-46D4-80F8-EB556A0508EF}" name="flight_data_raw134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7" xr16:uid="{CF23F1A2-CF17-4513-A0D5-D8F8D9DE51AA}" name="flight_data_raw134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8" xr16:uid="{89D3AE68-9D3C-4E55-8FE5-AC7F39822DCD}" name="flight_data_raw14" type="6" refreshedVersion="6" background="1" saveData="1">
    <textPr prompt="0" codePage="437" sourceFile="C:\Leitor_MAU\flight_data_raw.txt" tab="0">
      <textFields>
        <textField/>
      </textFields>
    </textPr>
  </connection>
  <connection id="29" xr16:uid="{99ABACC8-D9A1-4F64-8A0D-035DC80280E6}" name="flight_data_raw15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0" xr16:uid="{1B1FA546-DBA8-4BDD-8522-DC32FB952128}" name="flight_data_raw15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1" xr16:uid="{9103B4A5-6128-437F-BE12-5B0DFCB609A0}" name="flight_data_raw15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2" xr16:uid="{6D7BE651-DB33-4C0B-88C3-C8DAB229DA70}" name="flight_data_raw15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3" xr16:uid="{196A7004-C83D-4A07-BC38-B1E2C49306B2}" name="flight_data_raw15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4" xr16:uid="{73643528-3AB6-4DDC-BB4D-AA12789D3C5C}" name="flight_data_raw15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5" xr16:uid="{65DDBC10-AB8C-44D0-8DDD-16975F40B1A3}" name="flight_data_raw15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6" xr16:uid="{2CC7820C-E7C0-43D5-9C64-B2868972B297}" name="flight_data_raw154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7" xr16:uid="{C77F4864-2DF8-4125-BA15-EBEA7B9027AC}" name="flight_data_raw154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8" xr16:uid="{D7BF3647-E3D7-4D53-B15D-3583651AAA7E}" name="flight_data_raw16" type="6" refreshedVersion="6" background="1" saveData="1">
    <textPr prompt="0" codePage="437" sourceFile="C:\Leitor_MAU\flight_data_raw.txt" tab="0">
      <textFields>
        <textField/>
      </textFields>
    </textPr>
  </connection>
  <connection id="39" xr16:uid="{9FAD3DB7-84CA-4CED-BC2D-5B91E05839C2}" name="flight_data_raw17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0" xr16:uid="{28D5A3BF-14F1-478B-9256-B3F797CFDED9}" name="flight_data_raw17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1" xr16:uid="{C3472480-3A74-4C7F-A39F-8BC18F25919F}" name="flight_data_raw17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2" xr16:uid="{E8C317C9-F886-431A-98A7-E00AEC96B31C}" name="flight_data_raw17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3" xr16:uid="{57FC10BB-0654-49D1-8CC6-3EDE82E8F309}" name="flight_data_raw18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4" xr16:uid="{78462E1B-1F11-492C-AA54-3ED4AFDA7C15}" name="flight_data_raw18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5" xr16:uid="{DBA9E06D-91A5-49D7-B00F-FEB42AA50794}" name="flight_data_raw18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6" xr16:uid="{9B948191-B9C9-45DB-8648-94C48DA0ED4E}" name="flight_data_raw18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7" xr16:uid="{911516BC-EB3F-45D8-8DD9-BBFE075EC0ED}" name="flight_data_raw19" type="6" refreshedVersion="6" background="1" saveData="1">
    <textPr prompt="0" codePage="437" sourceFile="C:\Leitor_MAU\flight_data_raw.txt" tab="0">
      <textFields>
        <textField/>
      </textFields>
    </textPr>
  </connection>
  <connection id="48" xr16:uid="{E4BD6B45-A177-455E-8458-62DA4742C106}" name="flight_data_raw191" type="6" refreshedVersion="6" background="1" saveData="1">
    <textPr prompt="0" codePage="437" sourceFile="C:\Leitor_MAU\flight_data_raw.txt" tab="0">
      <textFields>
        <textField/>
      </textFields>
    </textPr>
  </connection>
  <connection id="49" xr16:uid="{0CF8A5C0-655B-4871-9FA5-64711C83EAF1}" name="flight_data_raw1911" type="6" refreshedVersion="6" background="1" saveData="1">
    <textPr prompt="0" codePage="437" sourceFile="C:\Leitor_MAU\flight_data_raw.txt" tab="0">
      <textFields>
        <textField/>
      </textFields>
    </textPr>
  </connection>
  <connection id="50" xr16:uid="{82687237-1CD1-49A2-87E8-96B91D7DB304}" name="flight_data_raw19111" type="6" refreshedVersion="6" background="1" saveData="1">
    <textPr prompt="0" codePage="437" sourceFile="C:\Leitor_MAU\flight_data_raw.txt" tab="0">
      <textFields>
        <textField/>
      </textFields>
    </textPr>
  </connection>
  <connection id="51" xr16:uid="{61C08807-66B8-4556-B5DF-6BF9FE4E8C17}" name="flight_data_raw192" type="6" refreshedVersion="6" background="1" saveData="1">
    <textPr prompt="0" codePage="437" sourceFile="C:\Leitor_MAU\flight_data_raw.txt" tab="0">
      <textFields>
        <textField/>
      </textFields>
    </textPr>
  </connection>
  <connection id="52" xr16:uid="{2D9981EA-C291-43E3-A7E9-DEF61F7C911B}" name="flight_data_raw1921" type="6" refreshedVersion="6" background="1" saveData="1">
    <textPr prompt="0" codePage="437" sourceFile="C:\Leitor_MAU\flight_data_raw.txt" tab="0">
      <textFields>
        <textField/>
      </textFields>
    </textPr>
  </connection>
  <connection id="53" xr16:uid="{2C464E84-C7E8-4B42-9409-672F2B54649B}" name="flight_data_raw193" type="6" refreshedVersion="6" background="1" saveData="1">
    <textPr prompt="0" codePage="437" sourceFile="C:\Leitor_MAU\flight_data_raw.txt" tab="0">
      <textFields>
        <textField/>
      </textFields>
    </textPr>
  </connection>
  <connection id="54" xr16:uid="{FCBB383A-818D-4010-8900-C86645A923CF}" name="flight_data_raw194" type="6" refreshedVersion="6" background="1" saveData="1">
    <textPr prompt="0" codePage="437" sourceFile="C:\Leitor_MAU\flight_data_raw.txt" tab="0">
      <textFields>
        <textField/>
      </textFields>
    </textPr>
  </connection>
  <connection id="55" xr16:uid="{91001F19-BE1F-4153-9B9A-1E27E10AB633}" name="flight_data_raw1941" type="6" refreshedVersion="6" background="1" saveData="1">
    <textPr prompt="0" codePage="437" sourceFile="C:\Leitor_MAU\flight_data_raw.txt" tab="0">
      <textFields>
        <textField/>
      </textFields>
    </textPr>
  </connection>
  <connection id="56" xr16:uid="{00000000-0015-0000-FFFF-FFFF02000000}" name="flight_data_raw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7" xr16:uid="{276241D9-9FAA-468E-9BFD-5398F3289845}" name="flight_data_raw20" type="6" refreshedVersion="6" background="1" saveData="1">
    <textPr prompt="0" codePage="437" sourceFile="C:\Leitor_MAU\flight_data_raw.txt" tab="0">
      <textFields>
        <textField/>
      </textFields>
    </textPr>
  </connection>
  <connection id="58" xr16:uid="{22BD0E08-315F-4707-A2B3-1973B857A46B}" name="flight_data_raw201" type="6" refreshedVersion="6" background="1" saveData="1">
    <textPr prompt="0" codePage="437" sourceFile="C:\Leitor_MAU\flight_data_raw.txt" tab="0">
      <textFields>
        <textField/>
      </textFields>
    </textPr>
  </connection>
  <connection id="59" xr16:uid="{9260156E-27F2-4D77-832F-934DB504EBC8}" name="flight_data_raw2011" type="6" refreshedVersion="6" background="1" saveData="1">
    <textPr prompt="0" codePage="437" sourceFile="C:\Leitor_MAU\flight_data_raw.txt" tab="0">
      <textFields>
        <textField/>
      </textFields>
    </textPr>
  </connection>
  <connection id="60" xr16:uid="{6441C95E-847C-4F1E-8CF9-94F1C5E7605B}" name="flight_data_raw202" type="6" refreshedVersion="6" background="1" saveData="1">
    <textPr prompt="0" codePage="437" sourceFile="C:\Leitor_MAU\flight_data_raw.txt" tab="0">
      <textFields>
        <textField/>
      </textFields>
    </textPr>
  </connection>
  <connection id="61" xr16:uid="{B912A3E8-CF09-47A6-85C3-2E0E66FE12C2}" name="flight_data_raw203" type="6" refreshedVersion="6" background="1" saveData="1">
    <textPr prompt="0" codePage="437" sourceFile="C:\Leitor_MAU\flight_data_raw.txt" tab="0">
      <textFields>
        <textField/>
      </textFields>
    </textPr>
  </connection>
  <connection id="62" xr16:uid="{55611777-7E94-48FA-9B53-91C77D78A1E2}" name="flight_data_raw2031" type="6" refreshedVersion="6" background="1" saveData="1">
    <textPr prompt="0" codePage="437" sourceFile="C:\Leitor_MAU\flight_data_raw.txt" tab="0">
      <textFields>
        <textField/>
      </textFields>
    </textPr>
  </connection>
  <connection id="63" xr16:uid="{F4227C24-7BE0-4921-9C25-D4ECF3EB21D3}" name="flight_data_raw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4" xr16:uid="{2B73F2DD-FFD6-4E0D-8D54-F6D14A4E84A4}" name="flight_data_raw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5" xr16:uid="{00000000-0015-0000-FFFF-FFFF03000000}" name="flight_data_raw2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6" xr16:uid="{7E6B03CE-4D15-43F0-8139-5CDAD9210FFE}" name="flight_data_raw2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7" xr16:uid="{A91221F5-65B9-480F-870F-9CB6A2936658}" name="flight_data_raw2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8" xr16:uid="{3130914A-D856-4507-BD81-3F287BD77744}" name="flight_data_raw22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9" xr16:uid="{808E246F-471B-45AF-91FD-4E519D7FC8F6}" name="flight_data_raw22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70" xr16:uid="{12DF7557-1BC1-4416-956B-6B949E91DE91}" name="flight_data_raw22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71" xr16:uid="{F332D3DA-24D7-44E7-B237-B12E3D44D09D}" name="flight_data_raw22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72" xr16:uid="{400C324A-84D5-46DE-82F3-D3FBBB3626B2}" name="flight_data_raw22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73" xr16:uid="{1F88215C-65E1-47D7-8CBD-0935A3036361}" name="flight_data_raw22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74" xr16:uid="{29C7461C-CE71-4674-B5D6-032D07A6C971}" name="flight_data_raw223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75" xr16:uid="{E3F09258-8EEF-4767-8074-6E5B4DDF1957}" name="flight_data_raw223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76" xr16:uid="{184E2EE4-E2F1-4177-AE59-0AA49C8D09A2}" name="flight_data_raw223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77" xr16:uid="{E465DDEA-EDB1-4D5D-9DD4-19B5B400BE80}" name="flight_data_raw223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78" xr16:uid="{111DC595-7591-4A7F-BCA3-7E4D6557A81A}" name="flight_data_raw223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79" xr16:uid="{3FFEC2B3-1C7C-4189-B0BB-3F277E277B94}" name="flight_data_raw2234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80" xr16:uid="{B48C5869-DF62-4744-8BD2-B46A955A9546}" name="flight_data_raw2234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81" xr16:uid="{85F33F1B-249D-44A6-BECF-0FBD95658EE4}" name="flight_data_raw2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82" xr16:uid="{7091EC64-E559-4A76-B75C-3123575733C6}" name="flight_data_raw2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83" xr16:uid="{48756F45-A19E-4C6A-BFDA-E2F7C61078DC}" name="flight_data_raw23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84" xr16:uid="{D9252600-331F-475A-A99F-33365A67FD61}" name="flight_data_raw23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85" xr16:uid="{E16E3ED8-6E03-418A-915D-D79B2092C2A4}" name="flight_data_raw24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86" xr16:uid="{A1F8FEBB-5E0E-4310-85D8-81E0BCEA2182}" name="flight_data_raw24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87" xr16:uid="{3670C2D9-6512-4AAB-B2B1-8E59AFDFFDC9}" name="flight_data_raw24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88" xr16:uid="{C72CD99C-3E0C-4E99-9A52-8B709502D1AB}" name="flight_data_raw24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89" xr16:uid="{0E028302-BA64-4DE2-A02A-A9141A752DB1}" name="flight_data_raw24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90" xr16:uid="{D1B6CF65-60F8-4C43-838B-5D03C5320EAE}" name="flight_data_raw24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91" xr16:uid="{7B8B0544-7061-473D-990F-48033EED6F9B}" name="flight_data_raw24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92" xr16:uid="{93C5FA4A-29D7-47B7-A319-639B2404C67C}" name="flight_data_raw244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93" xr16:uid="{ED809258-6446-4707-824C-D787D189FD88}" name="flight_data_raw244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94" xr16:uid="{69A5F548-1647-4AC5-8282-9F8C0795145F}" name="flight_data_raw25" type="6" refreshedVersion="6" background="1" saveData="1">
    <textPr prompt="0" codePage="437" sourceFile="C:\Leitor_MAU\flight_data_raw.txt" tab="0">
      <textFields>
        <textField/>
      </textFields>
    </textPr>
  </connection>
  <connection id="95" xr16:uid="{7363745C-7EC9-424F-92FE-C97B7801766E}" name="flight_data_raw251" type="6" refreshedVersion="6" background="1" saveData="1">
    <textPr prompt="0" codePage="437" sourceFile="C:\Leitor_MAU\flight_data_raw.txt" tab="0">
      <textFields>
        <textField/>
      </textFields>
    </textPr>
  </connection>
  <connection id="96" xr16:uid="{4C71CCFA-E38C-487B-9FE2-AF2F041CDB3C}" name="flight_data_raw252" type="6" refreshedVersion="6" background="1" saveData="1">
    <textPr prompt="0" codePage="437" sourceFile="C:\Leitor_MAU\flight_data_raw.txt" tab="0">
      <textFields>
        <textField/>
      </textFields>
    </textPr>
  </connection>
  <connection id="97" xr16:uid="{E9F34C85-C581-4620-9661-AC7A3BBDAD5F}" name="flight_data_raw2521" type="6" refreshedVersion="6" background="1" saveData="1">
    <textPr prompt="0" codePage="437" sourceFile="C:\Leitor_MAU\flight_data_raw.txt" tab="0">
      <textFields>
        <textField/>
      </textFields>
    </textPr>
  </connection>
  <connection id="98" xr16:uid="{37A2243A-9412-4DEE-92AA-34A67144448C}" name="flight_data_raw26" type="6" refreshedVersion="6" background="1" saveData="1">
    <textPr prompt="0" codePage="437" sourceFile="C:\Leitor_MAU\flight_data_raw.txt" tab="0">
      <textFields>
        <textField/>
      </textFields>
    </textPr>
  </connection>
  <connection id="99" xr16:uid="{0F0F995A-B567-41E1-B5FE-73946CB95503}" name="flight_data_raw261" type="6" refreshedVersion="6" background="1" saveData="1">
    <textPr prompt="0" codePage="437" sourceFile="C:\Leitor_MAU\flight_data_raw.txt" tab="0">
      <textFields>
        <textField/>
      </textFields>
    </textPr>
  </connection>
  <connection id="100" xr16:uid="{5DF37287-B0FD-4E79-823B-216E6465F15B}" name="flight_data_raw2611" type="6" refreshedVersion="6" background="1" saveData="1">
    <textPr prompt="0" codePage="437" sourceFile="C:\Leitor_MAU\flight_data_raw.txt" tab="0">
      <textFields>
        <textField/>
      </textFields>
    </textPr>
  </connection>
  <connection id="101" xr16:uid="{B206103E-443A-4EC0-A479-BA8309EAF7DD}" name="flight_data_raw27" type="6" refreshedVersion="6" background="1" saveData="1">
    <textPr prompt="0" codePage="437" sourceFile="C:\Leitor_MAU\flight_data_raw.txt" tab="0">
      <textFields>
        <textField/>
      </textFields>
    </textPr>
  </connection>
  <connection id="102" xr16:uid="{E9DAA685-45F2-48DF-A124-174F98F74B41}" name="flight_data_raw271" type="6" refreshedVersion="6" background="1" saveData="1">
    <textPr prompt="0" codePage="437" sourceFile="C:\Leitor_MAU\flight_data_raw.txt" tab="0">
      <textFields>
        <textField/>
      </textFields>
    </textPr>
  </connection>
  <connection id="103" xr16:uid="{A8BB62FF-058B-4D41-8B10-D6B7A40C3DDE}" name="flight_data_raw2711" type="6" refreshedVersion="6" background="1" saveData="1">
    <textPr prompt="0" codePage="437" sourceFile="C:\Leitor_MAU\flight_data_raw.txt" tab="0">
      <textFields>
        <textField/>
      </textFields>
    </textPr>
  </connection>
  <connection id="104" xr16:uid="{04833946-9A08-42BC-9D8D-1B969EF997D3}" name="flight_data_raw28" type="6" refreshedVersion="6" background="1" saveData="1">
    <textPr prompt="0" codePage="437" sourceFile="C:\Leitor_MAU\flight_data_raw.txt" tab="0">
      <textFields>
        <textField/>
      </textFields>
    </textPr>
  </connection>
  <connection id="105" xr16:uid="{DC14B290-3335-43CD-BD32-13CE12FAE095}" name="flight_data_raw281" type="6" refreshedVersion="6" background="1" saveData="1">
    <textPr prompt="0" codePage="437" sourceFile="C:\Leitor_MAU\flight_data_raw.txt" tab="0">
      <textFields>
        <textField/>
      </textFields>
    </textPr>
  </connection>
  <connection id="106" xr16:uid="{144842FE-3B38-48DE-9BA1-35BA22C011E2}" name="flight_data_raw2811" type="6" refreshedVersion="6" background="1" saveData="1">
    <textPr prompt="0" codePage="437" sourceFile="C:\Leitor_MAU\flight_data_raw.txt" tab="0">
      <textFields>
        <textField/>
      </textFields>
    </textPr>
  </connection>
  <connection id="107" xr16:uid="{F8EB78EF-4DD7-423D-8054-091B18E897AB}" name="flight_data_raw29" type="6" refreshedVersion="6" background="1" saveData="1">
    <textPr prompt="0" codePage="437" sourceFile="C:\Leitor_MAU\flight_data_raw.txt" tab="0">
      <textFields>
        <textField/>
      </textFields>
    </textPr>
  </connection>
  <connection id="108" xr16:uid="{A5608ACA-9C17-4ACC-BE13-F748FE3CF72A}" name="flight_data_raw291" type="6" refreshedVersion="6" background="1" saveData="1">
    <textPr prompt="0" codePage="437" sourceFile="C:\Leitor_MAU\flight_data_raw.txt" tab="0">
      <textFields>
        <textField/>
      </textFields>
    </textPr>
  </connection>
  <connection id="109" xr16:uid="{1EB48432-FA94-4354-979F-1664643AD7C3}" name="flight_data_raw2911" type="6" refreshedVersion="6" background="1" saveData="1">
    <textPr prompt="0" codePage="437" sourceFile="C:\Leitor_MAU\flight_data_raw.txt" tab="0">
      <textFields>
        <textField/>
      </textFields>
    </textPr>
  </connection>
  <connection id="110" xr16:uid="{00000000-0015-0000-FFFF-FFFF04000000}" name="flight_data_raw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11" xr16:uid="{D065EFB7-BCD5-4959-8E8C-24CF074DBCB2}" name="flight_data_raw30" type="6" refreshedVersion="6" background="1" saveData="1">
    <textPr prompt="0" codePage="437" sourceFile="C:\Leitor_MAU\flight_data_raw.txt" tab="0">
      <textFields>
        <textField/>
      </textFields>
    </textPr>
  </connection>
  <connection id="112" xr16:uid="{13974D17-7319-4A77-9FC8-150311932020}" name="flight_data_raw301" type="6" refreshedVersion="6" background="1" saveData="1">
    <textPr prompt="0" codePage="437" sourceFile="C:\Leitor_MAU\flight_data_raw.txt" tab="0">
      <textFields>
        <textField/>
      </textFields>
    </textPr>
  </connection>
  <connection id="113" xr16:uid="{10B79DA0-6D7A-4E18-9BB7-60F8F6821563}" name="flight_data_raw3011" type="6" refreshedVersion="6" background="1" saveData="1">
    <textPr prompt="0" codePage="437" sourceFile="C:\Leitor_MAU\flight_data_raw.txt" tab="0">
      <textFields>
        <textField/>
      </textFields>
    </textPr>
  </connection>
  <connection id="114" xr16:uid="{89FE854D-97DA-4BB4-9BF7-7D2791F00A84}" name="flight_data_raw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15" xr16:uid="{A069FB05-363D-4B2C-BF4C-D2487A5AA3EB}" name="flight_data_raw3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16" xr16:uid="{5E1C4B44-3D0E-4C70-8D21-EA4CA18998B0}" name="flight_data_raw3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17" xr16:uid="{6A451603-15F8-4415-AFA7-199BD083B357}" name="flight_data_raw3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18" xr16:uid="{A6ADE3E2-3EDC-4423-A33E-06FEF5FE229F}" name="flight_data_raw3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19" xr16:uid="{75021EA0-F883-4BE9-BE4A-EFCA5B666F50}" name="flight_data_raw3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20" xr16:uid="{C308D805-840F-4484-9567-64CB3962F8AD}" name="flight_data_raw3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21" xr16:uid="{66A8004B-5B18-4B78-A062-A0836FCE9CA8}" name="flight_data_raw3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22" xr16:uid="{437CD2CB-9144-4F95-9DF1-506F05276FED}" name="flight_data_raw33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23" xr16:uid="{62E08A89-F586-4A96-92E5-259A3D181269}" name="flight_data_raw33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24" xr16:uid="{FC15298D-3934-41CF-9433-ED66EBA31661}" name="flight_data_raw33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25" xr16:uid="{B6E3E70D-3F94-4A70-8B75-B42E3B0E4C94}" name="flight_data_raw33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26" xr16:uid="{1F32279B-7DB6-4B35-A472-7000326C7A27}" name="flight_data_raw33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27" xr16:uid="{3C5DE6B1-6067-44EF-BD30-EE7B827F09A3}" name="flight_data_raw334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28" xr16:uid="{3FF9A018-B49F-4196-8A83-ED6589334F30}" name="flight_data_raw334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29" xr16:uid="{2257E8B6-E4CD-437B-8A23-F443A4C522F8}" name="flight_data_raw34" type="6" refreshedVersion="6" background="1" saveData="1">
    <textPr prompt="0" codePage="437" sourceFile="C:\Leitor_MAU\flight_data_raw.txt" tab="0">
      <textFields>
        <textField/>
      </textFields>
    </textPr>
  </connection>
  <connection id="130" xr16:uid="{2279D79D-9C0B-4514-9E68-EB59E38C41F6}" name="flight_data_raw341" type="6" refreshedVersion="6" background="1" saveData="1">
    <textPr prompt="0" codePage="437" sourceFile="C:\Leitor_MAU\flight_data_raw.txt" tab="0">
      <textFields>
        <textField/>
      </textFields>
    </textPr>
  </connection>
  <connection id="131" xr16:uid="{98BDF0D3-F276-453B-A021-174044400D4B}" name="flight_data_raw3411" type="6" refreshedVersion="6" background="1" saveData="1">
    <textPr prompt="0" codePage="437" sourceFile="C:\Leitor_MAU\flight_data_raw.txt" tab="0">
      <textFields>
        <textField/>
      </textFields>
    </textPr>
  </connection>
  <connection id="132" xr16:uid="{67145B1E-69DD-495E-9C7D-70215A2BBB41}" name="flight_data_raw35" type="6" refreshedVersion="6" background="1" saveData="1">
    <textPr prompt="0" codePage="437" sourceFile="C:\Leitor_MAU\flight_data_raw.txt" tab="0">
      <textFields>
        <textField/>
      </textFields>
    </textPr>
  </connection>
  <connection id="133" xr16:uid="{C51A7583-0D56-4812-9547-34A050BA1F68}" name="flight_data_raw351" type="6" refreshedVersion="6" background="1" saveData="1">
    <textPr prompt="0" codePage="437" sourceFile="C:\Leitor_MAU\flight_data_raw.txt" tab="0">
      <textFields>
        <textField/>
      </textFields>
    </textPr>
  </connection>
  <connection id="134" xr16:uid="{927D08F9-BF8A-4FDC-B1ED-A43AD394935F}" name="flight_data_raw3511" type="6" refreshedVersion="6" background="1" saveData="1">
    <textPr prompt="0" codePage="437" sourceFile="C:\Leitor_MAU\flight_data_raw.txt" tab="0">
      <textFields>
        <textField/>
      </textFields>
    </textPr>
  </connection>
  <connection id="135" xr16:uid="{266DDCD9-1809-4E7A-8D3F-7B368DEBE033}" name="flight_data_raw36" type="6" refreshedVersion="6" background="1" saveData="1">
    <textPr prompt="0" codePage="437" sourceFile="C:\Leitor_MAU\flight_data_raw.txt" tab="0">
      <textFields>
        <textField/>
      </textFields>
    </textPr>
  </connection>
  <connection id="136" xr16:uid="{222C2BC1-9ED2-4016-80C7-8B6BF57FA331}" name="flight_data_raw361" type="6" refreshedVersion="6" background="1" saveData="1">
    <textPr prompt="0" codePage="437" sourceFile="C:\Leitor_MAU\flight_data_raw.txt" tab="0">
      <textFields>
        <textField/>
      </textFields>
    </textPr>
  </connection>
  <connection id="137" xr16:uid="{2F378CD9-3F5C-4789-A8FD-BE538E031003}" name="flight_data_raw3611" type="6" refreshedVersion="6" background="1" saveData="1">
    <textPr prompt="0" codePage="437" sourceFile="C:\Leitor_MAU\flight_data_raw.txt" tab="0">
      <textFields>
        <textField/>
      </textFields>
    </textPr>
  </connection>
  <connection id="138" xr16:uid="{00000000-0015-0000-FFFF-FFFF05000000}" name="flight_data_raw37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39" xr16:uid="{3620109F-540A-42E2-97CC-9CAE7873FF93}" name="flight_data_raw37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40" xr16:uid="{438FC9C2-DE12-4391-B6DA-20192FED7281}" name="flight_data_raw37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41" xr16:uid="{8DCA9AB5-8204-4B0D-A3CA-53FBC8D451C5}" name="flight_data_raw37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42" xr16:uid="{71A55519-3535-4765-A194-C8B3698EBB30}" name="flight_data_raw37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43" xr16:uid="{310BA979-4DF3-4372-9A2F-6CD1B4CF03F8}" name="flight_data_raw37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44" xr16:uid="{F5B49F82-6F43-4434-ACD8-8B9E9DDEBFBF}" name="flight_data_raw37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45" xr16:uid="{D56FDFF0-50E4-48E4-81C7-0F8F8EE7C0C4}" name="flight_data_raw37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46" xr16:uid="{0652F145-5F26-4757-A5C9-0230745C9A8B}" name="flight_data_raw37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47" xr16:uid="{F06AC6C2-1858-46EE-B2D8-E800CFF1BB9F}" name="flight_data_raw373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48" xr16:uid="{3EFC415F-06FF-460B-BB06-DA425226E39A}" name="flight_data_raw373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49" xr16:uid="{45ECE7DF-78DA-4293-9FF9-4901B190E143}" name="flight_data_raw373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50" xr16:uid="{EEF234E4-EB1E-415C-ADCE-87C3FFD1E58D}" name="flight_data_raw373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51" xr16:uid="{0B48777D-97AA-486E-8705-DA207C5ECD31}" name="flight_data_raw373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52" xr16:uid="{CA6B7C71-6280-441F-8E45-89ED6D65E863}" name="flight_data_raw3734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53" xr16:uid="{8AE99DC7-5706-4DAA-84F2-24B9B646D2F5}" name="flight_data_raw3734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54" xr16:uid="{54ABA6D9-9FB5-428B-B2E5-78AAEF6ACF44}" name="flight_data_raw38" type="6" refreshedVersion="6" background="1" saveData="1">
    <textPr prompt="0" codePage="437" sourceFile="C:\Leitor_MAU\flight_data_raw.txt" tab="0">
      <textFields>
        <textField/>
      </textFields>
    </textPr>
  </connection>
  <connection id="155" xr16:uid="{6BC25FD4-160F-48B2-B0DC-0DD728565380}" name="flight_data_raw381" type="6" refreshedVersion="6" background="1" saveData="1">
    <textPr prompt="0" codePage="437" sourceFile="C:\Leitor_MAU\flight_data_raw.txt" tab="0">
      <textFields>
        <textField/>
      </textFields>
    </textPr>
  </connection>
  <connection id="156" xr16:uid="{33A1CA00-B84F-4E88-BFCC-3A9AC65731BE}" name="flight_data_raw3811" type="6" refreshedVersion="6" background="1" saveData="1">
    <textPr prompt="0" codePage="437" sourceFile="C:\Leitor_MAU\flight_data_raw.txt" tab="0">
      <textFields>
        <textField/>
      </textFields>
    </textPr>
  </connection>
  <connection id="157" xr16:uid="{00000000-0015-0000-FFFF-FFFF06000000}" name="flight_data_raw39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58" xr16:uid="{AE275EBD-FB9E-4913-9E33-17635D21330D}" name="flight_data_raw39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59" xr16:uid="{22E81249-B2A6-4807-B670-109D776099E6}" name="flight_data_raw39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60" xr16:uid="{2B230F34-E45C-4612-8003-875DA399A546}" name="flight_data_raw39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61" xr16:uid="{144B4949-8864-4D07-A258-CC39FBADD07C}" name="flight_data_raw39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62" xr16:uid="{8B0D657F-99CB-43D4-BDBE-D55986756C3F}" name="flight_data_raw39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63" xr16:uid="{25C19CD0-685B-472F-8C50-DE34F237FEC3}" name="flight_data_raw39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64" xr16:uid="{103707E3-AE42-4FA9-B4CE-E4978D8EC6BD}" name="flight_data_raw39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65" xr16:uid="{31053BBE-943B-4CA8-A7D2-CB59D7F43D50}" name="flight_data_raw39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66" xr16:uid="{480FC10D-85D8-400C-A3D8-CA5634247F35}" name="flight_data_raw393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67" xr16:uid="{18F5072A-41CE-4E58-8198-FFCD31A7BB4E}" name="flight_data_raw393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68" xr16:uid="{72A8A2D3-2C38-40EA-ABC1-22E1B168CC53}" name="flight_data_raw393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69" xr16:uid="{0DE8E654-F361-40CD-B0F8-4DFCF49C7859}" name="flight_data_raw393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70" xr16:uid="{C95C5AE6-03DC-43EB-914F-18B3B692D0B0}" name="flight_data_raw393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71" xr16:uid="{50C8D3C1-AF83-4E9A-8EFF-B1E97348ADA5}" name="flight_data_raw3934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72" xr16:uid="{14BB1457-F1C1-419C-B2F4-35805B27C00A}" name="flight_data_raw3934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73" xr16:uid="{00000000-0015-0000-FFFF-FFFF07000000}" name="flight_data_raw4" type="6" refreshedVersion="5" background="1" saveData="1">
    <textPr prompt="0" codePage="437" sourceFile="C:\Leitor_MAU\flight_data_raw.txt" decimal="," thousands="." tab="0">
      <textFields>
        <textField/>
      </textFields>
    </textPr>
  </connection>
  <connection id="174" xr16:uid="{00000000-0015-0000-FFFF-FFFF08000000}" name="flight_data_raw40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75" xr16:uid="{B52FB62E-9319-4AAB-BED9-5520928F0925}" name="flight_data_raw40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76" xr16:uid="{96095E9D-76E6-4855-AEFC-0E08E1FF45B2}" name="flight_data_raw40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77" xr16:uid="{59D40BC0-52A1-404D-A381-BD60710BFE8D}" name="flight_data_raw40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78" xr16:uid="{1A77243F-8500-4E48-B79D-F570EB9C63FD}" name="flight_data_raw40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79" xr16:uid="{7DB1B62B-659A-4BC3-BE0B-541F6C21365E}" name="flight_data_raw40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80" xr16:uid="{962EB378-92DA-475C-8942-C1F629A01C3C}" name="flight_data_raw40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81" xr16:uid="{0A99BB97-3BE2-4AC6-A392-0C22C8CC7B83}" name="flight_data_raw40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82" xr16:uid="{C4B69794-BB8D-409C-83B3-1144D34F8889}" name="flight_data_raw40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83" xr16:uid="{20817027-8016-4574-AB1B-8FED66CE4515}" name="flight_data_raw403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84" xr16:uid="{F8AF2BA1-8F3E-47F4-B82C-214650937E1B}" name="flight_data_raw403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85" xr16:uid="{3F018349-71F5-4186-BAA1-10EDEAE0F86B}" name="flight_data_raw403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86" xr16:uid="{A3105DC4-337F-42AA-8557-150F394DEDA8}" name="flight_data_raw403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87" xr16:uid="{056F00C2-74A6-4452-8278-297A3BD8D44E}" name="flight_data_raw403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88" xr16:uid="{ECFBDCF5-8830-48CD-ACAE-D3C93424843B}" name="flight_data_raw4034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89" xr16:uid="{DD8D969D-C572-4403-9FFF-639A34841B1D}" name="flight_data_raw4034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90" xr16:uid="{92E71A87-22C1-403C-A01A-18F644375EBD}" name="flight_data_raw41" type="6" refreshedVersion="5" background="1" saveData="1">
    <textPr prompt="0" codePage="437" sourceFile="C:\Leitor_MAU\flight_data_raw.txt" decimal="," thousands="." tab="0">
      <textFields>
        <textField/>
      </textFields>
    </textPr>
  </connection>
  <connection id="191" xr16:uid="{0074179A-62DB-4D4E-82D3-A43EFCFD38E4}" name="flight_data_raw411" type="6" refreshedVersion="5" background="1" saveData="1">
    <textPr prompt="0" codePage="437" sourceFile="C:\Leitor_MAU\flight_data_raw.txt" decimal="," thousands="." tab="0">
      <textFields>
        <textField/>
      </textFields>
    </textPr>
  </connection>
  <connection id="192" xr16:uid="{00000000-0015-0000-FFFF-FFFF09000000}" name="flight_data_raw4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93" xr16:uid="{0A6F769D-9FD6-4F84-97AF-F8B12538B009}" name="flight_data_raw4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94" xr16:uid="{33AE2B1C-A8FA-4BBB-8BF5-C8E8241DA413}" name="flight_data_raw4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95" xr16:uid="{31C46BEF-EF0F-4C65-9F89-784C9CCDB01E}" name="flight_data_raw42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96" xr16:uid="{9F90B903-F6E1-4408-A70A-E7DAF8656C4E}" name="flight_data_raw42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97" xr16:uid="{221661E8-17CC-4FCE-9FB4-83CB5DF425F5}" name="flight_data_raw42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98" xr16:uid="{703E28B8-58AD-478B-88ED-5830F50E1EDC}" name="flight_data_raw42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99" xr16:uid="{2EBED2DC-E52E-4AC4-8578-2C050DCA74B2}" name="flight_data_raw42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00" xr16:uid="{97006F2A-95F2-43A9-A689-86F7D9DF54BA}" name="flight_data_raw42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01" xr16:uid="{8941F0F5-0DD6-4646-AFB0-9926F72BC665}" name="flight_data_raw423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02" xr16:uid="{ECBEB18D-EAEE-4898-A9AF-F1852130E2C2}" name="flight_data_raw423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03" xr16:uid="{23A0E324-D750-402E-933B-3F20DD8CFE22}" name="flight_data_raw423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04" xr16:uid="{884B5746-2E96-4008-A146-E565272707AE}" name="flight_data_raw423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05" xr16:uid="{E2138AE4-B022-4ED9-9538-CE0B37688261}" name="flight_data_raw423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06" xr16:uid="{D6B71B76-B886-4498-A2C6-C839D5DFF726}" name="flight_data_raw4234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07" xr16:uid="{F13749E3-3437-4130-9773-952FFDA9E250}" name="flight_data_raw4234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08" xr16:uid="{CAE0CDA8-73A4-43BF-81F3-22F6DCFFEE74}" name="flight_data_raw43" type="6" refreshedVersion="5" background="1" saveData="1">
    <textPr prompt="0" codePage="437" sourceFile="C:\Leitor_MAU\flight_data_raw.txt" decimal="," thousands="." tab="0">
      <textFields>
        <textField/>
      </textFields>
    </textPr>
  </connection>
  <connection id="209" xr16:uid="{E2A83A2B-F070-4669-9BEE-ACEFB318B683}" name="flight_data_raw431" type="6" refreshedVersion="5" background="1" saveData="1">
    <textPr prompt="0" codePage="437" sourceFile="C:\Leitor_MAU\flight_data_raw.txt" decimal="," thousands="." tab="0">
      <textFields>
        <textField/>
      </textFields>
    </textPr>
  </connection>
  <connection id="210" xr16:uid="{094DFC7E-FE56-4F9B-AA5D-01DCB9B93E86}" name="flight_data_raw4311" type="6" refreshedVersion="5" background="1" saveData="1">
    <textPr prompt="0" codePage="437" sourceFile="C:\Leitor_MAU\flight_data_raw.txt" decimal="," thousands="." tab="0">
      <textFields>
        <textField/>
      </textFields>
    </textPr>
  </connection>
  <connection id="211" xr16:uid="{4FBAB4C5-385D-4C96-88A0-774EB956F083}" name="flight_data_raw43111" type="6" refreshedVersion="5" background="1" saveData="1">
    <textPr prompt="0" codePage="437" sourceFile="C:\Leitor_MAU\flight_data_raw.txt" decimal="," thousands="." tab="0">
      <textFields>
        <textField/>
      </textFields>
    </textPr>
  </connection>
  <connection id="212" xr16:uid="{BB353E0A-21BF-4229-84FC-30B86361E09F}" name="flight_data_raw44" type="6" refreshedVersion="5" background="1" saveData="1">
    <textPr prompt="0" codePage="437" sourceFile="C:\Leitor_MAU\flight_data_raw.txt" decimal="," thousands="." tab="0">
      <textFields>
        <textField/>
      </textFields>
    </textPr>
  </connection>
  <connection id="213" xr16:uid="{E7D80449-04EC-47D3-B266-6F50B8C6FCD8}" name="flight_data_raw441" type="6" refreshedVersion="5" background="1" saveData="1">
    <textPr prompt="0" codePage="437" sourceFile="C:\Leitor_MAU\flight_data_raw.txt" decimal="," thousands="." tab="0">
      <textFields>
        <textField/>
      </textFields>
    </textPr>
  </connection>
  <connection id="214" xr16:uid="{008F83B4-763F-4DF5-BEC1-FC127FCA59A6}" name="flight_data_raw4411" type="6" refreshedVersion="5" background="1" saveData="1">
    <textPr prompt="0" codePage="437" sourceFile="C:\Leitor_MAU\flight_data_raw.txt" decimal="," thousands="." tab="0">
      <textFields>
        <textField/>
      </textFields>
    </textPr>
  </connection>
  <connection id="215" xr16:uid="{222779FE-40DD-4149-AF58-05C2341F6120}" name="flight_data_raw44111" type="6" refreshedVersion="5" background="1" saveData="1">
    <textPr prompt="0" codePage="437" sourceFile="C:\Leitor_MAU\flight_data_raw.txt" decimal="," thousands="." tab="0">
      <textFields>
        <textField/>
      </textFields>
    </textPr>
  </connection>
  <connection id="216" xr16:uid="{79B4E04D-9AB9-4558-A78E-F994B59675B3}" name="flight_data_raw442" type="6" refreshedVersion="5" background="1" saveData="1">
    <textPr prompt="0" codePage="437" sourceFile="C:\Leitor_MAU\flight_data_raw.txt" decimal="," thousands="." tab="0">
      <textFields>
        <textField/>
      </textFields>
    </textPr>
  </connection>
  <connection id="217" xr16:uid="{FD0F2D49-DDDD-4E13-9E67-61DB837ADE9F}" name="flight_data_raw4421" type="6" refreshedVersion="5" background="1" saveData="1">
    <textPr prompt="0" codePage="437" sourceFile="C:\Leitor_MAU\flight_data_raw.txt" decimal="," thousands="." tab="0">
      <textFields>
        <textField/>
      </textFields>
    </textPr>
  </connection>
  <connection id="218" xr16:uid="{B1EF3D3C-47AC-4944-B31F-C55EDBC16AD3}" name="flight_data_raw443" type="6" refreshedVersion="5" background="1" saveData="1">
    <textPr prompt="0" codePage="437" sourceFile="C:\Leitor_MAU\flight_data_raw.txt" decimal="," thousands="." tab="0">
      <textFields>
        <textField/>
      </textFields>
    </textPr>
  </connection>
  <connection id="219" xr16:uid="{E74D6AE9-62D8-4121-A814-BD7C6F191AFB}" name="flight_data_raw444" type="6" refreshedVersion="5" background="1" saveData="1">
    <textPr prompt="0" codePage="437" sourceFile="C:\Leitor_MAU\flight_data_raw.txt" decimal="," thousands="." tab="0">
      <textFields>
        <textField/>
      </textFields>
    </textPr>
  </connection>
  <connection id="220" xr16:uid="{75F510E4-D1D7-4A5A-B7C8-9CF538C702F7}" name="flight_data_raw4441" type="6" refreshedVersion="5" background="1" saveData="1">
    <textPr prompt="0" codePage="437" sourceFile="C:\Leitor_MAU\flight_data_raw.txt" decimal="," thousands="." tab="0">
      <textFields>
        <textField/>
      </textFields>
    </textPr>
  </connection>
  <connection id="221" xr16:uid="{523E02DC-AC58-43EF-9550-675FD161F537}" name="flight_data_raw45" type="6" refreshedVersion="6" background="1" saveData="1">
    <textPr prompt="0" codePage="437" sourceFile="C:\Leitor_MAU\flight_data_raw.txt" tab="0">
      <textFields>
        <textField/>
      </textFields>
    </textPr>
  </connection>
  <connection id="222" xr16:uid="{86D72C09-50AE-4DD1-AB11-0ADCFF1402C1}" name="flight_data_raw451" type="6" refreshedVersion="6" background="1" saveData="1">
    <textPr prompt="0" codePage="437" sourceFile="C:\Leitor_MAU\flight_data_raw.txt" tab="0">
      <textFields>
        <textField/>
      </textFields>
    </textPr>
  </connection>
  <connection id="223" xr16:uid="{05FE0D48-57E1-461F-A358-4C1E783BED4F}" name="flight_data_raw4511" type="6" refreshedVersion="6" background="1" saveData="1">
    <textPr prompt="0" codePage="437" sourceFile="C:\Leitor_MAU\flight_data_raw.txt" tab="0">
      <textFields>
        <textField/>
      </textFields>
    </textPr>
  </connection>
  <connection id="224" xr16:uid="{2F3B699F-BB35-43E4-BAA5-345C1B0EB871}" name="flight_data_raw46" type="6" refreshedVersion="6" background="1" saveData="1">
    <textPr prompt="0" codePage="437" sourceFile="C:\Leitor_MAU\flight_data_raw.txt" tab="0">
      <textFields>
        <textField/>
      </textFields>
    </textPr>
  </connection>
  <connection id="225" xr16:uid="{C143DEDB-A4D2-4E97-999B-7A0265B9EC1D}" name="flight_data_raw461" type="6" refreshedVersion="6" background="1" saveData="1">
    <textPr prompt="0" codePage="437" sourceFile="C:\Leitor_MAU\flight_data_raw.txt" tab="0">
      <textFields>
        <textField/>
      </textFields>
    </textPr>
  </connection>
  <connection id="226" xr16:uid="{DF3C928C-A652-49FA-898C-E4A9E555DD9E}" name="flight_data_raw4611" type="6" refreshedVersion="6" background="1" saveData="1">
    <textPr prompt="0" codePage="437" sourceFile="C:\Leitor_MAU\flight_data_raw.txt" tab="0">
      <textFields>
        <textField/>
      </textFields>
    </textPr>
  </connection>
  <connection id="227" xr16:uid="{3F251493-99C7-4BDE-B86A-14D9D44110DC}" name="flight_data_raw47" type="6" refreshedVersion="6" background="1" saveData="1">
    <textPr prompt="0" codePage="437" sourceFile="C:\Leitor_MAU\flight_data_raw.txt" tab="0">
      <textFields>
        <textField/>
      </textFields>
    </textPr>
  </connection>
  <connection id="228" xr16:uid="{123245C7-5961-41FB-AC25-1E33EB39B3F2}" name="flight_data_raw471" type="6" refreshedVersion="6" background="1" saveData="1">
    <textPr prompt="0" codePage="437" sourceFile="C:\Leitor_MAU\flight_data_raw.txt" tab="0">
      <textFields>
        <textField/>
      </textFields>
    </textPr>
  </connection>
  <connection id="229" xr16:uid="{C08A71A2-EC81-461F-A5A0-6C456D7DB55C}" name="flight_data_raw4711" type="6" refreshedVersion="6" background="1" saveData="1">
    <textPr prompt="0" codePage="437" sourceFile="C:\Leitor_MAU\flight_data_raw.txt" tab="0">
      <textFields>
        <textField/>
      </textFields>
    </textPr>
  </connection>
  <connection id="230" xr16:uid="{00000000-0015-0000-FFFF-FFFF0A000000}" name="flight_data_raw48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31" xr16:uid="{B35E1C4A-4829-4DE9-A5BD-255247C57ED8}" name="flight_data_raw48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32" xr16:uid="{6625CC93-843C-45A5-B98D-04EE1D116C02}" name="flight_data_raw48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33" xr16:uid="{FAF5E3BC-0C58-4745-A655-4EE22D9CFD1E}" name="flight_data_raw48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34" xr16:uid="{819DD5BD-91AA-4CB3-AD29-FFD78DBF6C04}" name="flight_data_raw48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35" xr16:uid="{B2029199-2E50-481B-A419-56D597320244}" name="flight_data_raw48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36" xr16:uid="{CAFBC21D-3710-43B3-BA2A-3A6A1B93987E}" name="flight_data_raw48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37" xr16:uid="{648E2C4C-08AA-4B1D-BC39-98B7035A65DC}" name="flight_data_raw48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38" xr16:uid="{EF98331E-EF3F-46A7-B3CF-CBBA72DB97C7}" name="flight_data_raw48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39" xr16:uid="{ABB3D04D-50BF-4C4B-98B4-3A37AB26B9A5}" name="flight_data_raw483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40" xr16:uid="{8A05B758-4730-4B7B-A7CD-69D87301AE83}" name="flight_data_raw483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41" xr16:uid="{292F8A4D-3711-4F4E-A73A-D9DC84B8787F}" name="flight_data_raw483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42" xr16:uid="{0AD423E2-3D58-4529-B1C1-E436949EABFB}" name="flight_data_raw483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43" xr16:uid="{335C9C9E-8B71-4CFD-B338-B4A2C030F492}" name="flight_data_raw483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44" xr16:uid="{219F66C4-C27B-4F91-8BD3-ADCEE937C01D}" name="flight_data_raw4834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45" xr16:uid="{692BE6B9-5616-4845-BBA0-5473D2BB9DE2}" name="flight_data_raw4834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46" xr16:uid="{00000000-0015-0000-FFFF-FFFF0B000000}" name="flight_data_raw49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47" xr16:uid="{576846D2-56FA-49C5-8D4D-60720F64354F}" name="flight_data_raw49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48" xr16:uid="{7FE4FDA2-BD61-49E3-896A-453153DC9D06}" name="flight_data_raw49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49" xr16:uid="{205CF8EB-EDE3-42A6-8004-CE77E5DEE56C}" name="flight_data_raw49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50" xr16:uid="{5F306EF6-F1E8-4267-8E48-2E86755B4C2E}" name="flight_data_raw49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51" xr16:uid="{2A49E93E-AB02-4DB1-ABE6-B8BF7AA77693}" name="flight_data_raw49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52" xr16:uid="{A770E592-3E2B-42BE-BAF1-73C906D717EE}" name="flight_data_raw49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53" xr16:uid="{1A3B19C8-0863-4549-A066-4F277DD2399B}" name="flight_data_raw49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54" xr16:uid="{01BB474C-5078-434F-BFC9-5FB28DB1D04B}" name="flight_data_raw49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55" xr16:uid="{4CF3E4C6-6E1F-40DA-9B22-2FB188583D81}" name="flight_data_raw493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56" xr16:uid="{24430C1D-CECC-49B8-8502-ABF1D0E42131}" name="flight_data_raw493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57" xr16:uid="{9F73BE09-DCFC-4432-90BC-989F7AB73828}" name="flight_data_raw493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58" xr16:uid="{DA6A3375-C308-463A-ADFD-CCBC556C2AB8}" name="flight_data_raw493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59" xr16:uid="{00F819DF-D126-4DB4-A5FB-BB6EA771AB1F}" name="flight_data_raw493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60" xr16:uid="{FF6C35FF-C427-4904-88CF-7A6303C4F312}" name="flight_data_raw4934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61" xr16:uid="{762DE11E-3A87-4E2D-AE57-89B79B9BF1C3}" name="flight_data_raw4934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62" xr16:uid="{00000000-0015-0000-FFFF-FFFF0C000000}" name="flight_data_raw5" type="6" refreshedVersion="5" background="1" saveData="1">
    <textPr prompt="0" codePage="437" sourceFile="C:\Leitor_MAU\flight_data_raw.txt" decimal="," thousands="." tab="0">
      <textFields>
        <textField/>
      </textFields>
    </textPr>
  </connection>
  <connection id="263" xr16:uid="{18150A17-90DB-452E-8440-DCB555AA38E7}" name="flight_data_raw50" type="6" refreshedVersion="6" background="1" saveData="1">
    <textPr prompt="0" codePage="437" sourceFile="C:\Leitor_MAU\flight_data_raw.txt" tab="0">
      <textFields>
        <textField/>
      </textFields>
    </textPr>
  </connection>
  <connection id="264" xr16:uid="{CC816271-B598-4CFB-AEB1-DADA99EAE09D}" name="flight_data_raw501" type="6" refreshedVersion="6" background="1" saveData="1">
    <textPr prompt="0" codePage="437" sourceFile="C:\Leitor_MAU\flight_data_raw.txt" tab="0">
      <textFields>
        <textField/>
      </textFields>
    </textPr>
  </connection>
  <connection id="265" xr16:uid="{1AFE796A-6D36-4F1A-B627-AA35A5F4710C}" name="flight_data_raw5011" type="6" refreshedVersion="6" background="1" saveData="1">
    <textPr prompt="0" codePage="437" sourceFile="C:\Leitor_MAU\flight_data_raw.txt" tab="0">
      <textFields>
        <textField/>
      </textFields>
    </textPr>
  </connection>
  <connection id="266" xr16:uid="{2DA7DD44-9AC6-45B0-873C-625E5C3D2102}" name="flight_data_raw51" type="6" refreshedVersion="5" background="1" saveData="1">
    <textPr prompt="0" codePage="437" sourceFile="C:\Leitor_MAU\flight_data_raw.txt" decimal="," thousands="." tab="0">
      <textFields>
        <textField/>
      </textFields>
    </textPr>
  </connection>
  <connection id="267" xr16:uid="{73F3A00C-EF19-4FFF-BBFA-95C54BCD310E}" name="flight_data_raw511" type="6" refreshedVersion="5" background="1" saveData="1">
    <textPr prompt="0" codePage="437" sourceFile="C:\Leitor_MAU\flight_data_raw.txt" decimal="," thousands="." tab="0">
      <textFields>
        <textField/>
      </textFields>
    </textPr>
  </connection>
  <connection id="268" xr16:uid="{EC76BEE4-3B47-4047-A6F2-72AE9BEB79DE}" name="flight_data_raw52" type="6" refreshedVersion="5" background="1" saveData="1">
    <textPr prompt="0" codePage="437" sourceFile="C:\Leitor_MAU\flight_data_raw.txt" decimal="," thousands="." tab="0">
      <textFields>
        <textField/>
      </textFields>
    </textPr>
  </connection>
  <connection id="269" xr16:uid="{7000405F-DC86-4714-9A73-4D56798B2ABD}" name="flight_data_raw521" type="6" refreshedVersion="5" background="1" saveData="1">
    <textPr prompt="0" codePage="437" sourceFile="C:\Leitor_MAU\flight_data_raw.txt" decimal="," thousands="." tab="0">
      <textFields>
        <textField/>
      </textFields>
    </textPr>
  </connection>
  <connection id="270" xr16:uid="{E40B3C49-0B0B-4FE5-98B2-E21931DFAE25}" name="flight_data_raw5211" type="6" refreshedVersion="5" background="1" saveData="1">
    <textPr prompt="0" codePage="437" sourceFile="C:\Leitor_MAU\flight_data_raw.txt" decimal="," thousands="." tab="0">
      <textFields>
        <textField/>
      </textFields>
    </textPr>
  </connection>
  <connection id="271" xr16:uid="{6E87BB0E-C126-46B9-B2CE-3C8373EA102F}" name="flight_data_raw52111" type="6" refreshedVersion="5" background="1" saveData="1">
    <textPr prompt="0" codePage="437" sourceFile="C:\Leitor_MAU\flight_data_raw.txt" decimal="," thousands="." tab="0">
      <textFields>
        <textField/>
      </textFields>
    </textPr>
  </connection>
  <connection id="272" xr16:uid="{00000000-0015-0000-FFFF-FFFF0D000000}" name="flight_data_raw5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73" xr16:uid="{96D8355E-5C4E-4CC6-8EA0-76585D1F1438}" name="flight_data_raw5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74" xr16:uid="{E09A3C5E-9BF7-4114-9DF6-E84486830E9A}" name="flight_data_raw53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75" xr16:uid="{C1688791-4B9C-444F-AB88-62200089F9CC}" name="flight_data_raw53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76" xr16:uid="{C7ACF781-F4F3-498D-9D65-B43BEB1D0577}" name="flight_data_raw53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77" xr16:uid="{A394B1F3-16EA-4EA0-82A5-26999E181EF2}" name="flight_data_raw53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78" xr16:uid="{B599AAEC-A9F3-4035-8703-8260FD8130BE}" name="flight_data_raw53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79" xr16:uid="{BA2FF6A3-2297-4D54-BCFF-96FE91745979}" name="flight_data_raw53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80" xr16:uid="{3BFA5D36-A155-4956-85C9-8EB9297427C6}" name="flight_data_raw53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81" xr16:uid="{DCC948EC-74A5-4BD7-BBF9-4B23EBCA9FE9}" name="flight_data_raw533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82" xr16:uid="{37E14379-6852-4A25-88F5-38A354FFD62F}" name="flight_data_raw533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83" xr16:uid="{0BB6DA1F-2186-4C07-9D9B-2C0DF8A7A2EF}" name="flight_data_raw533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84" xr16:uid="{7CA58CE0-2D86-426D-BDE7-2350C6077EDF}" name="flight_data_raw533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85" xr16:uid="{11EF74E9-A2C6-48A6-A00A-C55D2F0ABB20}" name="flight_data_raw533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86" xr16:uid="{358A9586-DC8A-49D4-B395-F31C2DB819BB}" name="flight_data_raw5334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87" xr16:uid="{480E486B-1A59-4CEC-A8DA-E073D581DD5E}" name="flight_data_raw5334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88" xr16:uid="{00000000-0015-0000-FFFF-FFFF0E000000}" name="flight_data_raw54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89" xr16:uid="{0D50C805-C267-4402-9488-F92402356911}" name="flight_data_raw54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90" xr16:uid="{DD75F9A2-0D01-4A56-B46D-2C39186BF42C}" name="flight_data_raw54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91" xr16:uid="{AEEF115B-750F-4A02-92D3-657520A59BCB}" name="flight_data_raw54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92" xr16:uid="{785F90BF-01C2-465C-AFC6-2AAC49033DFC}" name="flight_data_raw54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93" xr16:uid="{6E37749A-3663-456D-8C98-405C313A8A4B}" name="flight_data_raw54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94" xr16:uid="{1FA73F50-8CD9-4650-AFC9-E8879B06F7AE}" name="flight_data_raw54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95" xr16:uid="{6B276D7A-C861-44C0-AD0F-D2258468C155}" name="flight_data_raw54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96" xr16:uid="{84032EE3-B12B-4801-9A76-938A145F7F1F}" name="flight_data_raw54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97" xr16:uid="{B1C6EACB-1464-4F4B-9791-E8A00C18233B}" name="flight_data_raw543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98" xr16:uid="{BC59C4B5-2EB0-4379-AA61-46B06C47087A}" name="flight_data_raw543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99" xr16:uid="{6241729D-A48A-4422-8050-48AFB67D4D39}" name="flight_data_raw543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00" xr16:uid="{BBF4C836-919B-42DB-BB5A-EB0710A6934D}" name="flight_data_raw543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01" xr16:uid="{2351C530-6DF7-4A49-B71C-C959B89D092B}" name="flight_data_raw543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02" xr16:uid="{24AEDDF7-E4C1-4840-9D87-2140F75AA5D0}" name="flight_data_raw5434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03" xr16:uid="{711D701D-0F1B-447B-97FE-D6134E307B1A}" name="flight_data_raw5434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04" xr16:uid="{00000000-0015-0000-FFFF-FFFF0F000000}" name="flight_data_raw55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05" xr16:uid="{8C0128BA-7D68-4131-9E49-D2ED9EE759EE}" name="flight_data_raw55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06" xr16:uid="{3BF5A3B6-52C4-4852-9035-B57D9AECF596}" name="flight_data_raw55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07" xr16:uid="{5586C28F-01A9-43B9-908F-19E18666024A}" name="flight_data_raw55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08" xr16:uid="{61C2855C-D458-4259-AA05-5C4BC4B53FAA}" name="flight_data_raw55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09" xr16:uid="{912A2BD1-20A8-4AB3-85DB-0376BBCF9606}" name="flight_data_raw55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10" xr16:uid="{B897B0F1-C067-4D0B-826B-3F90275639A5}" name="flight_data_raw55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11" xr16:uid="{F2AFB0F7-1895-4B6D-9C75-5B96739C90AF}" name="flight_data_raw55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12" xr16:uid="{4607DD00-5F05-40C3-97EF-EED44775648B}" name="flight_data_raw55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13" xr16:uid="{7685A0D1-3F08-4153-B3F8-77E9864FFB14}" name="flight_data_raw553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14" xr16:uid="{BA5FD9E5-A7CD-4258-8090-23EDDFD0C262}" name="flight_data_raw553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15" xr16:uid="{B88A45F3-B52A-48A5-B987-FD5FF7D2237B}" name="flight_data_raw553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16" xr16:uid="{243B1427-FBAA-4715-9C60-DFFC397BF47D}" name="flight_data_raw553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17" xr16:uid="{10F545E3-0E28-4062-80CB-13F7CF498053}" name="flight_data_raw553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18" xr16:uid="{E9B9DB46-009A-45B1-8FC0-453F350D2D67}" name="flight_data_raw5534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19" xr16:uid="{03C62BAF-5568-4AA4-B528-757D23E7AC7C}" name="flight_data_raw5534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20" xr16:uid="{AE6DC187-E2CA-47B8-8744-44079FCB3415}" name="flight_data_raw56" type="6" refreshedVersion="5" background="1" saveData="1">
    <textPr prompt="0" codePage="437" sourceFile="C:\Leitor_MAU\flight_data_raw.txt" decimal="," thousands="." tab="0">
      <textFields>
        <textField/>
      </textFields>
    </textPr>
  </connection>
  <connection id="321" xr16:uid="{50672361-505B-4A27-BD55-56B261E1F3EE}" name="flight_data_raw561" type="6" refreshedVersion="5" background="1" saveData="1">
    <textPr prompt="0" codePage="437" sourceFile="C:\Leitor_MAU\flight_data_raw.txt" decimal="," thousands="." tab="0">
      <textFields>
        <textField/>
      </textFields>
    </textPr>
  </connection>
  <connection id="322" xr16:uid="{4C978E1B-A387-4336-B862-F6868F00B013}" name="flight_data_raw5611" type="6" refreshedVersion="5" background="1" saveData="1">
    <textPr prompt="0" codePage="437" sourceFile="C:\Leitor_MAU\flight_data_raw.txt" decimal="," thousands="." tab="0">
      <textFields>
        <textField/>
      </textFields>
    </textPr>
  </connection>
  <connection id="323" xr16:uid="{C254D743-09FB-439E-83EA-6D13C0CB2039}" name="flight_data_raw56111" type="6" refreshedVersion="5" background="1" saveData="1">
    <textPr prompt="0" codePage="437" sourceFile="C:\Leitor_MAU\flight_data_raw.txt" decimal="," thousands="." tab="0">
      <textFields>
        <textField/>
      </textFields>
    </textPr>
  </connection>
  <connection id="324" xr16:uid="{731D5234-636B-4991-B230-1D325FDEFCE2}" name="flight_data_raw562" type="6" refreshedVersion="5" background="1" saveData="1">
    <textPr prompt="0" codePage="437" sourceFile="C:\Leitor_MAU\flight_data_raw.txt" decimal="," thousands="." tab="0">
      <textFields>
        <textField/>
      </textFields>
    </textPr>
  </connection>
  <connection id="325" xr16:uid="{FA8B5FD2-A536-456F-8858-DDBF59A1AAEF}" name="flight_data_raw5621" type="6" refreshedVersion="5" background="1" saveData="1">
    <textPr prompt="0" codePage="437" sourceFile="C:\Leitor_MAU\flight_data_raw.txt" decimal="," thousands="." tab="0">
      <textFields>
        <textField/>
      </textFields>
    </textPr>
  </connection>
  <connection id="326" xr16:uid="{444A35CD-6E2B-4287-B3F7-32B0E3596210}" name="flight_data_raw563" type="6" refreshedVersion="5" background="1" saveData="1">
    <textPr prompt="0" codePage="437" sourceFile="C:\Leitor_MAU\flight_data_raw.txt" decimal="," thousands="." tab="0">
      <textFields>
        <textField/>
      </textFields>
    </textPr>
  </connection>
  <connection id="327" xr16:uid="{10A912F8-383A-41B1-9DF1-736647338AE2}" name="flight_data_raw564" type="6" refreshedVersion="5" background="1" saveData="1">
    <textPr prompt="0" codePage="437" sourceFile="C:\Leitor_MAU\flight_data_raw.txt" decimal="," thousands="." tab="0">
      <textFields>
        <textField/>
      </textFields>
    </textPr>
  </connection>
  <connection id="328" xr16:uid="{458E617A-25C6-4B45-B431-C14FA7C1F638}" name="flight_data_raw5641" type="6" refreshedVersion="5" background="1" saveData="1">
    <textPr prompt="0" codePage="437" sourceFile="C:\Leitor_MAU\flight_data_raw.txt" decimal="," thousands="." tab="0">
      <textFields>
        <textField/>
      </textFields>
    </textPr>
  </connection>
  <connection id="329" xr16:uid="{3441DBF5-8451-47A0-9E2B-5D984A57D7CD}" name="flight_data_raw57" type="6" refreshedVersion="6" background="1" saveData="1">
    <textPr prompt="0" codePage="437" sourceFile="C:\Leitor_MAU\flight_data_raw.txt" tab="0">
      <textFields>
        <textField/>
      </textFields>
    </textPr>
  </connection>
  <connection id="330" xr16:uid="{BA19A15A-C6AC-4A64-BEB4-35041639F299}" name="flight_data_raw571" type="6" refreshedVersion="6" background="1" saveData="1">
    <textPr prompt="0" codePage="437" sourceFile="C:\Leitor_MAU\flight_data_raw.txt" tab="0">
      <textFields>
        <textField/>
      </textFields>
    </textPr>
  </connection>
  <connection id="331" xr16:uid="{3160DDDD-3B1E-4228-823F-56A758B9C8C7}" name="flight_data_raw5711" type="6" refreshedVersion="6" background="1" saveData="1">
    <textPr prompt="0" codePage="437" sourceFile="C:\Leitor_MAU\flight_data_raw.txt" tab="0">
      <textFields>
        <textField/>
      </textFields>
    </textPr>
  </connection>
  <connection id="332" xr16:uid="{6518BC7D-1E25-4326-A6C4-86EEA6B94309}" name="flight_data_raw58" type="6" refreshedVersion="6" background="1" saveData="1">
    <textPr prompt="0" codePage="437" sourceFile="C:\Leitor_MAU\flight_data_raw.txt" tab="0">
      <textFields>
        <textField/>
      </textFields>
    </textPr>
  </connection>
  <connection id="333" xr16:uid="{9EF8709E-8C7D-478F-B67B-A570C2ADA0AD}" name="flight_data_raw581" type="6" refreshedVersion="6" background="1" saveData="1">
    <textPr prompt="0" codePage="437" sourceFile="C:\Leitor_MAU\flight_data_raw.txt" tab="0">
      <textFields>
        <textField/>
      </textFields>
    </textPr>
  </connection>
  <connection id="334" xr16:uid="{94B6A79A-645A-45BC-B664-2F2C7175596E}" name="flight_data_raw5811" type="6" refreshedVersion="6" background="1" saveData="1">
    <textPr prompt="0" codePage="437" sourceFile="C:\Leitor_MAU\flight_data_raw.txt" tab="0">
      <textFields>
        <textField/>
      </textFields>
    </textPr>
  </connection>
  <connection id="335" xr16:uid="{C4788C2D-598F-480C-A944-7C8BD494C2F9}" name="flight_data_raw59" type="6" refreshedVersion="6" background="1" saveData="1">
    <textPr prompt="0" codePage="437" sourceFile="C:\Leitor_MAU\flight_data_raw.txt" tab="0">
      <textFields>
        <textField/>
      </textFields>
    </textPr>
  </connection>
  <connection id="336" xr16:uid="{F560E172-B364-4A34-8D02-1BD67CC5B955}" name="flight_data_raw591" type="6" refreshedVersion="6" background="1" saveData="1">
    <textPr prompt="0" codePage="437" sourceFile="C:\Leitor_MAU\flight_data_raw.txt" tab="0">
      <textFields>
        <textField/>
      </textFields>
    </textPr>
  </connection>
  <connection id="337" xr16:uid="{A54FEFEF-439A-4A85-A911-EF6CEBE07F91}" name="flight_data_raw5911" type="6" refreshedVersion="6" background="1" saveData="1">
    <textPr prompt="0" codePage="437" sourceFile="C:\Leitor_MAU\flight_data_raw.txt" tab="0">
      <textFields>
        <textField/>
      </textFields>
    </textPr>
  </connection>
  <connection id="338" xr16:uid="{00000000-0015-0000-FFFF-FFFF10000000}" name="flight_data_raw6" type="6" refreshedVersion="5" background="1" saveData="1">
    <textPr prompt="0" codePage="437" sourceFile="C:\Leitor_MAU\flight_data_raw.txt" decimal="," thousands="." tab="0">
      <textFields>
        <textField/>
      </textFields>
    </textPr>
  </connection>
  <connection id="339" xr16:uid="{00000000-0015-0000-FFFF-FFFF11000000}" name="flight_data_raw60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40" xr16:uid="{35635B8B-F269-42EE-963F-E394FFFFB126}" name="flight_data_raw60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41" xr16:uid="{CE3B5DB6-A09F-48DE-87C6-F056FFE9CF0B}" name="flight_data_raw60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42" xr16:uid="{79BB58F5-3B0B-445B-B00B-05C68CE00E9D}" name="flight_data_raw60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43" xr16:uid="{769BBACE-3D94-4396-8C3B-4CAAA6BA4529}" name="flight_data_raw60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44" xr16:uid="{7ED1DAA9-A0B4-4AE8-B17B-AB2A28757733}" name="flight_data_raw60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45" xr16:uid="{8DB795BD-E88F-4373-8350-B53B6F9DAF62}" name="flight_data_raw60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46" xr16:uid="{A11C6B08-5C25-48A3-B188-550C2E37A7D8}" name="flight_data_raw60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47" xr16:uid="{01801C65-27F7-4A16-8412-722E2E35C8A5}" name="flight_data_raw60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48" xr16:uid="{870BACDC-0498-456F-B20A-1BFCD160F327}" name="flight_data_raw603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49" xr16:uid="{89B7695F-966D-4644-973E-CFCB496458AB}" name="flight_data_raw603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50" xr16:uid="{3CB2BE14-F1F3-4719-8BE0-2052CFBD3969}" name="flight_data_raw603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51" xr16:uid="{46CA377F-14F9-4F31-A72D-6D247168E58C}" name="flight_data_raw603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52" xr16:uid="{644B03C9-D1D6-4279-9695-0A2F1BA34E63}" name="flight_data_raw603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53" xr16:uid="{21C2D125-528C-4FE0-9176-D11CC53783CB}" name="flight_data_raw6034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54" xr16:uid="{5B692E10-19C2-4194-958D-E41805E619C8}" name="flight_data_raw6034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55" xr16:uid="{95ED8CC0-5525-4218-951F-1E2815976BC9}" name="flight_data_raw61" type="6" refreshedVersion="5" background="1" saveData="1">
    <textPr prompt="0" codePage="437" sourceFile="C:\Leitor_MAU\flight_data_raw.txt" decimal="," thousands="." tab="0">
      <textFields>
        <textField/>
      </textFields>
    </textPr>
  </connection>
  <connection id="356" xr16:uid="{09042546-60BC-4601-B36E-798E2A86470F}" name="flight_data_raw611" type="6" refreshedVersion="5" background="1" saveData="1">
    <textPr prompt="0" codePage="437" sourceFile="C:\Leitor_MAU\flight_data_raw.txt" decimal="," thousands="." tab="0">
      <textFields>
        <textField/>
      </textFields>
    </textPr>
  </connection>
  <connection id="357" xr16:uid="{ABF6054E-69D8-4CA7-8C55-AADE796E341F}" name="flight_data_raw62" type="6" refreshedVersion="5" background="1" saveData="1">
    <textPr prompt="0" codePage="437" sourceFile="C:\Leitor_MAU\flight_data_raw.txt" decimal="," thousands="." tab="0">
      <textFields>
        <textField/>
      </textFields>
    </textPr>
  </connection>
  <connection id="358" xr16:uid="{29F41EA1-5B9E-4A75-94A9-4ABD05AAAF0A}" name="flight_data_raw621" type="6" refreshedVersion="5" background="1" saveData="1">
    <textPr prompt="0" codePage="437" sourceFile="C:\Leitor_MAU\flight_data_raw.txt" decimal="," thousands="." tab="0">
      <textFields>
        <textField/>
      </textFields>
    </textPr>
  </connection>
  <connection id="359" xr16:uid="{221EE948-3EBB-4A8C-8C2C-140CCAB02696}" name="flight_data_raw6211" type="6" refreshedVersion="5" background="1" saveData="1">
    <textPr prompt="0" codePage="437" sourceFile="C:\Leitor_MAU\flight_data_raw.txt" decimal="," thousands="." tab="0">
      <textFields>
        <textField/>
      </textFields>
    </textPr>
  </connection>
  <connection id="360" xr16:uid="{DBCD4A0E-02FA-4F2E-86E9-F8890946EA41}" name="flight_data_raw62111" type="6" refreshedVersion="5" background="1" saveData="1">
    <textPr prompt="0" codePage="437" sourceFile="C:\Leitor_MAU\flight_data_raw.txt" decimal="," thousands="." tab="0">
      <textFields>
        <textField/>
      </textFields>
    </textPr>
  </connection>
  <connection id="361" xr16:uid="{B25FD9E6-0010-402D-ADD9-4F14639A5300}" name="flight_data_raw63" type="6" refreshedVersion="5" background="1" saveData="1">
    <textPr prompt="0" codePage="437" sourceFile="C:\Leitor_MAU\flight_data_raw.txt" decimal="," thousands="." tab="0">
      <textFields>
        <textField/>
      </textFields>
    </textPr>
  </connection>
  <connection id="362" xr16:uid="{6AB05F0C-EDD2-4E73-8624-C609734B8BE1}" name="flight_data_raw631" type="6" refreshedVersion="5" background="1" saveData="1">
    <textPr prompt="0" codePage="437" sourceFile="C:\Leitor_MAU\flight_data_raw.txt" decimal="," thousands="." tab="0">
      <textFields>
        <textField/>
      </textFields>
    </textPr>
  </connection>
  <connection id="363" xr16:uid="{025C8A69-21E4-4644-928B-45B0E915870B}" name="flight_data_raw6311" type="6" refreshedVersion="5" background="1" saveData="1">
    <textPr prompt="0" codePage="437" sourceFile="C:\Leitor_MAU\flight_data_raw.txt" decimal="," thousands="." tab="0">
      <textFields>
        <textField/>
      </textFields>
    </textPr>
  </connection>
  <connection id="364" xr16:uid="{5EF4AC34-77C6-4C43-821B-BD719F4F017B}" name="flight_data_raw63111" type="6" refreshedVersion="5" background="1" saveData="1">
    <textPr prompt="0" codePage="437" sourceFile="C:\Leitor_MAU\flight_data_raw.txt" decimal="," thousands="." tab="0">
      <textFields>
        <textField/>
      </textFields>
    </textPr>
  </connection>
  <connection id="365" xr16:uid="{C5048CC6-7A10-4FAA-9558-556385FB26EA}" name="flight_data_raw632" type="6" refreshedVersion="5" background="1" saveData="1">
    <textPr prompt="0" codePage="437" sourceFile="C:\Leitor_MAU\flight_data_raw.txt" decimal="," thousands="." tab="0">
      <textFields>
        <textField/>
      </textFields>
    </textPr>
  </connection>
  <connection id="366" xr16:uid="{020A99AB-A3DA-43A8-B065-B551E543E153}" name="flight_data_raw6321" type="6" refreshedVersion="5" background="1" saveData="1">
    <textPr prompt="0" codePage="437" sourceFile="C:\Leitor_MAU\flight_data_raw.txt" decimal="," thousands="." tab="0">
      <textFields>
        <textField/>
      </textFields>
    </textPr>
  </connection>
  <connection id="367" xr16:uid="{DA57C012-AFDE-4B0E-8CA3-6DE96A551FF8}" name="flight_data_raw633" type="6" refreshedVersion="5" background="1" saveData="1">
    <textPr prompt="0" codePage="437" sourceFile="C:\Leitor_MAU\flight_data_raw.txt" decimal="," thousands="." tab="0">
      <textFields>
        <textField/>
      </textFields>
    </textPr>
  </connection>
  <connection id="368" xr16:uid="{F2248425-DFE6-4D33-8F42-488B89438B9D}" name="flight_data_raw634" type="6" refreshedVersion="5" background="1" saveData="1">
    <textPr prompt="0" codePage="437" sourceFile="C:\Leitor_MAU\flight_data_raw.txt" decimal="," thousands="." tab="0">
      <textFields>
        <textField/>
      </textFields>
    </textPr>
  </connection>
  <connection id="369" xr16:uid="{2A747F80-FA5A-447B-87A0-F4D23CF0FF6D}" name="flight_data_raw6341" type="6" refreshedVersion="5" background="1" saveData="1">
    <textPr prompt="0" codePage="437" sourceFile="C:\Leitor_MAU\flight_data_raw.txt" decimal="," thousands="." tab="0">
      <textFields>
        <textField/>
      </textFields>
    </textPr>
  </connection>
  <connection id="370" xr16:uid="{2592A220-F19F-4CAC-894E-5F21E51B3521}" name="flight_data_raw64" type="6" refreshedVersion="6" background="1" saveData="1">
    <textPr prompt="0" codePage="437" sourceFile="C:\Leitor_MAU\flight_data_raw.txt" tab="0">
      <textFields>
        <textField/>
      </textFields>
    </textPr>
  </connection>
  <connection id="371" xr16:uid="{FA3300B3-6F6A-439A-85A4-6840795664C3}" name="flight_data_raw641" type="6" refreshedVersion="6" background="1" saveData="1">
    <textPr prompt="0" codePage="437" sourceFile="C:\Leitor_MAU\flight_data_raw.txt" tab="0">
      <textFields>
        <textField/>
      </textFields>
    </textPr>
  </connection>
  <connection id="372" xr16:uid="{BADEDCF5-A4FC-4026-A559-2D949FF184D8}" name="flight_data_raw6411" type="6" refreshedVersion="6" background="1" saveData="1">
    <textPr prompt="0" codePage="437" sourceFile="C:\Leitor_MAU\flight_data_raw.txt" tab="0">
      <textFields>
        <textField/>
      </textFields>
    </textPr>
  </connection>
  <connection id="373" xr16:uid="{271B4187-70FB-4377-B85C-1234DC64A3A0}" name="flight_data_raw65" type="6" refreshedVersion="6" background="1" saveData="1">
    <textPr prompt="0" codePage="437" sourceFile="C:\Leitor_MAU\flight_data_raw.txt" tab="0">
      <textFields>
        <textField/>
      </textFields>
    </textPr>
  </connection>
  <connection id="374" xr16:uid="{932A7428-BF3D-4143-819F-F9E67D1D06F8}" name="flight_data_raw651" type="6" refreshedVersion="6" background="1" saveData="1">
    <textPr prompt="0" codePage="437" sourceFile="C:\Leitor_MAU\flight_data_raw.txt" tab="0">
      <textFields>
        <textField/>
      </textFields>
    </textPr>
  </connection>
  <connection id="375" xr16:uid="{4D86D98C-D769-4083-89AC-98EFCA50F94B}" name="flight_data_raw6511" type="6" refreshedVersion="6" background="1" saveData="1">
    <textPr prompt="0" codePage="437" sourceFile="C:\Leitor_MAU\flight_data_raw.txt" tab="0">
      <textFields>
        <textField/>
      </textFields>
    </textPr>
  </connection>
  <connection id="376" xr16:uid="{1F5A22C5-8053-4E2E-AF6D-3FFAB2A99EE6}" name="flight_data_raw66" type="6" refreshedVersion="6" background="1" saveData="1">
    <textPr prompt="0" codePage="437" sourceFile="C:\Leitor_MAU\flight_data_raw.txt" tab="0">
      <textFields>
        <textField/>
      </textFields>
    </textPr>
  </connection>
  <connection id="377" xr16:uid="{35B519B0-9260-445C-B18E-C4210AD2B769}" name="flight_data_raw661" type="6" refreshedVersion="6" background="1" saveData="1">
    <textPr prompt="0" codePage="437" sourceFile="C:\Leitor_MAU\flight_data_raw.txt" tab="0">
      <textFields>
        <textField/>
      </textFields>
    </textPr>
  </connection>
  <connection id="378" xr16:uid="{D65BF079-5050-4F3C-9F41-BEF9E5040EB6}" name="flight_data_raw6611" type="6" refreshedVersion="6" background="1" saveData="1">
    <textPr prompt="0" codePage="437" sourceFile="C:\Leitor_MAU\flight_data_raw.txt" tab="0">
      <textFields>
        <textField/>
      </textFields>
    </textPr>
  </connection>
  <connection id="379" xr16:uid="{DDB05C3C-5781-4BF1-8866-75618D0117FB}" name="flight_data_raw67" type="6" refreshedVersion="6" background="1" saveData="1">
    <textPr prompt="0" codePage="437" sourceFile="C:\Leitor_MAU\flight_data_raw.txt" tab="0">
      <textFields>
        <textField/>
      </textFields>
    </textPr>
  </connection>
  <connection id="380" xr16:uid="{2D793A55-FDDD-44BB-A5EF-D179C7A91A2D}" name="flight_data_raw671" type="6" refreshedVersion="6" background="1" saveData="1">
    <textPr prompt="0" codePage="437" sourceFile="C:\Leitor_MAU\flight_data_raw.txt" tab="0">
      <textFields>
        <textField/>
      </textFields>
    </textPr>
  </connection>
  <connection id="381" xr16:uid="{CED45672-C4BC-4320-9264-DF030D7C67A9}" name="flight_data_raw6711" type="6" refreshedVersion="6" background="1" saveData="1">
    <textPr prompt="0" codePage="437" sourceFile="C:\Leitor_MAU\flight_data_raw.txt" tab="0">
      <textFields>
        <textField/>
      </textFields>
    </textPr>
  </connection>
  <connection id="382" xr16:uid="{00000000-0015-0000-FFFF-FFFF12000000}" name="flight_data_raw68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83" xr16:uid="{8B5CE9B4-29E9-4AD3-A3C8-67A9B44432D8}" name="flight_data_raw68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84" xr16:uid="{3D8BCC72-6D5F-4746-BEDF-77C622B40BA1}" name="flight_data_raw68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85" xr16:uid="{2E11D616-A445-453E-BC5C-860A6C714740}" name="flight_data_raw68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86" xr16:uid="{A856B3EE-3E9B-47A2-9942-544E4E5A4A13}" name="flight_data_raw68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87" xr16:uid="{88A0AD53-9568-460C-865E-9FD42E17E43C}" name="flight_data_raw68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88" xr16:uid="{DC8A02F9-51DC-437C-B965-A43DC23B4168}" name="flight_data_raw68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89" xr16:uid="{22389F35-322D-4FAE-8FB9-A8B3D9F7D9B8}" name="flight_data_raw68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90" xr16:uid="{A1961C7D-0CE6-40A1-BADD-F9CF81846736}" name="flight_data_raw68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91" xr16:uid="{878D0B40-A140-46A1-8430-31C50FE50516}" name="flight_data_raw683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92" xr16:uid="{88833FCF-0FF6-4781-A42E-197973B7C32D}" name="flight_data_raw683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93" xr16:uid="{4A51D93C-6165-4723-9ECE-58FA0AD141C9}" name="flight_data_raw683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94" xr16:uid="{ABB069E2-314D-44A7-A230-8DFC4F1E65DA}" name="flight_data_raw683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95" xr16:uid="{84CAAEF3-78DB-4AA3-8016-3D4399F09F56}" name="flight_data_raw683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96" xr16:uid="{91F85B29-1BBB-4597-968A-4E514082276B}" name="flight_data_raw6834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97" xr16:uid="{3B38E6C6-2144-4F67-962A-808CE96B93BE}" name="flight_data_raw6834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98" xr16:uid="{B7DA6114-D91F-496F-98B7-77934C9E8B88}" name="flight_data_raw69" type="6" refreshedVersion="6" background="1" saveData="1">
    <textPr prompt="0" codePage="437" sourceFile="C:\Leitor_MAU\flight_data_raw.txt" tab="0">
      <textFields>
        <textField/>
      </textFields>
    </textPr>
  </connection>
  <connection id="399" xr16:uid="{6A82C570-B6E8-4E11-B61C-CB7AB8EBDE13}" name="flight_data_raw691" type="6" refreshedVersion="6" background="1" saveData="1">
    <textPr prompt="0" codePage="437" sourceFile="C:\Leitor_MAU\flight_data_raw.txt" tab="0">
      <textFields>
        <textField/>
      </textFields>
    </textPr>
  </connection>
  <connection id="400" xr16:uid="{F33E83F6-FA7D-4D41-9924-2A9B8D7BF776}" name="flight_data_raw6911" type="6" refreshedVersion="6" background="1" saveData="1">
    <textPr prompt="0" codePage="437" sourceFile="C:\Leitor_MAU\flight_data_raw.txt" tab="0">
      <textFields>
        <textField/>
      </textFields>
    </textPr>
  </connection>
  <connection id="401" xr16:uid="{00000000-0015-0000-FFFF-FFFF13000000}" name="flight_data_raw7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02" xr16:uid="{10ED66D4-EAED-404B-B1FD-94934151242A}" name="flight_data_raw70" type="6" refreshedVersion="6" background="1" saveData="1">
    <textPr prompt="0" codePage="437" sourceFile="C:\Leitor_MAU\flight_data_raw.txt" tab="0">
      <textFields>
        <textField/>
      </textFields>
    </textPr>
  </connection>
  <connection id="403" xr16:uid="{2E4475E4-C738-4792-BF80-229343E3C67E}" name="flight_data_raw701" type="6" refreshedVersion="6" background="1" saveData="1">
    <textPr prompt="0" codePage="437" sourceFile="C:\Leitor_MAU\flight_data_raw.txt" tab="0">
      <textFields>
        <textField/>
      </textFields>
    </textPr>
  </connection>
  <connection id="404" xr16:uid="{DA047E99-A5CE-4CC0-B9AA-2E88739EF028}" name="flight_data_raw7011" type="6" refreshedVersion="6" background="1" saveData="1">
    <textPr prompt="0" codePage="437" sourceFile="C:\Leitor_MAU\flight_data_raw.txt" tab="0">
      <textFields>
        <textField/>
      </textFields>
    </textPr>
  </connection>
  <connection id="405" xr16:uid="{A0156BD7-1A8B-4F5E-BA1B-D9DEEC735BE9}" name="flight_data_raw7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06" xr16:uid="{F63FAB3D-392F-48DA-B778-861C35E00539}" name="flight_data_raw7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07" xr16:uid="{76B21E24-6BAD-4FC5-9F7E-20B76CD6C3E3}" name="flight_data_raw7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08" xr16:uid="{DD740C70-9D0E-42E2-92FA-D95FE7E11F3C}" name="flight_data_raw7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09" xr16:uid="{6094A54D-5517-475A-9693-433675EBED8C}" name="flight_data_raw7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10" xr16:uid="{E425616F-7105-499E-8A0A-0FEAFF481795}" name="flight_data_raw7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11" xr16:uid="{EEA6B6DF-CE1E-4A38-ADAD-3BB5F1A71D29}" name="flight_data_raw7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12" xr16:uid="{BA040A6C-15C5-4F8B-ADB8-77E409E14D38}" name="flight_data_raw7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13" xr16:uid="{B22C7790-C4DE-4E79-B16F-A2AD26EE863E}" name="flight_data_raw73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14" xr16:uid="{51ADC14C-9629-4508-9BDD-CD1B1B634BD4}" name="flight_data_raw73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15" xr16:uid="{EE7B16C4-68A0-49FD-BC9F-4B0D85DC6616}" name="flight_data_raw73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16" xr16:uid="{0EAFD162-11D4-4D6F-BC25-1750A91D3F5D}" name="flight_data_raw73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17" xr16:uid="{AAE6D714-89C9-4379-809E-746B153C9212}" name="flight_data_raw73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18" xr16:uid="{C65037ED-BBA3-4529-B1EA-70C394B818F4}" name="flight_data_raw734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19" xr16:uid="{D2289965-1B0C-4FFF-BB60-683BDDD19DE6}" name="flight_data_raw734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20" xr16:uid="{5BF31970-A9BB-4A79-B34B-C51C302F049A}" name="flight_data_raw74" type="6" refreshedVersion="6" background="1" saveData="1">
    <textPr prompt="0" codePage="437" sourceFile="C:\Leitor_MAU\flight_data_raw.txt" tab="0">
      <textFields>
        <textField/>
      </textFields>
    </textPr>
  </connection>
  <connection id="421" xr16:uid="{9B10F2BE-65A1-4F41-9F80-0CCF59D98EB4}" name="flight_data_raw741" type="6" refreshedVersion="6" background="1" saveData="1">
    <textPr prompt="0" codePage="437" sourceFile="C:\Leitor_MAU\flight_data_raw.txt" tab="0">
      <textFields>
        <textField/>
      </textFields>
    </textPr>
  </connection>
  <connection id="422" xr16:uid="{3E27579C-E5F4-420A-BE4E-69D8562C4B4F}" name="flight_data_raw7411" type="6" refreshedVersion="6" background="1" saveData="1">
    <textPr prompt="0" codePage="437" sourceFile="C:\Leitor_MAU\flight_data_raw.txt" tab="0">
      <textFields>
        <textField/>
      </textFields>
    </textPr>
  </connection>
  <connection id="423" xr16:uid="{B8B00607-CBF1-4831-A330-917D7A74C18B}" name="flight_data_raw75" type="6" refreshedVersion="6" background="1" saveData="1">
    <textPr prompt="0" codePage="437" sourceFile="C:\Leitor_MAU\flight_data_raw.txt" tab="0">
      <textFields>
        <textField/>
      </textFields>
    </textPr>
  </connection>
  <connection id="424" xr16:uid="{16B9EC53-0D0A-4EF6-8F25-0D60C97BFA13}" name="flight_data_raw751" type="6" refreshedVersion="6" background="1" saveData="1">
    <textPr prompt="0" codePage="437" sourceFile="C:\Leitor_MAU\flight_data_raw.txt" tab="0">
      <textFields>
        <textField/>
      </textFields>
    </textPr>
  </connection>
  <connection id="425" xr16:uid="{ABEE5964-4E22-4DD4-AED4-342493977571}" name="flight_data_raw7511" type="6" refreshedVersion="6" background="1" saveData="1">
    <textPr prompt="0" codePage="437" sourceFile="C:\Leitor_MAU\flight_data_raw.txt" tab="0">
      <textFields>
        <textField/>
      </textFields>
    </textPr>
  </connection>
  <connection id="426" xr16:uid="{FF81ADFC-45E5-4FA6-BCCF-CE5A0E46DEBB}" name="flight_data_raw76" type="6" refreshedVersion="6" background="1" saveData="1">
    <textPr prompt="0" codePage="437" sourceFile="C:\Leitor_MAU\flight_data_raw.txt" tab="0">
      <textFields>
        <textField/>
      </textFields>
    </textPr>
  </connection>
  <connection id="427" xr16:uid="{E2D0155F-9137-4846-8EF7-86A4C8181EF9}" name="flight_data_raw761" type="6" refreshedVersion="6" background="1" saveData="1">
    <textPr prompt="0" codePage="437" sourceFile="C:\Leitor_MAU\flight_data_raw.txt" tab="0">
      <textFields>
        <textField/>
      </textFields>
    </textPr>
  </connection>
  <connection id="428" xr16:uid="{D9FD1C87-9C89-4CBA-B181-C1D49C71CE71}" name="flight_data_raw7611" type="6" refreshedVersion="6" background="1" saveData="1">
    <textPr prompt="0" codePage="437" sourceFile="C:\Leitor_MAU\flight_data_raw.txt" tab="0">
      <textFields>
        <textField/>
      </textFields>
    </textPr>
  </connection>
  <connection id="429" xr16:uid="{00000000-0015-0000-FFFF-FFFF14000000}" name="flight_data_raw77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30" xr16:uid="{D663AFB3-D94E-4AEE-8366-17250A3E079D}" name="flight_data_raw77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31" xr16:uid="{BE4B4789-9DEF-4E81-B781-61B79ABD3DF0}" name="flight_data_raw77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32" xr16:uid="{C46B9140-4DC9-4AF9-8CB0-E944E02AB720}" name="flight_data_raw77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33" xr16:uid="{928C6908-35E1-4088-869B-C82B8E779B70}" name="flight_data_raw77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34" xr16:uid="{077C6533-6F6E-419E-A18F-514157E96F80}" name="flight_data_raw77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35" xr16:uid="{88C7756D-16B3-4B61-ABDD-7DCDC5654757}" name="flight_data_raw77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36" xr16:uid="{B2C7F745-195C-4305-A884-3347B4A4835A}" name="flight_data_raw77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37" xr16:uid="{6429727A-167A-4DE7-B34D-E77A517FF2BD}" name="flight_data_raw77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38" xr16:uid="{8277184B-0DE1-4ED2-BCB8-6C947C8F0B31}" name="flight_data_raw773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39" xr16:uid="{2ACB8822-2E49-4130-9C35-83E3880812DF}" name="flight_data_raw773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40" xr16:uid="{B174D6E6-E429-4E7A-A745-45EC0735CF66}" name="flight_data_raw773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41" xr16:uid="{CC89F446-072E-4ABD-85D7-06DFA117C71B}" name="flight_data_raw773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42" xr16:uid="{1A71E226-84C7-4B18-9536-9BC75E9688FF}" name="flight_data_raw773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43" xr16:uid="{AA2A1DFD-52BB-4B37-950D-D1E1A54A02B1}" name="flight_data_raw7734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44" xr16:uid="{F2151797-FB23-4C2D-B818-C23FB7E2C375}" name="flight_data_raw7734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45" xr16:uid="{00000000-0015-0000-FFFF-FFFF15000000}" name="flight_data_raw78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46" xr16:uid="{87DC6BEB-3B3B-41C1-934A-127B221A8026}" name="flight_data_raw78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47" xr16:uid="{3C8CABEC-6D43-4D6B-87D8-07FE95186002}" name="flight_data_raw78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48" xr16:uid="{C1C465E3-3371-47F9-9EAF-3E937B20A9FF}" name="flight_data_raw78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49" xr16:uid="{BCFFEA42-7734-40F7-BCB6-4416548EE69B}" name="flight_data_raw78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50" xr16:uid="{1B2A89E6-372B-44DB-B3ED-2231A4D1DD7D}" name="flight_data_raw78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51" xr16:uid="{19BD6A81-573E-4172-BA5E-652C6E8DB63D}" name="flight_data_raw78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52" xr16:uid="{BEDE0125-0749-41E9-9682-F22B88B0712E}" name="flight_data_raw78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53" xr16:uid="{2B807EC3-7CBA-4D1F-B3F3-9838377725A2}" name="flight_data_raw78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54" xr16:uid="{165D9162-F716-4D17-B4DE-C0B6ED0EDC49}" name="flight_data_raw783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55" xr16:uid="{8AC2F6D9-FD8D-48D1-AA5E-2401833FE662}" name="flight_data_raw783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56" xr16:uid="{0FA45E5B-11DB-48DF-8B40-3FF881918A1F}" name="flight_data_raw783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57" xr16:uid="{50947DCB-1204-454D-8B82-F200076F9FF3}" name="flight_data_raw783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58" xr16:uid="{DFC1AE21-5E9E-4948-8744-EADBDBC6EE6E}" name="flight_data_raw783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59" xr16:uid="{CE06EB2B-0573-4973-8918-09A383F845D7}" name="flight_data_raw7834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60" xr16:uid="{49EE0DAF-7933-4F43-A5B7-89921BD0E242}" name="flight_data_raw7834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61" xr16:uid="{01E9068F-6055-4509-892A-1946CB220B99}" name="flight_data_raw79" type="6" refreshedVersion="6" background="1" saveData="1">
    <textPr prompt="0" codePage="437" sourceFile="C:\Leitor_MAU\flight_data_raw.txt" tab="0">
      <textFields>
        <textField/>
      </textFields>
    </textPr>
  </connection>
  <connection id="462" xr16:uid="{17A402C6-C47A-4A52-8C0E-2F908EE42538}" name="flight_data_raw791" type="6" refreshedVersion="6" background="1" saveData="1">
    <textPr prompt="0" codePage="437" sourceFile="C:\Leitor_MAU\flight_data_raw.txt" tab="0">
      <textFields>
        <textField/>
      </textFields>
    </textPr>
  </connection>
  <connection id="463" xr16:uid="{6995A356-5DD4-4FCD-9977-8925800A821D}" name="flight_data_raw7911" type="6" refreshedVersion="6" background="1" saveData="1">
    <textPr prompt="0" codePage="437" sourceFile="C:\Leitor_MAU\flight_data_raw.txt" tab="0">
      <textFields>
        <textField/>
      </textFields>
    </textPr>
  </connection>
  <connection id="464" xr16:uid="{1AD931DC-F137-4DB6-9D07-0F696B06929A}" name="flight_data_raw8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65" xr16:uid="{D555CD98-84BE-4D13-BCC7-48C0BD34ED30}" name="flight_data_raw80" type="6" refreshedVersion="6" background="1" saveData="1">
    <textPr prompt="0" codePage="437" sourceFile="C:\Leitor_MAU\flight_data_raw.txt" tab="0">
      <textFields>
        <textField/>
      </textFields>
    </textPr>
  </connection>
  <connection id="466" xr16:uid="{099E2732-9FC2-4E40-9786-DE8754B47891}" name="flight_data_raw801" type="6" refreshedVersion="6" background="1" saveData="1">
    <textPr prompt="0" codePage="437" sourceFile="C:\Leitor_MAU\flight_data_raw.txt" tab="0">
      <textFields>
        <textField/>
      </textFields>
    </textPr>
  </connection>
  <connection id="467" xr16:uid="{9AA5743F-63C5-4F84-9AA7-350A3ABF2FE6}" name="flight_data_raw8011" type="6" refreshedVersion="6" background="1" saveData="1">
    <textPr prompt="0" codePage="437" sourceFile="C:\Leitor_MAU\flight_data_raw.txt" tab="0">
      <textFields>
        <textField/>
      </textFields>
    </textPr>
  </connection>
  <connection id="468" xr16:uid="{FAF6EA90-BB51-4B55-B002-5B1064CB1404}" name="flight_data_raw8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69" xr16:uid="{95DE4761-002D-46F2-A255-26C5EC2840E6}" name="flight_data_raw82" type="6" refreshedVersion="6" background="1" saveData="1">
    <textPr prompt="0" codePage="437" sourceFile="C:\Leitor_MAU\flight_data_raw.txt" tab="0">
      <textFields>
        <textField/>
      </textFields>
    </textPr>
  </connection>
  <connection id="470" xr16:uid="{F7A05C30-CC24-4A3A-8839-A8D6CE61623B}" name="flight_data_raw821" type="6" refreshedVersion="6" background="1" saveData="1">
    <textPr prompt="0" codePage="437" sourceFile="C:\Leitor_MAU\flight_data_raw.txt" tab="0">
      <textFields>
        <textField/>
      </textFields>
    </textPr>
  </connection>
  <connection id="471" xr16:uid="{08CB2154-F994-4BAC-9BB4-A700A967EB40}" name="flight_data_raw8211" type="6" refreshedVersion="6" background="1" saveData="1">
    <textPr prompt="0" codePage="437" sourceFile="C:\Leitor_MAU\flight_data_raw.txt" tab="0">
      <textFields>
        <textField/>
      </textFields>
    </textPr>
  </connection>
  <connection id="472" xr16:uid="{788A445B-0CFA-469B-AD5E-EF1328373511}" name="flight_data_raw83" type="6" refreshedVersion="6" background="1" saveData="1">
    <textPr prompt="0" codePage="437" sourceFile="C:\Leitor_MAU\flight_data_raw.txt" tab="0">
      <textFields>
        <textField/>
      </textFields>
    </textPr>
  </connection>
  <connection id="473" xr16:uid="{3EB89F17-934E-474D-8B2D-78C1032AE1C5}" name="flight_data_raw831" type="6" refreshedVersion="6" background="1" saveData="1">
    <textPr prompt="0" codePage="437" sourceFile="C:\Leitor_MAU\flight_data_raw.txt" tab="0">
      <textFields>
        <textField/>
      </textFields>
    </textPr>
  </connection>
  <connection id="474" xr16:uid="{EC45B81F-799D-4043-973D-91CCF13E6433}" name="flight_data_raw8311" type="6" refreshedVersion="6" background="1" saveData="1">
    <textPr prompt="0" codePage="437" sourceFile="C:\Leitor_MAU\flight_data_raw.txt" tab="0">
      <textFields>
        <textField/>
      </textFields>
    </textPr>
  </connection>
  <connection id="475" xr16:uid="{6A570919-5E53-4F06-BDFD-D9741DA797D0}" name="flight_data_raw84" type="6" refreshedVersion="6" background="1" saveData="1">
    <textPr prompt="0" codePage="437" sourceFile="C:\Leitor_MAU\flight_data_raw.txt" tab="0">
      <textFields>
        <textField/>
      </textFields>
    </textPr>
  </connection>
  <connection id="476" xr16:uid="{D6B2E4FD-2E18-4BC0-94C3-8ADF075FDC15}" name="flight_data_raw841" type="6" refreshedVersion="6" background="1" saveData="1">
    <textPr prompt="0" codePage="437" sourceFile="C:\Leitor_MAU\flight_data_raw.txt" tab="0">
      <textFields>
        <textField/>
      </textFields>
    </textPr>
  </connection>
  <connection id="477" xr16:uid="{7F14FA13-DE05-48A1-B0B8-F7561E75F078}" name="flight_data_raw8411" type="6" refreshedVersion="6" background="1" saveData="1">
    <textPr prompt="0" codePage="437" sourceFile="C:\Leitor_MAU\flight_data_raw.txt" tab="0">
      <textFields>
        <textField/>
      </textFields>
    </textPr>
  </connection>
  <connection id="478" xr16:uid="{EF6AF421-03B4-4905-A1CD-90441C1ED237}" name="flight_data_raw85" type="6" refreshedVersion="6" background="1" saveData="1">
    <textPr prompt="0" codePage="437" sourceFile="C:\Leitor_MAU\flight_data_raw.txt" tab="0">
      <textFields>
        <textField/>
      </textFields>
    </textPr>
  </connection>
  <connection id="479" xr16:uid="{B1EA34A2-D0B5-492F-86B6-2135360EB7A1}" name="flight_data_raw851" type="6" refreshedVersion="6" background="1" saveData="1">
    <textPr prompt="0" codePage="437" sourceFile="C:\Leitor_MAU\flight_data_raw.txt" tab="0">
      <textFields>
        <textField/>
      </textFields>
    </textPr>
  </connection>
  <connection id="480" xr16:uid="{123E00F3-2F57-4352-A272-1EFADCF84086}" name="flight_data_raw8511" type="6" refreshedVersion="6" background="1" saveData="1">
    <textPr prompt="0" codePage="437" sourceFile="C:\Leitor_MAU\flight_data_raw.txt" tab="0">
      <textFields>
        <textField/>
      </textFields>
    </textPr>
  </connection>
  <connection id="481" xr16:uid="{7D50DB27-81AE-475C-9063-FDDB8775DF3E}" name="flight_data_raw86" type="6" refreshedVersion="6" background="1" saveData="1">
    <textPr prompt="0" codePage="437" sourceFile="C:\Leitor_MAU\flight_data_raw.txt" tab="0">
      <textFields>
        <textField/>
      </textFields>
    </textPr>
  </connection>
  <connection id="482" xr16:uid="{F4536DA0-0208-4CBA-B6C6-E543399E753A}" name="flight_data_raw861" type="6" refreshedVersion="6" background="1" saveData="1">
    <textPr prompt="0" codePage="437" sourceFile="C:\Leitor_MAU\flight_data_raw.txt" tab="0">
      <textFields>
        <textField/>
      </textFields>
    </textPr>
  </connection>
  <connection id="483" xr16:uid="{26F09977-C8C3-447D-BA93-E648142F64A0}" name="flight_data_raw8611" type="6" refreshedVersion="6" background="1" saveData="1">
    <textPr prompt="0" codePage="437" sourceFile="C:\Leitor_MAU\flight_data_raw.txt" tab="0">
      <textFields>
        <textField/>
      </textFields>
    </textPr>
  </connection>
  <connection id="484" xr16:uid="{C386E1F2-F386-4BA0-8115-2A6068FBEE49}" name="flight_data_raw87" type="6" refreshedVersion="6" background="1" saveData="1">
    <textPr prompt="0" codePage="437" sourceFile="C:\Leitor_MAU\flight_data_raw.txt" tab="0">
      <textFields>
        <textField/>
      </textFields>
    </textPr>
  </connection>
  <connection id="485" xr16:uid="{98CEB364-4EA3-4F0C-8553-DFA043417469}" name="flight_data_raw871" type="6" refreshedVersion="6" background="1" saveData="1">
    <textPr prompt="0" codePage="437" sourceFile="C:\Leitor_MAU\flight_data_raw.txt" tab="0">
      <textFields>
        <textField/>
      </textFields>
    </textPr>
  </connection>
  <connection id="486" xr16:uid="{1689368B-AE55-4735-A4B3-1B4989F68FD2}" name="flight_data_raw8711" type="6" refreshedVersion="6" background="1" saveData="1">
    <textPr prompt="0" codePage="437" sourceFile="C:\Leitor_MAU\flight_data_raw.txt" tab="0">
      <textFields>
        <textField/>
      </textFields>
    </textPr>
  </connection>
  <connection id="487" xr16:uid="{84E4C04B-5904-493E-8AAA-1FEE48F6477C}" name="flight_data_raw88" type="6" refreshedVersion="6" background="1" saveData="1">
    <textPr prompt="0" codePage="437" sourceFile="C:\Leitor_MAU\flight_data_raw.txt" tab="0">
      <textFields>
        <textField/>
      </textFields>
    </textPr>
  </connection>
  <connection id="488" xr16:uid="{32613F9F-3863-4F67-BF82-041D16346CF8}" name="flight_data_raw881" type="6" refreshedVersion="6" background="1" saveData="1">
    <textPr prompt="0" codePage="437" sourceFile="C:\Leitor_MAU\flight_data_raw.txt" tab="0">
      <textFields>
        <textField/>
      </textFields>
    </textPr>
  </connection>
  <connection id="489" xr16:uid="{32611072-00A5-44A4-97E2-76EC7F4316B7}" name="flight_data_raw8811" type="6" refreshedVersion="6" background="1" saveData="1">
    <textPr prompt="0" codePage="437" sourceFile="C:\Leitor_MAU\flight_data_raw.txt" tab="0">
      <textFields>
        <textField/>
      </textFields>
    </textPr>
  </connection>
  <connection id="490" xr16:uid="{2EF2A663-FF22-42EF-A15B-4012FB7D4E9A}" name="flight_data_raw89" type="6" refreshedVersion="6" background="1" saveData="1">
    <textPr prompt="0" codePage="437" sourceFile="C:\Leitor_MAU\flight_data_raw.txt" tab="0">
      <textFields>
        <textField/>
      </textFields>
    </textPr>
  </connection>
  <connection id="491" xr16:uid="{C1113B32-AB32-4B7C-9EB0-969F40E85AAA}" name="flight_data_raw891" type="6" refreshedVersion="6" background="1" saveData="1">
    <textPr prompt="0" codePage="437" sourceFile="C:\Leitor_MAU\flight_data_raw.txt" tab="0">
      <textFields>
        <textField/>
      </textFields>
    </textPr>
  </connection>
  <connection id="492" xr16:uid="{78E354BA-F0FC-4105-8439-4BF1E0081515}" name="flight_data_raw8911" type="6" refreshedVersion="6" background="1" saveData="1">
    <textPr prompt="0" codePage="437" sourceFile="C:\Leitor_MAU\flight_data_raw.txt" tab="0">
      <textFields>
        <textField/>
      </textFields>
    </textPr>
  </connection>
  <connection id="493" xr16:uid="{258FB3F8-14EC-4563-9A01-A8499F0A0CDD}" name="flight_data_raw9" type="6" refreshedVersion="0" background="1">
    <textPr prompt="0" sourceFile="C:\Leitor_MAU\flight_data_raw.txt">
      <textFields>
        <textField/>
      </textFields>
    </textPr>
  </connection>
  <connection id="494" xr16:uid="{9FCE1832-3CA0-4A9D-A989-66A4233BBA6D}" name="flight_data_raw90" type="6" refreshedVersion="6" background="1" saveData="1">
    <textPr prompt="0" codePage="437" sourceFile="C:\Leitor_MAU\flight_data_raw.txt" tab="0">
      <textFields>
        <textField/>
      </textFields>
    </textPr>
  </connection>
  <connection id="495" xr16:uid="{6D513B8C-6BFA-4A34-B05B-CDAEB187BBAE}" name="flight_data_raw91" type="6" refreshedVersion="6" background="1" saveData="1">
    <textPr prompt="0" codePage="437" sourceFile="C:\Leitor_MAU\flight_data_raw.txt" tab="0">
      <textFields>
        <textField/>
      </textFields>
    </textPr>
  </connection>
  <connection id="496" xr16:uid="{AE4D777E-1D89-4EBB-9A1A-D7E1D5575A93}" name="flight_data_raw92" type="6" refreshedVersion="6" background="1" saveData="1">
    <textPr prompt="0" codePage="437" sourceFile="C:\Leitor_MAU\flight_data_raw.txt" tab="0">
      <textFields>
        <textField/>
      </textFields>
    </textPr>
  </connection>
  <connection id="497" xr16:uid="{1AEB1530-7418-489F-B231-B63340A8D51F}" name="flight_data_raw93" type="6" refreshedVersion="6" background="1" saveData="1">
    <textPr prompt="0" codePage="437" sourceFile="C:\Leitor_MAU\flight_data_raw.txt" tab="0">
      <textFields>
        <textField/>
      </textFields>
    </textPr>
  </connection>
  <connection id="498" xr16:uid="{2ACD5745-C32F-4E27-A7F3-0C7FF1F79B69}" name="flight_data_raw94" type="6" refreshedVersion="6" background="1" saveData="1">
    <textPr prompt="0" codePage="437" sourceFile="C:\Leitor_MAU\flight_data_raw.txt" tab="0">
      <textFields>
        <textField/>
      </textFields>
    </textPr>
  </connection>
  <connection id="499" xr16:uid="{A2363C82-A2A3-4AD5-B86F-32A7FD661FAF}" name="flight_data_raw95" type="6" refreshedVersion="6" background="1" saveData="1">
    <textPr prompt="0" codePage="437" sourceFile="C:\Leitor_MAU\flight_data_raw.txt" tab="0">
      <textFields>
        <textField/>
      </textFields>
    </textPr>
  </connection>
  <connection id="500" xr16:uid="{4F9F42A4-BCCD-44F4-B8BB-DF2060822AF1}" name="flight_data_raw96" type="6" refreshedVersion="6" background="1" saveData="1">
    <textPr prompt="0" codePage="437" sourceFile="C:\Leitor_MAU\flight_data_raw.txt" tab="0">
      <textFields>
        <textField/>
      </textFields>
    </textPr>
  </connection>
  <connection id="501" xr16:uid="{6512E8BE-EBC7-4AA1-A430-4C34E1E64F03}" name="flight_data_raw97" type="6" refreshedVersion="6" background="1" saveData="1">
    <textPr prompt="0" codePage="437" sourceFile="C:\Leitor_MAU\flight_data_raw.txt" tab="0">
      <textFields>
        <textField/>
      </textFields>
    </textPr>
  </connection>
  <connection id="502" xr16:uid="{1AB4B6DC-413B-423A-85B5-02A4097BB9DA}" name="flight_data_raw98" type="6" refreshedVersion="6" background="1" saveData="1">
    <textPr prompt="0" codePage="437" sourceFile="C:\Leitor_MAU\flight_data_raw.txt" tab="0">
      <textFields>
        <textField/>
      </textFields>
    </textPr>
  </connection>
  <connection id="503" xr16:uid="{FEAF74AC-F1C3-4C53-B27C-58044F2C38A9}" name="flight_data_raw99" type="6" refreshedVersion="6" background="1" saveData="1">
    <textPr prompt="0" codePage="437" sourceFile="C:\Leitor_MAU\flight_data_raw.txt" tab="0">
      <textFields>
        <textField/>
      </textFields>
    </textPr>
  </connection>
  <connection id="504" xr16:uid="{00000000-0015-0000-FFFF-FFFF16000000}" name="flight_data_true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05" xr16:uid="{00000000-0015-0000-FFFF-FFFF17000000}" name="flight_data_true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06" xr16:uid="{00000000-0015-0000-FFFF-FFFF18000000}" name="flight_data_true1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07" xr16:uid="{34ED722D-FB7F-4672-95B2-C4B572840D9C}" name="flight_data_true100" type="6" refreshedVersion="6" background="1" saveData="1">
    <textPr prompt="0" codePage="437" sourceFile="C:\Leitor_MAU\flight_data_true.txt" tab="0">
      <textFields>
        <textField/>
      </textFields>
    </textPr>
  </connection>
  <connection id="508" xr16:uid="{72C1B135-4C3A-4747-85BC-7E28CB198289}" name="flight_data_true1001" type="6" refreshedVersion="6" background="1" saveData="1">
    <textPr prompt="0" codePage="437" sourceFile="C:\Leitor_MAU\flight_data_true.txt" tab="0">
      <textFields>
        <textField/>
      </textFields>
    </textPr>
  </connection>
  <connection id="509" xr16:uid="{DD9227BE-E9B1-4CD7-97E7-89EA604119FD}" name="flight_data_true10011" type="6" refreshedVersion="6" background="1" saveData="1">
    <textPr prompt="0" codePage="437" sourceFile="C:\Leitor_MAU\flight_data_true.txt" tab="0">
      <textFields>
        <textField/>
      </textFields>
    </textPr>
  </connection>
  <connection id="510" xr16:uid="{A3E89AFB-FA47-4E2A-90F5-D3AABBD8C10D}" name="flight_data_true10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11" xr16:uid="{1DDFFD01-4738-4AC9-AAB7-00E6F120DFD2}" name="flight_data_true10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12" xr16:uid="{123560EB-4342-4B0F-BAAF-6736B3A447F0}" name="flight_data_true10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13" xr16:uid="{762E4C49-24CF-4B5A-9959-FBA1ACAAB09B}" name="flight_data_true10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14" xr16:uid="{34360A05-757B-4D12-BAED-687B9687E99E}" name="flight_data_true10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15" xr16:uid="{AA7CBDA3-5C5F-4426-B5B3-6D06BBB8CC56}" name="flight_data_true10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16" xr16:uid="{99BC6678-B9FA-4A23-B8C6-92D1C1838AC7}" name="flight_data_true10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17" xr16:uid="{80F9BC45-C6F9-473A-95AA-44D8185EB118}" name="flight_data_true10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18" xr16:uid="{5062607D-E9E3-4F55-97DB-68A22D67D496}" name="flight_data_true10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19" xr16:uid="{0E187311-C056-4C46-8A4C-EEA50D2ED1DA}" name="flight_data_true104" type="6" refreshedVersion="6" background="1" saveData="1">
    <textPr prompt="0" codePage="437" sourceFile="C:\Leitor_MAU\flight_data_true.txt" tab="0">
      <textFields>
        <textField/>
      </textFields>
    </textPr>
  </connection>
  <connection id="520" xr16:uid="{FA1A0355-A979-4CFC-BBCF-BE518FE3DA01}" name="flight_data_true1041" type="6" refreshedVersion="6" background="1" saveData="1">
    <textPr prompt="0" codePage="437" sourceFile="C:\Leitor_MAU\flight_data_true.txt" tab="0">
      <textFields>
        <textField/>
      </textFields>
    </textPr>
  </connection>
  <connection id="521" xr16:uid="{1750AFA1-9E95-4F5A-8DE6-8043BD8F348F}" name="flight_data_true10411" type="6" refreshedVersion="6" background="1" saveData="1">
    <textPr prompt="0" codePage="437" sourceFile="C:\Leitor_MAU\flight_data_true.txt" tab="0">
      <textFields>
        <textField/>
      </textFields>
    </textPr>
  </connection>
  <connection id="522" xr16:uid="{7142508F-3D66-44D1-BAE1-DA06CB738826}" name="flight_data_true105" type="6" refreshedVersion="6" background="1" saveData="1">
    <textPr prompt="0" codePage="437" sourceFile="C:\Leitor_MAU\flight_data_true.txt" tab="0">
      <textFields>
        <textField/>
      </textFields>
    </textPr>
  </connection>
  <connection id="523" xr16:uid="{AC7EA734-516E-4D84-B18F-F78CC295E5F9}" name="flight_data_true1051" type="6" refreshedVersion="6" background="1" saveData="1">
    <textPr prompt="0" codePage="437" sourceFile="C:\Leitor_MAU\flight_data_true.txt" tab="0">
      <textFields>
        <textField/>
      </textFields>
    </textPr>
  </connection>
  <connection id="524" xr16:uid="{9816A062-1DC3-425D-B907-C1F082A94A2B}" name="flight_data_true10511" type="6" refreshedVersion="6" background="1" saveData="1">
    <textPr prompt="0" codePage="437" sourceFile="C:\Leitor_MAU\flight_data_true.txt" tab="0">
      <textFields>
        <textField/>
      </textFields>
    </textPr>
  </connection>
  <connection id="525" xr16:uid="{EA51CE67-03D4-480A-9208-93CFB718953B}" name="flight_data_true106" type="6" refreshedVersion="6" background="1" saveData="1">
    <textPr prompt="0" codePage="437" sourceFile="C:\Leitor_MAU\flight_data_true.txt" tab="0">
      <textFields>
        <textField/>
      </textFields>
    </textPr>
  </connection>
  <connection id="526" xr16:uid="{D5F1FC56-2401-47A6-9509-CFFC3AA4BC6D}" name="flight_data_true1061" type="6" refreshedVersion="6" background="1" saveData="1">
    <textPr prompt="0" codePage="437" sourceFile="C:\Leitor_MAU\flight_data_true.txt" tab="0">
      <textFields>
        <textField/>
      </textFields>
    </textPr>
  </connection>
  <connection id="527" xr16:uid="{6740FB4D-2268-4885-BF7F-CB10C7F1E461}" name="flight_data_true10611" type="6" refreshedVersion="6" background="1" saveData="1">
    <textPr prompt="0" codePage="437" sourceFile="C:\Leitor_MAU\flight_data_true.txt" tab="0">
      <textFields>
        <textField/>
      </textFields>
    </textPr>
  </connection>
  <connection id="528" xr16:uid="{1F1456E9-0047-4C11-8604-90B0B0BDF5B7}" name="flight_data_true107" type="6" refreshedVersion="6" background="1" saveData="1">
    <textPr prompt="0" codePage="437" sourceFile="C:\Leitor_MAU\flight_data_true.txt" tab="0">
      <textFields>
        <textField/>
      </textFields>
    </textPr>
  </connection>
  <connection id="529" xr16:uid="{1133E85D-2DF6-4481-8B53-F73B83DFE73B}" name="flight_data_true1071" type="6" refreshedVersion="6" background="1" saveData="1">
    <textPr prompt="0" codePage="437" sourceFile="C:\Leitor_MAU\flight_data_true.txt" tab="0">
      <textFields>
        <textField/>
      </textFields>
    </textPr>
  </connection>
  <connection id="530" xr16:uid="{FE42476F-6045-4CB2-82D9-D3240264C402}" name="flight_data_true10711" type="6" refreshedVersion="6" background="1" saveData="1">
    <textPr prompt="0" codePage="437" sourceFile="C:\Leitor_MAU\flight_data_true.txt" tab="0">
      <textFields>
        <textField/>
      </textFields>
    </textPr>
  </connection>
  <connection id="531" xr16:uid="{8971BB76-6E9F-4572-95DC-78346512D816}" name="flight_data_true108" type="6" refreshedVersion="6" background="1" saveData="1">
    <textPr prompt="0" codePage="437" sourceFile="C:\Leitor_MAU\flight_data_true.txt" tab="0">
      <textFields>
        <textField/>
      </textFields>
    </textPr>
  </connection>
  <connection id="532" xr16:uid="{CB27B5A0-99BF-44F3-8375-7A26F6BB190F}" name="flight_data_true1081" type="6" refreshedVersion="6" background="1" saveData="1">
    <textPr prompt="0" codePage="437" sourceFile="C:\Leitor_MAU\flight_data_true.txt" tab="0">
      <textFields>
        <textField/>
      </textFields>
    </textPr>
  </connection>
  <connection id="533" xr16:uid="{9535E64F-9438-4C8C-93ED-440E4A7EA168}" name="flight_data_true10811" type="6" refreshedVersion="6" background="1" saveData="1">
    <textPr prompt="0" codePage="437" sourceFile="C:\Leitor_MAU\flight_data_true.txt" tab="0">
      <textFields>
        <textField/>
      </textFields>
    </textPr>
  </connection>
  <connection id="534" xr16:uid="{625DED47-167F-48EA-A492-194A4B50A238}" name="flight_data_true109" type="6" refreshedVersion="6" background="1" saveData="1">
    <textPr prompt="0" codePage="437" sourceFile="C:\Leitor_MAU\flight_data_true.txt" tab="0">
      <textFields>
        <textField/>
      </textFields>
    </textPr>
  </connection>
  <connection id="535" xr16:uid="{C09382C9-7CE0-4096-8EAE-CA9DC8609D70}" name="flight_data_true1091" type="6" refreshedVersion="6" background="1" saveData="1">
    <textPr prompt="0" codePage="437" sourceFile="C:\Leitor_MAU\flight_data_true.txt" tab="0">
      <textFields>
        <textField/>
      </textFields>
    </textPr>
  </connection>
  <connection id="536" xr16:uid="{13EDB10A-9618-4D98-BBAC-9EE67EF40841}" name="flight_data_true10911" type="6" refreshedVersion="6" background="1" saveData="1">
    <textPr prompt="0" codePage="437" sourceFile="C:\Leitor_MAU\flight_data_true.txt" tab="0">
      <textFields>
        <textField/>
      </textFields>
    </textPr>
  </connection>
  <connection id="537" xr16:uid="{00000000-0015-0000-FFFF-FFFF19000000}" name="flight_data_true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38" xr16:uid="{E2745B45-2A60-4FDA-90CE-1F8EB3011B80}" name="flight_data_true11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39" xr16:uid="{F3E7CF76-7A31-449F-A254-EF854D6F29DA}" name="flight_data_true110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40" xr16:uid="{8BBE9D73-1CD1-43BB-8A0A-B99506CA6207}" name="flight_data_true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41" xr16:uid="{1F1BCE27-AD9F-4C93-ACB3-F44334C2419C}" name="flight_data_true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42" xr16:uid="{3DEA8253-3A0B-4E8B-9FF6-F5A6311E71BC}" name="flight_data_true11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43" xr16:uid="{25B7B95E-C442-40FD-8336-8523BE8C5D9D}" name="flight_data_true11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44" xr16:uid="{10928838-0E81-43B7-AA39-BF71C0B73F53}" name="flight_data_true11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45" xr16:uid="{F08CABEB-E278-4075-979B-4F4E08873BBF}" name="flight_data_true11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46" xr16:uid="{070BD605-9724-4C9B-B7AC-441DF9A2B46A}" name="flight_data_true11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47" xr16:uid="{43B43B17-6F0E-45EB-98D8-D42B35714E21}" name="flight_data_true11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48" xr16:uid="{41390116-34C6-4D3A-A1F0-1041F7852C31}" name="flight_data_true11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49" xr16:uid="{7031C696-18B9-4D5C-B755-BC1261DB83E0}" name="flight_data_true113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50" xr16:uid="{49A9D865-DBEE-4E5D-8CAA-47E9ED5D268E}" name="flight_data_true11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51" xr16:uid="{E78F4B56-F5A3-4708-B127-7134239035AE}" name="flight_data_true114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52" xr16:uid="{27C288A5-6336-4C1A-A570-E91A1C41A07D}" name="flight_data_true114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53" xr16:uid="{01539B34-B314-4F2A-BE46-73BE0860CEBB}" name="flight_data_true11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54" xr16:uid="{9C61DB24-4FC6-4B0F-BFA4-F7F93183FD0C}" name="flight_data_true115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55" xr16:uid="{D063255A-C7F5-430E-9912-7AACA2D01B7A}" name="flight_data_true115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56" xr16:uid="{AB6858D9-CE74-4BF7-96DA-A8B5F0A5C801}" name="flight_data_true116" type="6" refreshedVersion="6" background="1" saveData="1">
    <textPr prompt="0" codePage="437" sourceFile="C:\Leitor_MAU\flight_data_true.txt" tab="0">
      <textFields>
        <textField/>
      </textFields>
    </textPr>
  </connection>
  <connection id="557" xr16:uid="{27844814-576B-45BC-944C-BD980DCAB183}" name="flight_data_true1161" type="6" refreshedVersion="6" background="1" saveData="1">
    <textPr prompt="0" codePage="437" sourceFile="C:\Leitor_MAU\flight_data_true.txt" tab="0">
      <textFields>
        <textField/>
      </textFields>
    </textPr>
  </connection>
  <connection id="558" xr16:uid="{A48EA508-25F0-4A61-9FD8-B1C08AF91043}" name="flight_data_true11611" type="6" refreshedVersion="6" background="1" saveData="1">
    <textPr prompt="0" codePage="437" sourceFile="C:\Leitor_MAU\flight_data_true.txt" tab="0">
      <textFields>
        <textField/>
      </textFields>
    </textPr>
  </connection>
  <connection id="559" xr16:uid="{CA70BFDF-A52A-4EE0-87C6-94D7BA0B685C}" name="flight_data_true117" type="6" refreshedVersion="6" background="1" saveData="1">
    <textPr prompt="0" codePage="437" sourceFile="C:\Leitor_MAU\flight_data_true.txt" tab="0">
      <textFields>
        <textField/>
      </textFields>
    </textPr>
  </connection>
  <connection id="560" xr16:uid="{11F9038D-47F0-4FF8-8E50-B952DC8FB95D}" name="flight_data_true1171" type="6" refreshedVersion="6" background="1" saveData="1">
    <textPr prompt="0" codePage="437" sourceFile="C:\Leitor_MAU\flight_data_true.txt" tab="0">
      <textFields>
        <textField/>
      </textFields>
    </textPr>
  </connection>
  <connection id="561" xr16:uid="{82EBB2C8-4AF6-4238-8683-0453F192A611}" name="flight_data_true11711" type="6" refreshedVersion="6" background="1" saveData="1">
    <textPr prompt="0" codePage="437" sourceFile="C:\Leitor_MAU\flight_data_true.txt" tab="0">
      <textFields>
        <textField/>
      </textFields>
    </textPr>
  </connection>
  <connection id="562" xr16:uid="{B6BA003D-82FF-41EF-AA5D-B537963C7569}" name="flight_data_true118" type="6" refreshedVersion="6" background="1" saveData="1">
    <textPr prompt="0" codePage="437" sourceFile="C:\Leitor_MAU\flight_data_true.txt" tab="0">
      <textFields>
        <textField/>
      </textFields>
    </textPr>
  </connection>
  <connection id="563" xr16:uid="{10DCA64E-7082-4BD2-A01E-59404E876731}" name="flight_data_true1181" type="6" refreshedVersion="6" background="1" saveData="1">
    <textPr prompt="0" codePage="437" sourceFile="C:\Leitor_MAU\flight_data_true.txt" tab="0">
      <textFields>
        <textField/>
      </textFields>
    </textPr>
  </connection>
  <connection id="564" xr16:uid="{370FE2E1-823E-4A68-8791-3BD3F1E68A71}" name="flight_data_true11811" type="6" refreshedVersion="6" background="1" saveData="1">
    <textPr prompt="0" codePage="437" sourceFile="C:\Leitor_MAU\flight_data_true.txt" tab="0">
      <textFields>
        <textField/>
      </textFields>
    </textPr>
  </connection>
  <connection id="565" xr16:uid="{91BE80B9-823B-42EF-9FEA-9BADB4BA7D4C}" name="flight_data_true119" type="6" refreshedVersion="6" background="1" saveData="1">
    <textPr prompt="0" codePage="437" sourceFile="C:\Leitor_MAU\flight_data_true.txt" tab="0">
      <textFields>
        <textField/>
      </textFields>
    </textPr>
  </connection>
  <connection id="566" xr16:uid="{74C80319-CA88-4CB1-937F-0B532C6D6897}" name="flight_data_true1191" type="6" refreshedVersion="6" background="1" saveData="1">
    <textPr prompt="0" codePage="437" sourceFile="C:\Leitor_MAU\flight_data_true.txt" tab="0">
      <textFields>
        <textField/>
      </textFields>
    </textPr>
  </connection>
  <connection id="567" xr16:uid="{388C8D33-1227-41D7-8F1B-6218B32907D1}" name="flight_data_true11911" type="6" refreshedVersion="6" background="1" saveData="1">
    <textPr prompt="0" codePage="437" sourceFile="C:\Leitor_MAU\flight_data_true.txt" tab="0">
      <textFields>
        <textField/>
      </textFields>
    </textPr>
  </connection>
  <connection id="568" xr16:uid="{00000000-0015-0000-FFFF-FFFF1A000000}" name="flight_data_true1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69" xr16:uid="{9693D7C3-AD3A-46A6-9BBB-B2EE925D0DA5}" name="flight_data_true120" type="6" refreshedVersion="6" background="1" saveData="1">
    <textPr prompt="0" codePage="437" sourceFile="C:\Leitor_MAU\flight_data_true.txt" tab="0">
      <textFields>
        <textField/>
      </textFields>
    </textPr>
  </connection>
  <connection id="570" xr16:uid="{EA7A89F6-4C7E-4AFD-AF9B-A310383547E8}" name="flight_data_true1201" type="6" refreshedVersion="6" background="1" saveData="1">
    <textPr prompt="0" codePage="437" sourceFile="C:\Leitor_MAU\flight_data_true.txt" tab="0">
      <textFields>
        <textField/>
      </textFields>
    </textPr>
  </connection>
  <connection id="571" xr16:uid="{79AC479D-F165-4ED0-B013-47F2E3796529}" name="flight_data_true12011" type="6" refreshedVersion="6" background="1" saveData="1">
    <textPr prompt="0" codePage="437" sourceFile="C:\Leitor_MAU\flight_data_true.txt" tab="0">
      <textFields>
        <textField/>
      </textFields>
    </textPr>
  </connection>
  <connection id="572" xr16:uid="{282FBD12-40A0-4776-A213-B5999DB4FBE5}" name="flight_data_true1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73" xr16:uid="{2ABC869E-04CA-4FA9-B46C-65271C3CEA86}" name="flight_data_true1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74" xr16:uid="{50BA1C56-501A-45A5-BD4E-C6AF4AF23B46}" name="flight_data_true12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75" xr16:uid="{E6C54D02-5263-4B5B-951E-BB2DB2BBAE0D}" name="flight_data_true12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76" xr16:uid="{86010075-CC88-40D1-A95A-F6DE0CE7A139}" name="flight_data_true12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77" xr16:uid="{AA08A8AB-154C-41C0-B6D4-88C28097A406}" name="flight_data_true12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78" xr16:uid="{43E22DF8-A8A4-448D-BEAC-6A0BC968734F}" name="flight_data_true12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79" xr16:uid="{D9D7F470-E9D5-4006-B830-58C484517E1A}" name="flight_data_true12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80" xr16:uid="{A81AB10A-6E54-48E0-A2A1-8E01FCE91651}" name="flight_data_true12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581" xr16:uid="{71E2CA09-CBBC-43B6-B817-3E282933F3AA}" name="flight_data_true124" type="6" refreshedVersion="6" background="1" saveData="1">
    <textPr prompt="0" codePage="437" sourceFile="C:\Leitor_MAU\flight_data_true.txt" tab="0">
      <textFields>
        <textField/>
      </textFields>
    </textPr>
  </connection>
  <connection id="582" xr16:uid="{B065E720-1C14-4BAD-AD49-7D592EE1DCD1}" name="flight_data_true1241" type="6" refreshedVersion="6" background="1" saveData="1">
    <textPr prompt="0" codePage="437" sourceFile="C:\Leitor_MAU\flight_data_true.txt" tab="0">
      <textFields>
        <textField/>
      </textFields>
    </textPr>
  </connection>
  <connection id="583" xr16:uid="{2AAECF2B-3B6F-4BDE-90F9-8F3042518BF4}" name="flight_data_true12411" type="6" refreshedVersion="6" background="1" saveData="1">
    <textPr prompt="0" codePage="437" sourceFile="C:\Leitor_MAU\flight_data_true.txt" tab="0">
      <textFields>
        <textField/>
      </textFields>
    </textPr>
  </connection>
  <connection id="584" xr16:uid="{ED3E6653-130B-441D-9D87-87A4DCCB0563}" name="flight_data_true125" type="6" refreshedVersion="6" background="1" saveData="1">
    <textPr prompt="0" codePage="437" sourceFile="C:\Leitor_MAU\flight_data_true.txt" tab="0">
      <textFields>
        <textField/>
      </textFields>
    </textPr>
  </connection>
  <connection id="585" xr16:uid="{5CFA01D6-55A4-4373-8F7F-2EEA32B164B7}" name="flight_data_true1251" type="6" refreshedVersion="6" background="1" saveData="1">
    <textPr prompt="0" codePage="437" sourceFile="C:\Leitor_MAU\flight_data_true.txt" tab="0">
      <textFields>
        <textField/>
      </textFields>
    </textPr>
  </connection>
  <connection id="586" xr16:uid="{0B27D415-DC65-4420-8477-963EF5BA0289}" name="flight_data_true12511" type="6" refreshedVersion="6" background="1" saveData="1">
    <textPr prompt="0" codePage="437" sourceFile="C:\Leitor_MAU\flight_data_true.txt" tab="0">
      <textFields>
        <textField/>
      </textFields>
    </textPr>
  </connection>
  <connection id="587" xr16:uid="{AA2234EC-9978-41F0-9F95-46A6A480F968}" name="flight_data_true126" type="6" refreshedVersion="6" background="1" saveData="1">
    <textPr prompt="0" codePage="437" sourceFile="C:\Leitor_MAU\flight_data_true.txt" tab="0">
      <textFields>
        <textField/>
      </textFields>
    </textPr>
  </connection>
  <connection id="588" xr16:uid="{24B48979-5B33-4A49-9016-1D6AA3A6244D}" name="flight_data_true1261" type="6" refreshedVersion="6" background="1" saveData="1">
    <textPr prompt="0" codePage="437" sourceFile="C:\Leitor_MAU\flight_data_true.txt" tab="0">
      <textFields>
        <textField/>
      </textFields>
    </textPr>
  </connection>
  <connection id="589" xr16:uid="{C7D99C26-2237-4019-9B1F-77B5B89C57C0}" name="flight_data_true12611" type="6" refreshedVersion="6" background="1" saveData="1">
    <textPr prompt="0" codePage="437" sourceFile="C:\Leitor_MAU\flight_data_true.txt" tab="0">
      <textFields>
        <textField/>
      </textFields>
    </textPr>
  </connection>
  <connection id="590" xr16:uid="{64311C9B-FB61-4721-95B6-DCEE7828E8FC}" name="flight_data_true127" type="6" refreshedVersion="6" background="1" saveData="1">
    <textPr prompt="0" codePage="437" sourceFile="C:\Leitor_MAU\flight_data_true.txt" tab="0">
      <textFields>
        <textField/>
      </textFields>
    </textPr>
  </connection>
  <connection id="591" xr16:uid="{C5841DBE-B8B8-45FC-8DCF-04A304382C7E}" name="flight_data_true1271" type="6" refreshedVersion="6" background="1" saveData="1">
    <textPr prompt="0" codePage="437" sourceFile="C:\Leitor_MAU\flight_data_true.txt" tab="0">
      <textFields>
        <textField/>
      </textFields>
    </textPr>
  </connection>
  <connection id="592" xr16:uid="{9FB0363B-24E3-4DB5-81AD-0B6809E6F44B}" name="flight_data_true12711" type="6" refreshedVersion="6" background="1" saveData="1">
    <textPr prompt="0" codePage="437" sourceFile="C:\Leitor_MAU\flight_data_true.txt" tab="0">
      <textFields>
        <textField/>
      </textFields>
    </textPr>
  </connection>
  <connection id="593" xr16:uid="{206BC4D6-2D90-4C57-BEFA-FC33A051B5CC}" name="flight_data_true128" type="6" refreshedVersion="6" background="1" saveData="1">
    <textPr prompt="0" codePage="437" sourceFile="C:\Leitor_MAU\flight_data_true.txt" tab="0">
      <textFields>
        <textField/>
      </textFields>
    </textPr>
  </connection>
  <connection id="594" xr16:uid="{71292154-53BA-4B5F-AB1A-4FA6337A7B48}" name="flight_data_true1281" type="6" refreshedVersion="6" background="1" saveData="1">
    <textPr prompt="0" codePage="437" sourceFile="C:\Leitor_MAU\flight_data_true.txt" tab="0">
      <textFields>
        <textField/>
      </textFields>
    </textPr>
  </connection>
  <connection id="595" xr16:uid="{49F1775F-D157-4FDD-B35A-5D4F896F04F2}" name="flight_data_true12811" type="6" refreshedVersion="6" background="1" saveData="1">
    <textPr prompt="0" codePage="437" sourceFile="C:\Leitor_MAU\flight_data_true.txt" tab="0">
      <textFields>
        <textField/>
      </textFields>
    </textPr>
  </connection>
  <connection id="596" xr16:uid="{EB85C99B-D8CB-45CE-A7ED-948B73ED66DF}" name="flight_data_true129" type="6" refreshedVersion="6" background="1" saveData="1">
    <textPr prompt="0" codePage="437" sourceFile="C:\Leitor_MAU\flight_data_true.txt" tab="0">
      <textFields>
        <textField/>
      </textFields>
    </textPr>
  </connection>
  <connection id="597" xr16:uid="{2FD60F30-D643-4A24-869E-6E76FC05B898}" name="flight_data_true1291" type="6" refreshedVersion="6" background="1" saveData="1">
    <textPr prompt="0" codePage="437" sourceFile="C:\Leitor_MAU\flight_data_true.txt" tab="0">
      <textFields>
        <textField/>
      </textFields>
    </textPr>
  </connection>
  <connection id="598" xr16:uid="{FCE4300D-780B-40C2-9285-F0FB05375B97}" name="flight_data_true12911" type="6" refreshedVersion="6" background="1" saveData="1">
    <textPr prompt="0" codePage="437" sourceFile="C:\Leitor_MAU\flight_data_true.txt" tab="0">
      <textFields>
        <textField/>
      </textFields>
    </textPr>
  </connection>
  <connection id="599" xr16:uid="{00000000-0015-0000-FFFF-FFFF1B000000}" name="flight_data_true1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00" xr16:uid="{B26B58C5-1414-4857-BAC9-30ADF45868F2}" name="flight_data_true130" type="6" refreshedVersion="6" background="1" saveData="1">
    <textPr prompt="0" codePage="437" sourceFile="C:\Leitor_MAU\flight_data_true.txt" tab="0">
      <textFields>
        <textField/>
      </textFields>
    </textPr>
  </connection>
  <connection id="601" xr16:uid="{3E63A20D-0E0B-4C23-8C46-509C9495D2AA}" name="flight_data_true1301" type="6" refreshedVersion="6" background="1" saveData="1">
    <textPr prompt="0" codePage="437" sourceFile="C:\Leitor_MAU\flight_data_true.txt" tab="0">
      <textFields>
        <textField/>
      </textFields>
    </textPr>
  </connection>
  <connection id="602" xr16:uid="{040FB399-8074-47F2-B052-E46DAEED1934}" name="flight_data_true13011" type="6" refreshedVersion="6" background="1" saveData="1">
    <textPr prompt="0" codePage="437" sourceFile="C:\Leitor_MAU\flight_data_true.txt" tab="0">
      <textFields>
        <textField/>
      </textFields>
    </textPr>
  </connection>
  <connection id="603" xr16:uid="{1B863F8B-206B-4B9B-91A8-5D3DBD0D43B6}" name="flight_data_true1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04" xr16:uid="{483DB1A8-32B3-49BA-87C3-F9C92EC2507B}" name="flight_data_true1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05" xr16:uid="{83CCFA52-6ECA-4673-8302-C61A07097B45}" name="flight_data_true13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06" xr16:uid="{CBE92214-5BE5-49CC-98C6-5D669CC4042F}" name="flight_data_true13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07" xr16:uid="{9B4D77B3-2DC7-4DB0-BB79-F427C5C4E212}" name="flight_data_true13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08" xr16:uid="{7D401427-023A-4A84-A360-B4917AED2A62}" name="flight_data_true13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09" xr16:uid="{5B20AEF3-7D2F-4C61-863B-8EA1DBC7C822}" name="flight_data_true13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10" xr16:uid="{A1D3AEC9-4FBF-4D99-87A9-8DAB3EF2C7AA}" name="flight_data_true13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11" xr16:uid="{E7689ED2-A567-4535-848D-36BB1685EA5D}" name="flight_data_true13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12" xr16:uid="{8C99FFFC-F2AA-45F6-93E5-BAE5297D7CB8}" name="flight_data_true134" type="6" refreshedVersion="6" background="1" saveData="1">
    <textPr prompt="0" codePage="437" sourceFile="C:\Leitor_MAU\flight_data_true.txt" tab="0">
      <textFields>
        <textField/>
      </textFields>
    </textPr>
  </connection>
  <connection id="613" xr16:uid="{2DC71820-F8C7-4023-B40E-641E89DEC5FC}" name="flight_data_true1341" type="6" refreshedVersion="6" background="1" saveData="1">
    <textPr prompt="0" codePage="437" sourceFile="C:\Leitor_MAU\flight_data_true.txt" tab="0">
      <textFields>
        <textField/>
      </textFields>
    </textPr>
  </connection>
  <connection id="614" xr16:uid="{5C164E78-7BD2-43B3-95AF-6A7B89F25389}" name="flight_data_true13411" type="6" refreshedVersion="6" background="1" saveData="1">
    <textPr prompt="0" codePage="437" sourceFile="C:\Leitor_MAU\flight_data_true.txt" tab="0">
      <textFields>
        <textField/>
      </textFields>
    </textPr>
  </connection>
  <connection id="615" xr16:uid="{15AAE9F5-F786-4D55-9699-C78F207A727E}" name="flight_data_true135" type="6" refreshedVersion="6" background="1" saveData="1">
    <textPr prompt="0" codePage="437" sourceFile="C:\Leitor_MAU\flight_data_true.txt" tab="0">
      <textFields>
        <textField/>
      </textFields>
    </textPr>
  </connection>
  <connection id="616" xr16:uid="{93292096-8FE6-4B6E-A81F-38CAABF6EB5C}" name="flight_data_true1351" type="6" refreshedVersion="6" background="1" saveData="1">
    <textPr prompt="0" codePage="437" sourceFile="C:\Leitor_MAU\flight_data_true.txt" tab="0">
      <textFields>
        <textField/>
      </textFields>
    </textPr>
  </connection>
  <connection id="617" xr16:uid="{84EC555C-6659-4C01-B51B-F8D5B8A8C703}" name="flight_data_true13511" type="6" refreshedVersion="6" background="1" saveData="1">
    <textPr prompt="0" codePage="437" sourceFile="C:\Leitor_MAU\flight_data_true.txt" tab="0">
      <textFields>
        <textField/>
      </textFields>
    </textPr>
  </connection>
  <connection id="618" xr16:uid="{A4D6F59F-49CD-4578-83CF-738D61B4166E}" name="flight_data_true136" type="6" refreshedVersion="6" background="1" saveData="1">
    <textPr prompt="0" codePage="437" sourceFile="C:\Leitor_MAU\flight_data_true.txt" tab="0">
      <textFields>
        <textField/>
      </textFields>
    </textPr>
  </connection>
  <connection id="619" xr16:uid="{8D557B38-A418-4CF0-8B3A-71BE6151A4BA}" name="flight_data_true1361" type="6" refreshedVersion="6" background="1" saveData="1">
    <textPr prompt="0" codePage="437" sourceFile="C:\Leitor_MAU\flight_data_true.txt" tab="0">
      <textFields>
        <textField/>
      </textFields>
    </textPr>
  </connection>
  <connection id="620" xr16:uid="{F9026D81-5868-4A67-873A-404E6F49FB80}" name="flight_data_true13611" type="6" refreshedVersion="6" background="1" saveData="1">
    <textPr prompt="0" codePage="437" sourceFile="C:\Leitor_MAU\flight_data_true.txt" tab="0">
      <textFields>
        <textField/>
      </textFields>
    </textPr>
  </connection>
  <connection id="621" xr16:uid="{15CE4AAC-B486-45DC-9100-8310D1A5436C}" name="flight_data_true137" type="6" refreshedVersion="6" background="1" saveData="1">
    <textPr prompt="0" codePage="437" sourceFile="C:\Leitor_MAU\flight_data_true.txt" tab="0">
      <textFields>
        <textField/>
      </textFields>
    </textPr>
  </connection>
  <connection id="622" xr16:uid="{96F72B9B-20B7-4CC7-812A-E2290FF2D875}" name="flight_data_true1371" type="6" refreshedVersion="6" background="1" saveData="1">
    <textPr prompt="0" codePage="437" sourceFile="C:\Leitor_MAU\flight_data_true.txt" tab="0">
      <textFields>
        <textField/>
      </textFields>
    </textPr>
  </connection>
  <connection id="623" xr16:uid="{D5BE91A2-5BA0-41B1-A95A-D71A336A61ED}" name="flight_data_true13711" type="6" refreshedVersion="6" background="1" saveData="1">
    <textPr prompt="0" codePage="437" sourceFile="C:\Leitor_MAU\flight_data_true.txt" tab="0">
      <textFields>
        <textField/>
      </textFields>
    </textPr>
  </connection>
  <connection id="624" xr16:uid="{1796CA7A-B133-410F-9598-930DA9FCA9E9}" name="flight_data_true138" type="6" refreshedVersion="6" background="1" saveData="1">
    <textPr prompt="0" codePage="437" sourceFile="C:\Leitor_MAU\flight_data_true.txt" tab="0">
      <textFields>
        <textField/>
      </textFields>
    </textPr>
  </connection>
  <connection id="625" xr16:uid="{AAC589B0-5898-44C6-ABBE-0CA4700740F4}" name="flight_data_true1381" type="6" refreshedVersion="6" background="1" saveData="1">
    <textPr prompt="0" codePage="437" sourceFile="C:\Leitor_MAU\flight_data_true.txt" tab="0">
      <textFields>
        <textField/>
      </textFields>
    </textPr>
  </connection>
  <connection id="626" xr16:uid="{A025A708-6133-4A3C-A467-3375EF6F842B}" name="flight_data_true13811" type="6" refreshedVersion="6" background="1" saveData="1">
    <textPr prompt="0" codePage="437" sourceFile="C:\Leitor_MAU\flight_data_true.txt" tab="0">
      <textFields>
        <textField/>
      </textFields>
    </textPr>
  </connection>
  <connection id="627" xr16:uid="{5677D422-2EEC-47C1-A2A8-E72C28541699}" name="flight_data_true139" type="6" refreshedVersion="6" background="1" saveData="1">
    <textPr prompt="0" codePage="437" sourceFile="C:\Leitor_MAU\flight_data_true.txt" tab="0">
      <textFields>
        <textField/>
      </textFields>
    </textPr>
  </connection>
  <connection id="628" xr16:uid="{AE0954EB-581E-4FA5-9545-CB6988D85361}" name="flight_data_true1391" type="6" refreshedVersion="6" background="1" saveData="1">
    <textPr prompt="0" codePage="437" sourceFile="C:\Leitor_MAU\flight_data_true.txt" tab="0">
      <textFields>
        <textField/>
      </textFields>
    </textPr>
  </connection>
  <connection id="629" xr16:uid="{5FAB83AB-0485-41A5-B169-E53414A0B247}" name="flight_data_true13911" type="6" refreshedVersion="6" background="1" saveData="1">
    <textPr prompt="0" codePage="437" sourceFile="C:\Leitor_MAU\flight_data_true.txt" tab="0">
      <textFields>
        <textField/>
      </textFields>
    </textPr>
  </connection>
  <connection id="630" xr16:uid="{00000000-0015-0000-FFFF-FFFF1C000000}" name="flight_data_true1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31" xr16:uid="{94692E8F-E676-4BAC-8BDB-92918D1D78CB}" name="flight_data_true140" type="6" refreshedVersion="6" background="1" saveData="1">
    <textPr prompt="0" codePage="437" sourceFile="C:\Leitor_MAU\flight_data_true.txt" tab="0">
      <textFields>
        <textField/>
      </textFields>
    </textPr>
  </connection>
  <connection id="632" xr16:uid="{6DE8F0ED-253A-499B-82D9-D31F766CE817}" name="flight_data_true1401" type="6" refreshedVersion="6" background="1" saveData="1">
    <textPr prompt="0" codePage="437" sourceFile="C:\Leitor_MAU\flight_data_true.txt" tab="0">
      <textFields>
        <textField/>
      </textFields>
    </textPr>
  </connection>
  <connection id="633" xr16:uid="{9925DDCE-8921-41B1-BCE3-690046B47CCC}" name="flight_data_true14011" type="6" refreshedVersion="6" background="1" saveData="1">
    <textPr prompt="0" codePage="437" sourceFile="C:\Leitor_MAU\flight_data_true.txt" tab="0">
      <textFields>
        <textField/>
      </textFields>
    </textPr>
  </connection>
  <connection id="634" xr16:uid="{A03BBEC5-9014-4EC9-A263-04E501D7658C}" name="flight_data_true14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35" xr16:uid="{5D8A91BA-1599-43F1-9EC9-D6A5162DE6F3}" name="flight_data_true14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36" xr16:uid="{7BB60E5D-399F-481B-9FE4-18EB51A7EC7E}" name="flight_data_true14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37" xr16:uid="{9C0C05AA-3FA9-4F5F-A48A-DB0844E21C62}" name="flight_data_true14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38" xr16:uid="{FDB6E870-B341-4C6E-A160-D1A610620DF2}" name="flight_data_true14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39" xr16:uid="{27983498-20E5-4581-9844-CBCA5F4AF521}" name="flight_data_true14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40" xr16:uid="{99B812E8-5D1A-4D67-996D-B0B6820FC0F3}" name="flight_data_true14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41" xr16:uid="{F38ED6C9-C6DE-4405-9D5B-306196965D7B}" name="flight_data_true14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42" xr16:uid="{C40938DD-13C1-410F-9A08-5291CA152F1F}" name="flight_data_true14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43" xr16:uid="{AB7735EC-EF09-4273-800D-BBB4FCB743FC}" name="flight_data_true144" type="6" refreshedVersion="6" background="1" saveData="1">
    <textPr prompt="0" codePage="437" sourceFile="C:\Leitor_MAU\flight_data_true.txt" tab="0">
      <textFields>
        <textField/>
      </textFields>
    </textPr>
  </connection>
  <connection id="644" xr16:uid="{937868C7-E540-4BC1-9B44-94F8ECA1C229}" name="flight_data_true145" type="6" refreshedVersion="6" background="1" saveData="1">
    <textPr prompt="0" codePage="437" sourceFile="C:\Leitor_MAU\flight_data_true.txt" tab="0">
      <textFields>
        <textField/>
      </textFields>
    </textPr>
  </connection>
  <connection id="645" xr16:uid="{EA26DAAB-2D12-4445-ABE9-8DE5D32E5B65}" name="flight_data_true146" type="6" refreshedVersion="6" background="1" saveData="1">
    <textPr prompt="0" codePage="437" sourceFile="C:\Leitor_MAU\flight_data_true.txt" tab="0">
      <textFields>
        <textField/>
      </textFields>
    </textPr>
  </connection>
  <connection id="646" xr16:uid="{A0D05098-8A4C-4DE6-BFEB-2D3AEA5F85C5}" name="flight_data_true147" type="6" refreshedVersion="6" background="1" saveData="1">
    <textPr prompt="0" codePage="437" sourceFile="C:\Leitor_MAU\flight_data_true.txt" tab="0">
      <textFields>
        <textField/>
      </textFields>
    </textPr>
  </connection>
  <connection id="647" xr16:uid="{0AA1D776-246D-45C1-BA46-558C12E6AB23}" name="flight_data_true148" type="6" refreshedVersion="6" background="1" saveData="1">
    <textPr prompt="0" codePage="437" sourceFile="C:\Leitor_MAU\flight_data_true.txt" tab="0">
      <textFields>
        <textField/>
      </textFields>
    </textPr>
  </connection>
  <connection id="648" xr16:uid="{5023D077-F2F4-4934-AF00-391DC843B29D}" name="flight_data_true149" type="6" refreshedVersion="6" background="1" saveData="1">
    <textPr prompt="0" codePage="437" sourceFile="C:\Leitor_MAU\flight_data_true.txt" tab="0">
      <textFields>
        <textField/>
      </textFields>
    </textPr>
  </connection>
  <connection id="649" xr16:uid="{00000000-0015-0000-FFFF-FFFF1D000000}" name="flight_data_true1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50" xr16:uid="{D46287F8-C312-4B9B-B5F1-ED4132B338B7}" name="flight_data_true150" type="6" refreshedVersion="6" background="1" saveData="1">
    <textPr prompt="0" codePage="437" sourceFile="C:\Leitor_MAU\flight_data_true.txt" tab="0">
      <textFields>
        <textField/>
      </textFields>
    </textPr>
  </connection>
  <connection id="651" xr16:uid="{FCAE2CD6-945D-4E37-BAEC-3C097F453972}" name="flight_data_true15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52" xr16:uid="{5D89795A-0E91-4AB1-BC79-DA5CBAE17460}" name="flight_data_true15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53" xr16:uid="{CABF0382-70B5-4B48-84AB-28A108AE5BEE}" name="flight_data_true15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54" xr16:uid="{582A300D-DBFF-4644-BB3D-A2AEACF0DEBB}" name="flight_data_true15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55" xr16:uid="{1A6E699F-961D-44AF-8CBE-8F3203CAB6F5}" name="flight_data_true15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56" xr16:uid="{4C1C858E-8E9C-4DBE-9515-4F509005409A}" name="flight_data_true15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57" xr16:uid="{E784C5DF-474D-4A48-AF3A-9471CB48B3DE}" name="flight_data_true15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58" xr16:uid="{1F96B31E-D9D7-4CB5-BBE3-EAB784F4C493}" name="flight_data_true15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59" xr16:uid="{4152DF35-E7BE-40D4-AC3B-70A8374919F2}" name="flight_data_true15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60" xr16:uid="{F6426368-AEE0-4DD3-AE39-1A5D2B4F0922}" name="flight_data_true154" type="6" refreshedVersion="6" background="1" saveData="1">
    <textPr prompt="0" codePage="437" sourceFile="C:\Leitor_MAU\flight_data_true.txt" tab="0">
      <textFields>
        <textField/>
      </textFields>
    </textPr>
  </connection>
  <connection id="661" xr16:uid="{6C3D5A8A-358B-45DA-A4D4-075911477B89}" name="flight_data_true155" type="6" refreshedVersion="6" background="1" saveData="1">
    <textPr prompt="0" codePage="437" sourceFile="C:\Leitor_MAU\flight_data_true.txt" tab="0">
      <textFields>
        <textField/>
      </textFields>
    </textPr>
  </connection>
  <connection id="662" xr16:uid="{B40006F4-A24E-44B3-9B69-1E0ED7EE959A}" name="flight_data_true156" type="6" refreshedVersion="6" background="1" saveData="1">
    <textPr prompt="0" codePage="437" sourceFile="C:\Leitor_MAU\flight_data_true.txt" tab="0">
      <textFields>
        <textField/>
      </textFields>
    </textPr>
  </connection>
  <connection id="663" xr16:uid="{7367A322-56D4-46AB-B233-9DBF40373937}" name="flight_data_true157" type="6" refreshedVersion="6" background="1" saveData="1">
    <textPr prompt="0" codePage="437" sourceFile="C:\Leitor_MAU\flight_data_true.txt" tab="0">
      <textFields>
        <textField/>
      </textFields>
    </textPr>
  </connection>
  <connection id="664" xr16:uid="{8C4AC6FA-ECEC-4C59-8F99-62DED964744A}" name="flight_data_true158" type="6" refreshedVersion="6" background="1" saveData="1">
    <textPr prompt="0" codePage="437" sourceFile="C:\Leitor_MAU\flight_data_true.txt" tab="0">
      <textFields>
        <textField/>
      </textFields>
    </textPr>
  </connection>
  <connection id="665" xr16:uid="{2A1F1651-EFAD-4CAC-8987-F2CA02F1E62E}" name="flight_data_true159" type="6" refreshedVersion="6" background="1" saveData="1">
    <textPr prompt="0" codePage="437" sourceFile="C:\Leitor_MAU\flight_data_true.txt" tab="0">
      <textFields>
        <textField/>
      </textFields>
    </textPr>
  </connection>
  <connection id="666" xr16:uid="{00000000-0015-0000-FFFF-FFFF1E000000}" name="flight_data_true16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67" xr16:uid="{29268929-5AEE-4AF2-BAAC-6EA38B39C5B4}" name="flight_data_true160" type="6" refreshedVersion="6" background="1" saveData="1">
    <textPr prompt="0" codePage="437" sourceFile="C:\Leitor_MAU\flight_data_true.txt" tab="0">
      <textFields>
        <textField/>
      </textFields>
    </textPr>
  </connection>
  <connection id="668" xr16:uid="{CE2A5D0D-DB2F-4DD8-B5C5-4B7DA6607613}" name="flight_data_true16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69" xr16:uid="{B5443DC8-0675-4D7A-ABFC-0DADECD90A64}" name="flight_data_true16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70" xr16:uid="{B7F03A34-1B8A-4FB2-8216-2F2E10D4AA5A}" name="flight_data_true16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71" xr16:uid="{9816451F-EE18-48AE-AEF3-E704128067D8}" name="flight_data_true16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72" xr16:uid="{927D844C-E497-48BB-A8D6-3D0C0BAD0486}" name="flight_data_true16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73" xr16:uid="{90EE7DFE-7378-4D68-8E4C-4429E589E9F8}" name="flight_data_true16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74" xr16:uid="{D4586DD3-06CC-4FF9-B82A-DA0A7161F388}" name="flight_data_true16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75" xr16:uid="{A6C4A038-C00C-47A9-8637-BE813C3A146F}" name="flight_data_true16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76" xr16:uid="{E3772362-7CB2-4350-AF40-23AA853CC599}" name="flight_data_true16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77" xr16:uid="{1DBBD375-D2F9-4FA8-A628-5376EA92F436}" name="flight_data_true164" type="6" refreshedVersion="6" background="1" saveData="1">
    <textPr prompt="0" codePage="437" sourceFile="C:\Leitor_MAU\flight_data_true.txt" tab="0">
      <textFields>
        <textField/>
      </textFields>
    </textPr>
  </connection>
  <connection id="678" xr16:uid="{5467A5CA-F5A8-450E-9CED-7D5CD717587D}" name="flight_data_true165" type="6" refreshedVersion="6" background="1" saveData="1">
    <textPr prompt="0" codePage="437" sourceFile="C:\Leitor_MAU\flight_data_true.txt" tab="0">
      <textFields>
        <textField/>
      </textFields>
    </textPr>
  </connection>
  <connection id="679" xr16:uid="{17352C0A-F43B-40AE-B1BD-C6CC4920387F}" name="flight_data_true166" type="6" refreshedVersion="6" background="1" saveData="1">
    <textPr prompt="0" codePage="437" sourceFile="C:\Leitor_MAU\flight_data_true.txt" tab="0">
      <textFields>
        <textField/>
      </textFields>
    </textPr>
  </connection>
  <connection id="680" xr16:uid="{8CCF9067-8259-4D02-AB2B-4FA02039FA65}" name="flight_data_true167" type="6" refreshedVersion="6" background="1" saveData="1">
    <textPr prompt="0" codePage="437" sourceFile="C:\Leitor_MAU\flight_data_true.txt" tab="0">
      <textFields>
        <textField/>
      </textFields>
    </textPr>
  </connection>
  <connection id="681" xr16:uid="{3BDB3041-E077-441A-9836-BB9D35357B8C}" name="flight_data_true168" type="6" refreshedVersion="6" background="1" saveData="1">
    <textPr prompt="0" codePage="437" sourceFile="C:\Leitor_MAU\flight_data_true.txt" tab="0">
      <textFields>
        <textField/>
      </textFields>
    </textPr>
  </connection>
  <connection id="682" xr16:uid="{0DC37631-5508-4E63-9FDE-EEB5D7F4F1A5}" name="flight_data_true169" type="6" refreshedVersion="6" background="1" saveData="1">
    <textPr prompt="0" codePage="437" sourceFile="C:\Leitor_MAU\flight_data_true.txt" tab="0">
      <textFields>
        <textField/>
      </textFields>
    </textPr>
  </connection>
  <connection id="683" xr16:uid="{00000000-0015-0000-FFFF-FFFF1F000000}" name="flight_data_true17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84" xr16:uid="{E5F5C2ED-2253-447E-9077-57DE3151420B}" name="flight_data_true170" type="6" refreshedVersion="6" background="1" saveData="1">
    <textPr prompt="0" codePage="437" sourceFile="C:\Leitor_MAU\flight_data_true.txt" tab="0">
      <textFields>
        <textField/>
      </textFields>
    </textPr>
  </connection>
  <connection id="685" xr16:uid="{8A05EF5E-99E7-4A44-874C-50CDF9B1576E}" name="flight_data_true17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86" xr16:uid="{59947AAB-8E4A-4A0E-B6C1-D85E9B0240F2}" name="flight_data_true17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87" xr16:uid="{83DBFC6E-D9CA-441E-8806-24FF7BE93C4B}" name="flight_data_true17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88" xr16:uid="{692B875A-04DF-4BB7-BE4C-AF51FD53DA43}" name="flight_data_true17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89" xr16:uid="{1F46EC46-FAEA-41EB-B170-DAB1DB206E06}" name="flight_data_true17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90" xr16:uid="{7AF662C1-4BC6-43B7-BDAA-081305223ADE}" name="flight_data_true17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91" xr16:uid="{4A3167BE-E720-4151-957E-7A20F3815991}" name="flight_data_true17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92" xr16:uid="{A89CCFAF-CCC7-40DE-B093-6BFE495435F7}" name="flight_data_true17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93" xr16:uid="{DAAA300F-8675-4971-A812-696151593C50}" name="flight_data_true17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94" xr16:uid="{00000000-0015-0000-FFFF-FFFF20000000}" name="flight_data_true18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95" xr16:uid="{DEBA305B-EE29-45E9-87C7-82C3C5A9F09C}" name="flight_data_true18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96" xr16:uid="{778BE178-BA48-4312-A7F2-F6FA4A6EBF7E}" name="flight_data_true18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97" xr16:uid="{DC98F0A1-44EF-4090-9566-62010B7D2704}" name="flight_data_true18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98" xr16:uid="{6FA27FB5-0473-404B-8032-FEE22C637CE2}" name="flight_data_true18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99" xr16:uid="{B2259780-24E4-4832-B4F0-F4BCA68F9A03}" name="flight_data_true18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00" xr16:uid="{ADD10962-D603-4426-B535-7D2B401B0CB1}" name="flight_data_true18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01" xr16:uid="{F8A0CF1B-0678-4CA5-BBDD-6B4E69B00020}" name="flight_data_true18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02" xr16:uid="{66CB0135-23F9-4F01-984D-5208BFD584A2}" name="flight_data_true18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03" xr16:uid="{187A4802-4AF8-4609-ABEA-727AD8EEB754}" name="flight_data_true18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04" xr16:uid="{00000000-0015-0000-FFFF-FFFF21000000}" name="flight_data_true19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05" xr16:uid="{CEB7D3C0-4F9A-4772-94F1-D45F6887F26E}" name="flight_data_true19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06" xr16:uid="{DD13ABD1-AA1F-41FD-A193-B536D9A1240E}" name="flight_data_true19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07" xr16:uid="{EA26D7C8-C421-4B23-94FD-5C85001697A3}" name="flight_data_true19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08" xr16:uid="{ABEE7495-A770-495C-829C-7EE8DB9A6769}" name="flight_data_true19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09" xr16:uid="{63186D55-54DF-4C71-8243-075B0510F184}" name="flight_data_true19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10" xr16:uid="{F9F418DE-5B94-42CD-A2F3-B2916D2A42C7}" name="flight_data_true19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11" xr16:uid="{BCF1EFF2-494B-4A9A-B20C-9BA7C958020E}" name="flight_data_true19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12" xr16:uid="{B02B55D1-52EF-460A-A11E-28DE15872147}" name="flight_data_true19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13" xr16:uid="{D2D6A14C-4541-49C0-9F3F-FBA230CF157C}" name="flight_data_true19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14" xr16:uid="{00000000-0015-0000-FFFF-FFFF22000000}" name="flight_data_true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15" xr16:uid="{00000000-0015-0000-FFFF-FFFF23000000}" name="flight_data_true2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16" xr16:uid="{533076B4-92F4-4652-B55A-481ABE9814FE}" name="flight_data_true20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17" xr16:uid="{2F93F8E9-0BC9-48F6-BEC0-1CCF3466E489}" name="flight_data_true20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18" xr16:uid="{4F2F3198-3199-400B-84B8-A12E7452E412}" name="flight_data_true20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19" xr16:uid="{0E960F13-0669-41AD-8B8E-254342543F71}" name="flight_data_true20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20" xr16:uid="{FC9DC429-22C5-4174-BB7C-3E04B1754827}" name="flight_data_true20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21" xr16:uid="{B41BFCAB-B152-406C-8236-4DFD23936D61}" name="flight_data_true20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22" xr16:uid="{86C13B4D-FE19-4E4B-A718-05FEB3C180F0}" name="flight_data_true20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23" xr16:uid="{053F2FD6-A413-4A57-823B-87E0E7054CAB}" name="flight_data_true20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24" xr16:uid="{14B9CE66-7482-4DC6-8842-C8EC5DB8768F}" name="flight_data_true20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25" xr16:uid="{00000000-0015-0000-FFFF-FFFF24000000}" name="flight_data_true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26" xr16:uid="{073AEA01-3FF0-4C55-A012-61CBA3724389}" name="flight_data_true21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27" xr16:uid="{7B9988AD-F130-4D60-816D-E03585B54DDB}" name="flight_data_true210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28" xr16:uid="{B703D03D-4C9A-45CB-8C75-3F75B1F452D2}" name="flight_data_true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29" xr16:uid="{E9C319D6-60C1-47D3-B259-7DDC2327CE16}" name="flight_data_true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30" xr16:uid="{4F795366-FA02-4BB7-9272-0C4C2F44B527}" name="flight_data_true21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31" xr16:uid="{20A31454-4FEF-4CF3-820A-E15595DA0EF3}" name="flight_data_true21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32" xr16:uid="{C92E9748-5E68-43D4-8A6B-7AAED87BEADD}" name="flight_data_true21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33" xr16:uid="{AC9051C7-B77D-4A0A-80AD-CB1BD1CB163F}" name="flight_data_true21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34" xr16:uid="{10536D09-827D-4F69-9811-BFBD58ECC0E2}" name="flight_data_true21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35" xr16:uid="{C8F40912-7666-41DF-BB2E-19F5A77A06F0}" name="flight_data_true21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36" xr16:uid="{FC6ABB54-3E9A-4D29-8091-2610DE561663}" name="flight_data_true21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37" xr16:uid="{9763484E-7729-478A-84FF-A9154ADC0052}" name="flight_data_true213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38" xr16:uid="{23430EF2-D9AD-42D0-9F82-07BD0802C6AF}" name="flight_data_true21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39" xr16:uid="{A98B92D8-1D32-4157-BBEA-C3C6F57C7846}" name="flight_data_true214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40" xr16:uid="{3159EF25-9135-4787-9D4B-7BED70AD87F0}" name="flight_data_true214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41" xr16:uid="{6ACA7318-3FA0-4106-9CBA-A0F0AEC86267}" name="flight_data_true21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42" xr16:uid="{13FDFA9A-88C2-4E6D-9F48-8875D9230D3B}" name="flight_data_true215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43" xr16:uid="{B964F1BB-27DF-446B-9B21-0481DBE0F545}" name="flight_data_true215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44" xr16:uid="{00000000-0015-0000-FFFF-FFFF25000000}" name="flight_data_true2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45" xr16:uid="{D9F8F017-0077-4CC4-ADEF-221AF637492C}" name="flight_data_true2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46" xr16:uid="{C2DB451A-E397-4F8A-A15D-97AAE9647FCA}" name="flight_data_true2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47" xr16:uid="{8B85D15F-2FD7-4C55-8A8D-C14A8A58ABF2}" name="flight_data_true22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48" xr16:uid="{90AF22BD-AC5D-470F-9271-C5E1A5A4FA50}" name="flight_data_true22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49" xr16:uid="{1526967F-1B48-4DF9-AF74-1EBCF2E1C8EF}" name="flight_data_true22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50" xr16:uid="{2B649806-5B1F-4BA6-9370-F7C7962CE44A}" name="flight_data_true22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51" xr16:uid="{9BB990EB-B399-44CC-8776-A12B0CDF80D3}" name="flight_data_true22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52" xr16:uid="{96094E7E-2BB0-4B89-9C6C-7DA41569D67C}" name="flight_data_true22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53" xr16:uid="{C7668475-15B7-4E52-BCEE-8E7C88C61372}" name="flight_data_true22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54" xr16:uid="{00000000-0015-0000-FFFF-FFFF26000000}" name="flight_data_true2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55" xr16:uid="{0729C556-65C8-475E-B8F5-E9FAF8F92D2F}" name="flight_data_true2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56" xr16:uid="{EFFBCF87-5D94-4BE2-8083-9804351D6E04}" name="flight_data_true2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57" xr16:uid="{A95E6B89-CC12-4085-9AAA-D89408BBCD93}" name="flight_data_true23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58" xr16:uid="{5E914F6B-C87F-4D92-84B1-FA0487DD0748}" name="flight_data_true23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59" xr16:uid="{A80CD59C-6BA3-42EC-9774-5645D3E0DE17}" name="flight_data_true23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60" xr16:uid="{64942029-E719-42C4-833C-768A132ED52B}" name="flight_data_true23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61" xr16:uid="{C9C6577B-53A4-4A8A-8050-32BFB8703145}" name="flight_data_true23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62" xr16:uid="{DD02E77F-3DA5-4A12-85BB-1F09187AF167}" name="flight_data_true23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63" xr16:uid="{DC8269F3-C8DD-47BA-8B71-779B149CB205}" name="flight_data_true23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64" xr16:uid="{00000000-0015-0000-FFFF-FFFF27000000}" name="flight_data_true2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65" xr16:uid="{C9214DB6-F42E-44A7-91EB-B607F1FBF246}" name="flight_data_true24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66" xr16:uid="{7CD01830-055D-47E4-839A-73845E0AFA16}" name="flight_data_true24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67" xr16:uid="{163F7DDE-69E0-4A67-A793-3D5EA7D6DDA9}" name="flight_data_true24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68" xr16:uid="{81F20982-D215-4B94-81FC-02EC7273755C}" name="flight_data_true24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69" xr16:uid="{09CBA3C1-E4FE-4B0A-91E1-AFD591FD0089}" name="flight_data_true24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70" xr16:uid="{582CACB6-CA58-453F-B4BA-61D9A0829601}" name="flight_data_true24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71" xr16:uid="{8205A476-786D-4E2A-884B-28D587211D8A}" name="flight_data_true24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72" xr16:uid="{B8632315-CB23-47D3-88E0-0DF2E16B2DBF}" name="flight_data_true24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73" xr16:uid="{91CD263F-A711-4EE2-931A-EF38E28FD20F}" name="flight_data_true24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74" xr16:uid="{00000000-0015-0000-FFFF-FFFF28000000}" name="flight_data_true2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75" xr16:uid="{AC6681CB-7F3F-4561-9163-7984EE08DEE1}" name="flight_data_true25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76" xr16:uid="{146A059D-D3ED-4149-B149-CEB7C697F389}" name="flight_data_true25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77" xr16:uid="{9C339B1B-C834-4E9B-892E-82A05E19675A}" name="flight_data_true25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78" xr16:uid="{8211D5B5-5202-424B-B990-597A582E1142}" name="flight_data_true25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79" xr16:uid="{1BBA6AF9-CE7D-4ECA-9840-7FE31065ED8F}" name="flight_data_true25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80" xr16:uid="{A374C478-26DD-4F33-BE07-8DDD4C7B8F5B}" name="flight_data_true25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81" xr16:uid="{BE57DFAD-788A-43B7-8DE8-DD55695F4CE8}" name="flight_data_true25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82" xr16:uid="{7B255B24-6959-4A09-BF51-720051C0E8BB}" name="flight_data_true25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83" xr16:uid="{AA96AD2F-7284-4227-87BB-62F3645F4639}" name="flight_data_true25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84" xr16:uid="{00000000-0015-0000-FFFF-FFFF29000000}" name="flight_data_true26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85" xr16:uid="{576F1F0C-8FD8-4AAB-AB66-04D375AFC019}" name="flight_data_true26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86" xr16:uid="{AF36EE29-E1D1-4A48-80AF-957B18D38F42}" name="flight_data_true26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87" xr16:uid="{EB53C048-A4B9-4FA1-AE41-CA8EB1E17DDC}" name="flight_data_true26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88" xr16:uid="{2C2B7434-D638-45EA-9678-4C1E7317FDEB}" name="flight_data_true26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89" xr16:uid="{D23EF365-1FDA-455E-AB26-F422E622EA00}" name="flight_data_true26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90" xr16:uid="{99D149D6-BA9A-4E6B-97FF-75DFF9F55D08}" name="flight_data_true26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91" xr16:uid="{3819C691-8675-4D7A-9A3C-9AB78C0F2886}" name="flight_data_true26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92" xr16:uid="{8F416857-178C-4FEB-B9F6-71E9CE08B101}" name="flight_data_true26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93" xr16:uid="{4601BEA4-217B-4FCF-B5D1-01EF93CD18CD}" name="flight_data_true26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94" xr16:uid="{00000000-0015-0000-FFFF-FFFF2A000000}" name="flight_data_true27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95" xr16:uid="{C733533B-1822-406F-9CB2-88097C4B2B17}" name="flight_data_true27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96" xr16:uid="{46CD2C15-CB7F-455B-BF6B-68806AA1EE21}" name="flight_data_true27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97" xr16:uid="{F764BA71-B793-4E4C-8A66-0CD2FAF34A23}" name="flight_data_true27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98" xr16:uid="{B7D0ACF4-C62C-46D9-92DE-0CC8847EE3D9}" name="flight_data_true27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99" xr16:uid="{48B39BC6-7CD8-4A51-A549-9688CE678EB3}" name="flight_data_true27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00" xr16:uid="{65297D60-4D90-4526-B145-50D0BEB25472}" name="flight_data_true27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01" xr16:uid="{8B1E6879-20D5-4A3A-8106-D864EA02FD6B}" name="flight_data_true27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02" xr16:uid="{C9B38C27-730D-4C49-A630-696982FB4A5D}" name="flight_data_true27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03" xr16:uid="{5B9D0B8E-06CB-4558-9274-FFA875D7D9A8}" name="flight_data_true27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04" xr16:uid="{00000000-0015-0000-FFFF-FFFF2B000000}" name="flight_data_true28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05" xr16:uid="{3DBDB758-1037-4F20-A5C5-A3216A31E15C}" name="flight_data_true28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06" xr16:uid="{4B0DC7E9-B27E-4696-BB51-95DC53A5380A}" name="flight_data_true28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07" xr16:uid="{3FEB79A8-BF5B-489A-A7D3-40EC91F54E0C}" name="flight_data_true28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08" xr16:uid="{4E922897-921B-418C-BF6D-096A3CE48AE6}" name="flight_data_true28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09" xr16:uid="{2C0245E8-3116-4B00-81AD-C8808F8B5F2E}" name="flight_data_true28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10" xr16:uid="{5CC24EB9-C978-4324-918B-42B04C8A2FF9}" name="flight_data_true28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11" xr16:uid="{1215B0CC-0026-41A4-84E0-CD2DF9E8EA0C}" name="flight_data_true28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12" xr16:uid="{D0A987C0-948D-492A-8439-2CD614700831}" name="flight_data_true28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13" xr16:uid="{EA56D620-7EBF-4F94-BA36-84DE6D0CB2EE}" name="flight_data_true28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14" xr16:uid="{00000000-0015-0000-FFFF-FFFF2C000000}" name="flight_data_true29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15" xr16:uid="{061E547E-EDF7-4A99-ABE0-C97C76DFE832}" name="flight_data_true29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16" xr16:uid="{63D1531E-E96B-441D-9A3E-5AEABAE8B579}" name="flight_data_true29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17" xr16:uid="{182E42E4-241A-4400-8216-EB8F59E31175}" name="flight_data_true29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18" xr16:uid="{8CAC3712-8B73-4141-A8A6-B1FE2A696EA6}" name="flight_data_true29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19" xr16:uid="{65EFE9A5-4E3A-4062-B624-4AD04613B243}" name="flight_data_true29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20" xr16:uid="{F5E5E4BE-0AAF-4147-80F3-FDBE4FA3B30B}" name="flight_data_true29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21" xr16:uid="{9E829BE6-E519-4874-8FFC-74ABE4273521}" name="flight_data_true29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22" xr16:uid="{4D76D15F-5238-48E9-80DB-194071825A1B}" name="flight_data_true29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23" xr16:uid="{56B7AE68-F3E0-439D-BDEC-D8A72A532215}" name="flight_data_true29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24" xr16:uid="{00000000-0015-0000-FFFF-FFFF2D000000}" name="flight_data_true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25" xr16:uid="{00000000-0015-0000-FFFF-FFFF2E000000}" name="flight_data_true3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26" xr16:uid="{81050631-E5DA-475F-A5C6-64D77752BC3B}" name="flight_data_true30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27" xr16:uid="{C5CA36BD-B760-430E-B9C5-FB87931F6BCA}" name="flight_data_true30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28" xr16:uid="{1B46AC31-8BC4-45C4-911B-78B3342E1233}" name="flight_data_true30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29" xr16:uid="{F6EF175E-CC63-40D5-83AD-45FA9A6FC93C}" name="flight_data_true30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30" xr16:uid="{B2AA6CFF-F46E-47C0-830F-FBE12920B091}" name="flight_data_true30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31" xr16:uid="{DB0EB5F4-5341-4F43-B20C-9590769746A3}" name="flight_data_true30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32" xr16:uid="{301373E8-B371-45D7-94F6-665C7DCE182E}" name="flight_data_true30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33" xr16:uid="{8E6CF24D-8D71-4008-8F72-EEDC11F97440}" name="flight_data_true30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34" xr16:uid="{8C2E095D-64A5-469B-802A-340E16442AAE}" name="flight_data_true30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35" xr16:uid="{00000000-0015-0000-FFFF-FFFF2F000000}" name="flight_data_true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36" xr16:uid="{5F0FDAD6-6688-4311-99D9-7A52804512F8}" name="flight_data_true31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37" xr16:uid="{2CA47475-1FC6-4D09-8F32-E5EFBF9D1FAA}" name="flight_data_true310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38" xr16:uid="{607A8B81-BADA-4FEA-B7CE-4E9E6253AD98}" name="flight_data_true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39" xr16:uid="{B35451DF-7445-4398-A115-8D30EB4B712A}" name="flight_data_true3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40" xr16:uid="{A18A643B-35B7-4C54-88DA-A3F174D73BDB}" name="flight_data_true31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41" xr16:uid="{4308FC4A-11B1-4A13-9A39-8A7EABFCAA06}" name="flight_data_true31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42" xr16:uid="{C3EF59F8-92D3-4FB5-BCE0-6E62576114D7}" name="flight_data_true31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43" xr16:uid="{7CF58D08-985E-4E20-AFC2-59AF25D902DC}" name="flight_data_true31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44" xr16:uid="{42F61909-B00C-4E18-8090-496559BCBB56}" name="flight_data_true31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45" xr16:uid="{42BD5ADE-C74A-40AD-A410-97F2023B3F48}" name="flight_data_true31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46" xr16:uid="{1CCD540A-EC34-497F-882C-C1D3FDA8AAC3}" name="flight_data_true31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47" xr16:uid="{CC5E2910-B0F6-4DAA-B8B5-96BC5A4C715D}" name="flight_data_true313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48" xr16:uid="{85471CAE-172B-468C-A305-C68E177AA79E}" name="flight_data_true31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49" xr16:uid="{95F175D0-E4A6-4538-B8D4-DA96ABB699B1}" name="flight_data_true314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50" xr16:uid="{DED37B3A-8D62-4402-8B8E-AEF462A5549C}" name="flight_data_true314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51" xr16:uid="{339FBE19-1A22-4C61-970C-871CB10CAB23}" name="flight_data_true31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52" xr16:uid="{37332A77-A8F0-4EB2-9D7D-BD9FD5C7CE0A}" name="flight_data_true315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53" xr16:uid="{402F2C40-589F-4BFC-83A3-AE71EBC72C67}" name="flight_data_true315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54" xr16:uid="{00000000-0015-0000-FFFF-FFFF30000000}" name="flight_data_true3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55" xr16:uid="{F0EE7F3D-A30D-4CC3-90AF-813CBC6E6BFE}" name="flight_data_true3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56" xr16:uid="{8A626456-8B14-4DAE-AB01-E0D53AE3DE95}" name="flight_data_true3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57" xr16:uid="{2683A6F1-8D3B-4CAB-BB37-E480A84B55AC}" name="flight_data_true32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58" xr16:uid="{66AEB921-D284-491E-A326-E0EE5BD43DC5}" name="flight_data_true32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59" xr16:uid="{726FE05E-54CB-4945-AA1C-74670DA3467C}" name="flight_data_true32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60" xr16:uid="{BB126B80-88FB-42C3-B5D1-FE4480AC3B54}" name="flight_data_true32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61" xr16:uid="{FF8BE6CA-8D96-4ED2-B81C-4F36A8C3AA60}" name="flight_data_true32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62" xr16:uid="{2E52E17C-8E16-47A8-A60B-6C44CC43252C}" name="flight_data_true32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63" xr16:uid="{970BA92A-0A90-4743-8E1D-D013510C917D}" name="flight_data_true32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64" xr16:uid="{00000000-0015-0000-FFFF-FFFF31000000}" name="flight_data_true3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65" xr16:uid="{406B83E7-5E95-483A-8568-F47CC6038796}" name="flight_data_true3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66" xr16:uid="{36DB9955-7E53-45C8-8D2F-7D0DC1C5DAE3}" name="flight_data_true3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67" xr16:uid="{2917ED20-DB04-4352-B2FB-05A87C3E4F04}" name="flight_data_true33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68" xr16:uid="{E2D2B6DD-8B00-4285-97D5-9E4692FFC5E5}" name="flight_data_true33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69" xr16:uid="{A97D6DF0-5CA7-4877-B859-BB428C04E530}" name="flight_data_true33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70" xr16:uid="{17D09429-4971-45DD-9E32-4D81BEADEC7F}" name="flight_data_true33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71" xr16:uid="{411197EB-6722-40C4-93BA-89052685345A}" name="flight_data_true33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72" xr16:uid="{C31920D6-570A-4F6E-8E13-09D7486F7C87}" name="flight_data_true33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73" xr16:uid="{E48247AF-6635-4AD0-AEBA-71D53DDFB9B2}" name="flight_data_true33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74" xr16:uid="{00000000-0015-0000-FFFF-FFFF32000000}" name="flight_data_true3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75" xr16:uid="{88AE861A-03F8-4179-B1E9-0CCF6ABAB406}" name="flight_data_true34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76" xr16:uid="{621AF601-0D6A-419D-B4E0-E42BBF6DAC27}" name="flight_data_true34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77" xr16:uid="{688A1045-71F2-4B07-9CFD-9D1AF728CD3D}" name="flight_data_true34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78" xr16:uid="{97ECD546-5D8A-4DEE-8F53-22416A504C5A}" name="flight_data_true34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79" xr16:uid="{5E7B92C5-4224-4433-9324-77808C2B9D3D}" name="flight_data_true34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80" xr16:uid="{93950FEE-01B0-4102-8BA7-BB5332C80715}" name="flight_data_true34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81" xr16:uid="{7CAE48DE-96E9-4208-8343-FE8448684C29}" name="flight_data_true34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82" xr16:uid="{782EDEC8-BC50-48F6-8137-1C8C7E67F49C}" name="flight_data_true34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83" xr16:uid="{5A8DD293-5483-4018-981D-3488262635E1}" name="flight_data_true34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84" xr16:uid="{00000000-0015-0000-FFFF-FFFF33000000}" name="flight_data_true3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85" xr16:uid="{8FA46525-64C4-47D2-A943-4CA5AFECEE33}" name="flight_data_true35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86" xr16:uid="{7106B652-4FF9-4062-B033-10A6E32277CE}" name="flight_data_true35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87" xr16:uid="{3ADF48FD-F9F0-494D-BAF0-8F2EB3CFADA3}" name="flight_data_true35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88" xr16:uid="{1F0CBBAD-99F6-409D-8B14-C915AC74C453}" name="flight_data_true35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89" xr16:uid="{EE0B44C3-CA26-4463-92F3-BCAB786ACCC9}" name="flight_data_true35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90" xr16:uid="{BB86DD9B-0342-478F-BDCC-B0B2732C4547}" name="flight_data_true35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91" xr16:uid="{3E6C15FC-E8E8-428B-A1C2-81E51EF2473D}" name="flight_data_true35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92" xr16:uid="{F2BB0936-DBD2-47A6-996C-1B86CCA5E934}" name="flight_data_true35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93" xr16:uid="{8C7CC579-AD34-4509-AF67-5546E14F01F8}" name="flight_data_true35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94" xr16:uid="{00000000-0015-0000-FFFF-FFFF34000000}" name="flight_data_true36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95" xr16:uid="{757D2F40-B591-47AE-97F9-AEE1C1A68480}" name="flight_data_true36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96" xr16:uid="{35A1F622-245A-48AB-B746-B502CECC0D3C}" name="flight_data_true36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97" xr16:uid="{6D01AF89-C30E-4F6E-9AF8-ED64A4D78E0D}" name="flight_data_true36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98" xr16:uid="{60CBED52-520D-44E4-B5C5-C2A71CC30892}" name="flight_data_true36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99" xr16:uid="{514C488C-D93F-4190-8EF1-D9E8A4CCCF38}" name="flight_data_true36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00" xr16:uid="{34609BB4-1BFF-4D41-835E-3302232F6746}" name="flight_data_true36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01" xr16:uid="{FB9B471B-B606-4023-AC8C-AC00354E96DB}" name="flight_data_true36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02" xr16:uid="{F5E2B9BB-3F5E-43B2-98BF-5749DBAF365F}" name="flight_data_true36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03" xr16:uid="{28C52389-E650-40C0-A60D-F66F5E06B82A}" name="flight_data_true36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04" xr16:uid="{00000000-0015-0000-FFFF-FFFF35000000}" name="flight_data_true37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05" xr16:uid="{A740E287-00ED-410D-A68B-0004A0F24EB7}" name="flight_data_true37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06" xr16:uid="{EA16DE7E-3009-45C3-8C5C-13A5BC8AB2D0}" name="flight_data_true37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07" xr16:uid="{8C3B150B-71A0-45FD-BD17-2B0D593F8CDB}" name="flight_data_true37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08" xr16:uid="{C88A4A85-152C-4305-989E-FCAAB785B017}" name="flight_data_true37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09" xr16:uid="{53AF9663-09FF-4613-881E-275E4EE6EBE0}" name="flight_data_true37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10" xr16:uid="{2C8995EA-B1A4-4DB3-AAD0-86279B12001E}" name="flight_data_true37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11" xr16:uid="{B333AA26-489E-411D-A6DF-3729CCF9E6C0}" name="flight_data_true37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12" xr16:uid="{E9B59D94-B06F-4063-9A68-26D0A3142D57}" name="flight_data_true37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13" xr16:uid="{A3C54FEB-F6BB-4CA9-B36A-30C84298D3FB}" name="flight_data_true37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14" xr16:uid="{00000000-0015-0000-FFFF-FFFF36000000}" name="flight_data_true38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15" xr16:uid="{81A5666C-C1CE-4C87-B18F-E7C4E1620050}" name="flight_data_true38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16" xr16:uid="{F7B20E34-8CD5-451E-9196-0A10D93D83AA}" name="flight_data_true38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17" xr16:uid="{A2883023-C53F-4029-8034-9DC983A6919E}" name="flight_data_true38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18" xr16:uid="{32355232-7C9F-4FF4-B482-22004F1FDDB1}" name="flight_data_true38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19" xr16:uid="{50E59350-6818-449A-A402-56AB06BD7849}" name="flight_data_true38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20" xr16:uid="{7D896CCD-C1E5-4FF1-B02C-A665AE395527}" name="flight_data_true38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21" xr16:uid="{C91C22E0-EEC9-4019-A239-CABDD4A09B89}" name="flight_data_true38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22" xr16:uid="{03F5B9D4-8A83-4A19-B83F-7370E0FE81DF}" name="flight_data_true38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23" xr16:uid="{B68A405B-46B1-47FB-B2F9-BF4F83E2756A}" name="flight_data_true38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24" xr16:uid="{00000000-0015-0000-FFFF-FFFF37000000}" name="flight_data_true39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25" xr16:uid="{23DEF742-542B-420F-8250-0542C56F3FAB}" name="flight_data_true39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26" xr16:uid="{18031456-C432-41CE-8363-9CEBFF469F09}" name="flight_data_true39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27" xr16:uid="{301439CD-EA16-422F-B197-6230C7414ABC}" name="flight_data_true39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28" xr16:uid="{CAC82B5F-50E1-48C4-930C-B0583DE36C33}" name="flight_data_true39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29" xr16:uid="{9A56A648-08EB-4406-9D3E-29C74182F2AB}" name="flight_data_true39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30" xr16:uid="{81A71CAF-5790-4BEE-BBC1-C93B36DB8A18}" name="flight_data_true39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31" xr16:uid="{100EFBB3-CBA4-45DA-9ED8-5ACC13B95F1D}" name="flight_data_true39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32" xr16:uid="{5E5A9D7E-D658-48C4-B2C2-7D9E6E6A4564}" name="flight_data_true39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33" xr16:uid="{54458E7E-92EB-45F7-8CC2-001694084CCC}" name="flight_data_true39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34" xr16:uid="{00000000-0015-0000-FFFF-FFFF38000000}" name="flight_data_true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35" xr16:uid="{00000000-0015-0000-FFFF-FFFF39000000}" name="flight_data_true4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36" xr16:uid="{3EE59F00-F737-4B60-B615-C8927CBB8D02}" name="flight_data_true40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37" xr16:uid="{A8E490AA-33A9-4480-9373-C9B77E50EF54}" name="flight_data_true40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38" xr16:uid="{C453795F-C5A8-4F2A-BBEA-93E804DE1FAF}" name="flight_data_true40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39" xr16:uid="{984F9975-0A16-4D08-9908-103EB0CE3AA0}" name="flight_data_true40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40" xr16:uid="{CD20A29B-4CBE-45DF-8266-6516A925F387}" name="flight_data_true40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41" xr16:uid="{6106F722-EDFB-4EE2-A8D4-984187E72654}" name="flight_data_true40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42" xr16:uid="{0FE635B1-974B-4C4E-9314-6B8E34D7FD34}" name="flight_data_true40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43" xr16:uid="{7FC55E38-3A4D-440E-B4F0-FE33CDC97E19}" name="flight_data_true40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44" xr16:uid="{147BB93A-1291-4005-8B74-D2F0AA985791}" name="flight_data_true40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45" xr16:uid="{00000000-0015-0000-FFFF-FFFF3A000000}" name="flight_data_true4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46" xr16:uid="{D4569D22-EB77-4025-9FD7-D0761151317E}" name="flight_data_true41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47" xr16:uid="{E330F6F6-CFDE-451A-B44D-64ACDA165A35}" name="flight_data_true410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48" xr16:uid="{7225263D-30AD-470A-9F1D-4E5A4511F4A3}" name="flight_data_true4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49" xr16:uid="{EAF2A7A2-03A1-4C63-A723-6C26FCA4AF41}" name="flight_data_true4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50" xr16:uid="{3BA7A046-7A39-492A-BB0E-FE2A4EDF4771}" name="flight_data_true41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51" xr16:uid="{DC70CB4B-A49C-4491-8FF3-AFF173B93225}" name="flight_data_true41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52" xr16:uid="{B4680D22-63C5-4577-9DC8-96DD14AAD70D}" name="flight_data_true41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53" xr16:uid="{0CA361EA-0115-4F03-8072-510B81E4D18F}" name="flight_data_true41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54" xr16:uid="{0093E633-94C4-4801-BD2E-EFA8A996A7D2}" name="flight_data_true41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55" xr16:uid="{B90BB6ED-8948-420E-89E5-50A7EEFAD314}" name="flight_data_true41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56" xr16:uid="{B2FA6A07-9DFE-4172-BF95-785D0F0D926B}" name="flight_data_true41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57" xr16:uid="{1A2A1949-9DFD-40DD-BFD1-BE88B59D68D4}" name="flight_data_true413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58" xr16:uid="{37EF2EEB-DE08-4E40-A959-DDE2CA173165}" name="flight_data_true41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59" xr16:uid="{ACDCC0A3-4F5D-4145-919C-A5EB50FEB46A}" name="flight_data_true414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60" xr16:uid="{01A80714-030E-432F-B111-203F34DE1224}" name="flight_data_true414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61" xr16:uid="{EFAC6014-8FED-4549-9ED6-78BBFF8737D9}" name="flight_data_true41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62" xr16:uid="{05A7B5C2-21D4-4BB4-85B9-62A8B76395C6}" name="flight_data_true415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63" xr16:uid="{A3F4AE21-669D-463F-8969-DAB7F97788BD}" name="flight_data_true415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64" xr16:uid="{00000000-0015-0000-FFFF-FFFF3B000000}" name="flight_data_true4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65" xr16:uid="{8917CB5A-6807-4D0F-BDDB-C01CC9DF2F57}" name="flight_data_true4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66" xr16:uid="{039582C6-7253-49F9-B288-E265459F4BFC}" name="flight_data_true4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67" xr16:uid="{B769D4C4-C0A1-412F-A023-6463EA64F8CB}" name="flight_data_true42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68" xr16:uid="{F8174978-5B74-47E2-AF7A-A2846C2036E8}" name="flight_data_true42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69" xr16:uid="{A6E67436-0A99-49C3-9D1D-52EFD65A9910}" name="flight_data_true42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70" xr16:uid="{4BE7C879-0AEA-4B78-B481-3E7368F9F49F}" name="flight_data_true42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71" xr16:uid="{6F6B2A61-20A6-4F9F-84F0-8EB8938C7C03}" name="flight_data_true42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72" xr16:uid="{FC383F77-3E75-465A-ABB1-7C2E12120F62}" name="flight_data_true42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73" xr16:uid="{0259BD75-1593-4A5C-BBE1-6AAC1878C218}" name="flight_data_true42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74" xr16:uid="{00000000-0015-0000-FFFF-FFFF3C000000}" name="flight_data_true4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75" xr16:uid="{94A5B80F-3DEA-492D-9FC5-22C34A079D99}" name="flight_data_true4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76" xr16:uid="{19F3B444-3606-4510-8E54-0F7106213DB3}" name="flight_data_true4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77" xr16:uid="{6D9D0753-A9FA-4D43-BBC2-BB0405EBAF9A}" name="flight_data_true43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78" xr16:uid="{5978DF2D-D637-48A0-B146-F57A814E7B5C}" name="flight_data_true43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79" xr16:uid="{C36A5F0A-138E-4F75-A3AB-E9584EA35D18}" name="flight_data_true43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80" xr16:uid="{08A03FDD-1BE1-4B2E-917C-09526C0606DC}" name="flight_data_true43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81" xr16:uid="{9331AECA-34B0-42DC-8663-17063F2C227B}" name="flight_data_true43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82" xr16:uid="{6D6BAED2-F475-4F65-A1AD-567BCA4FADD1}" name="flight_data_true43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83" xr16:uid="{89CA249E-6A3F-4BA9-B0EF-EB72437DC5A3}" name="flight_data_true43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84" xr16:uid="{00000000-0015-0000-FFFF-FFFF3D000000}" name="flight_data_true4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85" xr16:uid="{AAC65089-DB60-4DFD-8558-DD2D28E67EE1}" name="flight_data_true44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86" xr16:uid="{46A3E3D5-D1DE-4963-9399-92941EAB4C06}" name="flight_data_true44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87" xr16:uid="{06AB0111-CC46-4839-B09C-A31916CCCEDF}" name="flight_data_true44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88" xr16:uid="{74473B4A-3B4F-4670-9406-1634345A5F2D}" name="flight_data_true44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89" xr16:uid="{A46C2514-E0B4-4450-BACE-10A3313DB2C5}" name="flight_data_true44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90" xr16:uid="{5F46FA86-0104-44B8-9EB8-6B253D1113BA}" name="flight_data_true44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91" xr16:uid="{39BE2568-79EC-498E-BF43-03E9BE2078F8}" name="flight_data_true44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92" xr16:uid="{3AAB1807-3073-401A-8AF9-AC0D1C78BA48}" name="flight_data_true44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93" xr16:uid="{F92BC360-F7D3-468F-BE76-CD2DB38A61B7}" name="flight_data_true44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94" xr16:uid="{00000000-0015-0000-FFFF-FFFF3E000000}" name="flight_data_true4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95" xr16:uid="{6D75AF90-4271-43F8-84ED-BFEE67FF173F}" name="flight_data_true45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96" xr16:uid="{4974C311-C4F4-496E-9D73-922CFF381675}" name="flight_data_true45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97" xr16:uid="{78C71944-EC5F-4A7A-9930-88E07A1FDBEE}" name="flight_data_true45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98" xr16:uid="{0B0C434A-3301-4131-A787-95B161E0C6D1}" name="flight_data_true45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99" xr16:uid="{0248CF13-327A-4C1E-988F-39F7780D455B}" name="flight_data_true45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00" xr16:uid="{245234FC-E709-4346-8A9F-220384CD27D4}" name="flight_data_true45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01" xr16:uid="{6BE4EB91-560F-47A2-A3EA-BC4D79801E1E}" name="flight_data_true45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02" xr16:uid="{34650E8C-BA13-400C-B830-04D6D150F5DA}" name="flight_data_true45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03" xr16:uid="{735282B7-8C54-4CE1-A160-F4712EC5DF9F}" name="flight_data_true45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04" xr16:uid="{00000000-0015-0000-FFFF-FFFF3F000000}" name="flight_data_true46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05" xr16:uid="{B4DB338A-D111-4B34-BB00-4943CFD3D9E6}" name="flight_data_true46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06" xr16:uid="{CA9A539C-D6B2-4D9B-B94A-7755D4C93BF0}" name="flight_data_true46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07" xr16:uid="{E51116A6-CFEF-4661-AF48-28E2EE7E3293}" name="flight_data_true46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08" xr16:uid="{71032CBD-DA5A-4131-89A4-663155C11CED}" name="flight_data_true46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09" xr16:uid="{66F9AE9B-EFB9-4BFA-B4B4-B0DFCCB2888C}" name="flight_data_true46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10" xr16:uid="{086F2F82-0AED-4679-A678-5EA4B535F057}" name="flight_data_true46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11" xr16:uid="{A62EFA68-3884-4211-A6B4-268712BE3127}" name="flight_data_true46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12" xr16:uid="{AC879F97-0D76-4D21-BFE3-48574F865352}" name="flight_data_true46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13" xr16:uid="{05221AA2-0EC1-41BF-9033-894AA1B64F04}" name="flight_data_true46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14" xr16:uid="{00000000-0015-0000-FFFF-FFFF40000000}" name="flight_data_true47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15" xr16:uid="{8BD53C54-D8E0-486F-9A53-617F83612D7C}" name="flight_data_true47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16" xr16:uid="{E8B9ED88-1711-4193-A200-1DCD5723D171}" name="flight_data_true47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17" xr16:uid="{8FB152E0-F02D-470B-B3FB-487DF64D103C}" name="flight_data_true47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18" xr16:uid="{B30DB8E3-7710-42E1-B0E2-D741FE525C41}" name="flight_data_true47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19" xr16:uid="{BC6E1CE8-8C3F-4D91-B2B3-768E4178908A}" name="flight_data_true47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20" xr16:uid="{CAB99528-2038-4D05-86D3-DE2758954D88}" name="flight_data_true47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21" xr16:uid="{3910F16B-D2AF-4696-9168-EB66A3DF521D}" name="flight_data_true47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22" xr16:uid="{1580D066-F3BA-49A8-A201-5CC1A674DD47}" name="flight_data_true47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23" xr16:uid="{663992EE-0D4A-4046-925E-1EB64F05BAE8}" name="flight_data_true47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24" xr16:uid="{00000000-0015-0000-FFFF-FFFF41000000}" name="flight_data_true48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25" xr16:uid="{52175BF9-2E29-4685-8E5C-3947E2BCBA40}" name="flight_data_true48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26" xr16:uid="{3B53468E-2751-4D8A-961C-2C9FD4CBC7A6}" name="flight_data_true48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27" xr16:uid="{3236639D-6B03-4AE1-B26F-D64637B2496C}" name="flight_data_true48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28" xr16:uid="{D27D4CF3-B9B0-4C3E-8286-34CB06102985}" name="flight_data_true48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29" xr16:uid="{A44BC564-DE5C-46AE-8B18-05653CEA0392}" name="flight_data_true48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30" xr16:uid="{481F1C40-69BE-4144-B317-B2CE5E972C8F}" name="flight_data_true48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31" xr16:uid="{41C67EC0-D0BE-4876-B0D0-F510D3A16F2F}" name="flight_data_true48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32" xr16:uid="{4587F08F-78CB-4C32-9F27-D4391D0AEFE5}" name="flight_data_true48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33" xr16:uid="{F02705C4-DF75-4296-B885-9C2BE7516DF1}" name="flight_data_true48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34" xr16:uid="{00000000-0015-0000-FFFF-FFFF42000000}" name="flight_data_true49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35" xr16:uid="{2F1DD13E-B749-4BF2-A353-08AB66B8EC6B}" name="flight_data_true49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36" xr16:uid="{38F203C9-7DA2-470C-960F-B41431CD24DF}" name="flight_data_true49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37" xr16:uid="{62AF3F2E-62C3-424C-AB6B-CEE0AF198A5E}" name="flight_data_true49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38" xr16:uid="{7AF6C903-D016-418F-9A3C-19ED6C1495AD}" name="flight_data_true49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39" xr16:uid="{46AEF682-C471-4CC7-B72B-961C876EA2FA}" name="flight_data_true49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40" xr16:uid="{008D4C81-3C1C-4A4A-A8CB-4CAD8494D74C}" name="flight_data_true49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41" xr16:uid="{3DD56ED6-F7FC-486B-893B-D2715AECB28E}" name="flight_data_true49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42" xr16:uid="{4D5EEEBE-B459-4BCF-95EF-951D847E8DB8}" name="flight_data_true49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43" xr16:uid="{CA2A88A1-E078-4FDA-8931-90A03EFD24DD}" name="flight_data_true49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44" xr16:uid="{00000000-0015-0000-FFFF-FFFF43000000}" name="flight_data_true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45" xr16:uid="{00000000-0015-0000-FFFF-FFFF44000000}" name="flight_data_true5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46" xr16:uid="{F9F4FF6F-7E6C-4DE2-AC08-73F159C1EA55}" name="flight_data_true50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47" xr16:uid="{C70927A0-65B9-4395-970C-1C98D1308D50}" name="flight_data_true50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48" xr16:uid="{D8C8BFA3-8966-4FD4-905F-DC12CD81A7E2}" name="flight_data_true50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49" xr16:uid="{59F33D60-BD93-42B2-8D93-66D50B7005D3}" name="flight_data_true50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50" xr16:uid="{E528FB30-B561-4595-B830-388AA0233CCF}" name="flight_data_true50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51" xr16:uid="{EBF286E5-02C6-46CC-8F13-124BAAE62A4C}" name="flight_data_true50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52" xr16:uid="{A2FBB8CE-16D2-4508-A69A-E8A87F8C6959}" name="flight_data_true50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53" xr16:uid="{F4925E62-08C1-4204-BB0C-9BE0E803FB88}" name="flight_data_true50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54" xr16:uid="{2C87334E-7D81-49EA-91DE-CB26876FD46F}" name="flight_data_true50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55" xr16:uid="{00000000-0015-0000-FFFF-FFFF45000000}" name="flight_data_true5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56" xr16:uid="{11A4DD30-7894-4581-8C55-16F03CF573DA}" name="flight_data_true51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57" xr16:uid="{71B391F7-FA38-4993-8CF6-9B37721D2D7E}" name="flight_data_true510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58" xr16:uid="{43F19D78-871A-4623-8745-D67BA1EB1409}" name="flight_data_true5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59" xr16:uid="{6BF906E0-88FA-4F34-A2A2-DADF2ED2C4E8}" name="flight_data_true5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60" xr16:uid="{B0D9D854-6C46-46FB-A49E-B1F10A50EFB0}" name="flight_data_true51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61" xr16:uid="{0DC1CE6C-CAD4-4F0B-AD4F-BC66DA80C109}" name="flight_data_true51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62" xr16:uid="{62CB13E3-06B3-4F0A-8E9E-2E203FF42B90}" name="flight_data_true51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63" xr16:uid="{788E5D86-425E-4515-8803-1FBD0E65B3F4}" name="flight_data_true51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64" xr16:uid="{77B218AC-33CE-4B4A-8951-C63A63378472}" name="flight_data_true51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65" xr16:uid="{8DB6D8D5-ADC6-4228-963D-6B6858FA8D70}" name="flight_data_true51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66" xr16:uid="{7E119F36-682A-4128-857C-C9B02D30CA04}" name="flight_data_true51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67" xr16:uid="{D00A487C-D83A-4FFC-BB46-1A69EC6C68A8}" name="flight_data_true513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68" xr16:uid="{722DF45D-8627-431E-A632-26C7F5D0E53C}" name="flight_data_true51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69" xr16:uid="{5A549E7C-941E-431C-BCC1-5DF0C2416406}" name="flight_data_true514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70" xr16:uid="{E5664C4C-D174-4374-8D5B-EEC9F86852C6}" name="flight_data_true514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71" xr16:uid="{B1B91ED0-A844-43E1-9493-8BBC0A3EF804}" name="flight_data_true51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72" xr16:uid="{E4E3C721-F0C2-4362-93D7-FCE6BE8E9CC7}" name="flight_data_true515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73" xr16:uid="{97A41F75-5CA1-4A73-96F5-5F30A20B8B48}" name="flight_data_true515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74" xr16:uid="{00000000-0015-0000-FFFF-FFFF46000000}" name="flight_data_true5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75" xr16:uid="{1F057990-D9C5-431A-AA9E-C08F1B3B5DB8}" name="flight_data_true5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76" xr16:uid="{9266F5AF-977C-4F2F-80E6-10B8E919F8BA}" name="flight_data_true5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77" xr16:uid="{800AAFE9-07A9-40FE-9526-2B23DE2C7CCF}" name="flight_data_true52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78" xr16:uid="{56BD0C72-7E79-4C4F-B23C-2E0A20655F45}" name="flight_data_true52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79" xr16:uid="{4E0A3220-8DD9-4ED7-95D1-67061D252E29}" name="flight_data_true52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80" xr16:uid="{75204120-17D5-47DF-8925-0265542BB19B}" name="flight_data_true52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81" xr16:uid="{415DA415-9EBC-4AD4-964E-EDCB9AD79094}" name="flight_data_true52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82" xr16:uid="{874FA48E-950E-409B-BF19-FF1D24D39619}" name="flight_data_true52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83" xr16:uid="{A3E4DABA-C6E6-4DFD-A66B-20FC82CAB81E}" name="flight_data_true52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84" xr16:uid="{00000000-0015-0000-FFFF-FFFF47000000}" name="flight_data_true5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85" xr16:uid="{282859F5-0F28-4EAC-A38F-1CF31E22C91E}" name="flight_data_true5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86" xr16:uid="{D3813787-F822-48DF-8E32-EEA36F61553E}" name="flight_data_true5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87" xr16:uid="{730AB95B-F918-4E2A-8F5B-C3812D989CA6}" name="flight_data_true53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88" xr16:uid="{353DBEBF-32CE-4C7A-BF21-E966922233F4}" name="flight_data_true53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89" xr16:uid="{2554C5D0-AAC3-4249-87C8-4E4225E7F093}" name="flight_data_true53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90" xr16:uid="{56D5E86C-CCD7-4EB3-A48A-2019C73BD1ED}" name="flight_data_true53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91" xr16:uid="{C16B1681-BAC5-4159-B670-0DB5921DAFB4}" name="flight_data_true53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92" xr16:uid="{BA61CE08-F07E-45C9-BA05-6A35412D5CF2}" name="flight_data_true53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93" xr16:uid="{BFF862F5-23A5-42D3-BDBD-DCB95F7EFA76}" name="flight_data_true53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94" xr16:uid="{00000000-0015-0000-FFFF-FFFF48000000}" name="flight_data_true5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95" xr16:uid="{7707596D-80F2-4B33-A3B9-CB2F29E595D1}" name="flight_data_true54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96" xr16:uid="{E8B73B9B-A2CA-4050-97AD-FD1530D77877}" name="flight_data_true54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97" xr16:uid="{B79887D5-5AFC-4EE1-BD0F-8231556105C4}" name="flight_data_true54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98" xr16:uid="{F7C4FA80-BCE3-462F-AFF8-A92C87F5DEF4}" name="flight_data_true54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99" xr16:uid="{DBE864F5-3218-4D01-8AC6-2BC0D28694AE}" name="flight_data_true54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00" xr16:uid="{54D925D2-FC12-4F0A-8C86-03E088BBEA0B}" name="flight_data_true54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01" xr16:uid="{263577F3-EF5E-4CDF-A023-D77537FA9659}" name="flight_data_true54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02" xr16:uid="{DE954609-4534-4D3D-8BF9-FD24240A0FDF}" name="flight_data_true54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03" xr16:uid="{2D6527A1-196A-41C1-B18D-96169DF9C750}" name="flight_data_true54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04" xr16:uid="{00000000-0015-0000-FFFF-FFFF49000000}" name="flight_data_true5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05" xr16:uid="{6C98ACAA-C150-4854-93DB-F6F4F27CF0BC}" name="flight_data_true55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06" xr16:uid="{51528202-8441-4C36-845C-CFEE18BB1C2D}" name="flight_data_true55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07" xr16:uid="{BC4AB14B-3F75-4491-A699-A060707DC688}" name="flight_data_true55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08" xr16:uid="{9A736702-2203-4AE8-B4A2-965635B15E67}" name="flight_data_true55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09" xr16:uid="{58427E17-B69C-47F5-B548-03AF3C4BBD61}" name="flight_data_true55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10" xr16:uid="{47901EB0-87F6-40F0-8665-97EEC55BF6A1}" name="flight_data_true55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11" xr16:uid="{387AB0BA-8BE0-415D-B95B-5BB8E41A35DD}" name="flight_data_true55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12" xr16:uid="{1A6718AC-B89E-475E-98E9-26567113EC06}" name="flight_data_true55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13" xr16:uid="{3FBFA61F-0847-482C-A503-29B18163C012}" name="flight_data_true55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14" xr16:uid="{00000000-0015-0000-FFFF-FFFF4A000000}" name="flight_data_true56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15" xr16:uid="{263705AB-D1EE-4D45-B5CA-D7CF9AB0DDE9}" name="flight_data_true56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16" xr16:uid="{D45212A1-69E0-40CC-9151-428951670BE4}" name="flight_data_true56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17" xr16:uid="{947A55BE-72D4-4461-99E7-70B89D3D8C5C}" name="flight_data_true56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18" xr16:uid="{F4863EEB-6676-47CC-B76A-560D94F32AE5}" name="flight_data_true56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19" xr16:uid="{2C85217C-9320-4F60-A2FE-009940C44C43}" name="flight_data_true56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20" xr16:uid="{41EA3CF5-B61B-45F1-AE18-48699749B7D1}" name="flight_data_true56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21" xr16:uid="{3AB288B9-7BE0-4A86-B97F-6AE2B523A6D2}" name="flight_data_true56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22" xr16:uid="{DA00DADE-8E31-4A5F-9F26-6777EB16A851}" name="flight_data_true56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23" xr16:uid="{E6D89062-58F7-4D0E-90AB-E13F7C2E47CE}" name="flight_data_true56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24" xr16:uid="{00000000-0015-0000-FFFF-FFFF4B000000}" name="flight_data_true57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25" xr16:uid="{69AE4B76-1BDD-4B24-9DDE-1C53D6B6A04A}" name="flight_data_true57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26" xr16:uid="{5E2D74F4-A79F-45ED-B948-D5D33D53E686}" name="flight_data_true57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27" xr16:uid="{C8130D03-4208-439B-84AC-E55B302966B9}" name="flight_data_true57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28" xr16:uid="{FA59E7AA-D2D2-4070-96E6-AA69BB7DC28D}" name="flight_data_true57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29" xr16:uid="{27C3C2B0-B15D-4AB7-8558-F4F4ED20A72A}" name="flight_data_true57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30" xr16:uid="{A307085A-B287-402D-8DA5-35495AE70E98}" name="flight_data_true57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31" xr16:uid="{4FDA295E-9EBD-41F7-9AA7-FC4AC40BEC9D}" name="flight_data_true57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32" xr16:uid="{464C83FC-063D-4C09-AE7C-E2363B9DAC03}" name="flight_data_true57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33" xr16:uid="{E4B9796E-24A7-4DD8-9E0A-FB092B3E0F26}" name="flight_data_true57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34" xr16:uid="{00000000-0015-0000-FFFF-FFFF4C000000}" name="flight_data_true58" type="6" refreshedVersion="5" background="1" saveData="1">
    <textPr prompt="0" codePage="437" sourceFile="C:\Leitor_Nanopeak\flight_data_true.txt" decimal="," thousands="." tab="0">
      <textFields>
        <textField/>
      </textFields>
    </textPr>
  </connection>
  <connection id="1135" xr16:uid="{4AF48E87-A6C8-41DB-8087-51E075B15636}" name="flight_data_true581" type="6" refreshedVersion="5" background="1" saveData="1">
    <textPr prompt="0" codePage="437" sourceFile="C:\Leitor_Nanopeak\flight_data_true.txt" decimal="," thousands="." tab="0">
      <textFields>
        <textField/>
      </textFields>
    </textPr>
  </connection>
  <connection id="1136" xr16:uid="{72E1E24B-8633-4FF8-A12A-FB672EDCF62D}" name="flight_data_true5811" type="6" refreshedVersion="5" background="1" saveData="1">
    <textPr prompt="0" codePage="437" sourceFile="C:\Leitor_Nanopeak\flight_data_true.txt" decimal="," thousands="." tab="0">
      <textFields>
        <textField/>
      </textFields>
    </textPr>
  </connection>
  <connection id="1137" xr16:uid="{752BA740-316C-46D0-8D08-328C04ADFED6}" name="flight_data_true582" type="6" refreshedVersion="5" background="1" saveData="1">
    <textPr prompt="0" codePage="437" sourceFile="C:\Leitor_Nanopeak\flight_data_true.txt" decimal="," thousands="." tab="0">
      <textFields>
        <textField/>
      </textFields>
    </textPr>
  </connection>
  <connection id="1138" xr16:uid="{7EC0E914-E73F-427F-A282-922D937E8448}" name="flight_data_true5821" type="6" refreshedVersion="5" background="1" saveData="1">
    <textPr prompt="0" codePage="437" sourceFile="C:\Leitor_Nanopeak\flight_data_true.txt" decimal="," thousands="." tab="0">
      <textFields>
        <textField/>
      </textFields>
    </textPr>
  </connection>
  <connection id="1139" xr16:uid="{93C9620C-97A4-4C2B-9871-B0E2E9AFC2E0}" name="flight_data_true58211" type="6" refreshedVersion="5" background="1" saveData="1">
    <textPr prompt="0" codePage="437" sourceFile="C:\Leitor_Nanopeak\flight_data_true.txt" decimal="," thousands="." tab="0">
      <textFields>
        <textField/>
      </textFields>
    </textPr>
  </connection>
  <connection id="1140" xr16:uid="{A772662F-F479-4085-8729-6FBEC77B70BB}" name="flight_data_true582111" type="6" refreshedVersion="5" background="1" saveData="1">
    <textPr prompt="0" codePage="437" sourceFile="C:\Leitor_Nanopeak\flight_data_true.txt" decimal="," thousands="." tab="0">
      <textFields>
        <textField/>
      </textFields>
    </textPr>
  </connection>
  <connection id="1141" xr16:uid="{26F3991F-4E26-4345-B4A6-847547800FEC}" name="flight_data_true583" type="6" refreshedVersion="5" background="1" saveData="1">
    <textPr prompt="0" codePage="437" sourceFile="C:\Leitor_Nanopeak\flight_data_true.txt" decimal="," thousands="." tab="0">
      <textFields>
        <textField/>
      </textFields>
    </textPr>
  </connection>
  <connection id="1142" xr16:uid="{9445031F-A67A-4A22-B6E2-843D184EE9A3}" name="flight_data_true5831" type="6" refreshedVersion="5" background="1" saveData="1">
    <textPr prompt="0" codePage="437" sourceFile="C:\Leitor_Nanopeak\flight_data_true.txt" decimal="," thousands="." tab="0">
      <textFields>
        <textField/>
      </textFields>
    </textPr>
  </connection>
  <connection id="1143" xr16:uid="{503BC840-53CB-45F2-A800-71CABC946707}" name="flight_data_true58311" type="6" refreshedVersion="5" background="1" saveData="1">
    <textPr prompt="0" codePage="437" sourceFile="C:\Leitor_Nanopeak\flight_data_true.txt" decimal="," thousands="." tab="0">
      <textFields>
        <textField/>
      </textFields>
    </textPr>
  </connection>
  <connection id="1144" xr16:uid="{00000000-0015-0000-FFFF-FFFF4D000000}" name="flight_data_true59" type="6" refreshedVersion="5" background="1" saveData="1">
    <textPr prompt="0" codePage="437" sourceFile="C:\Leitor_MAU\flight_data_true.txt" decimal="," thousands="." tab="0">
      <textFields>
        <textField/>
      </textFields>
    </textPr>
  </connection>
  <connection id="1145" xr16:uid="{8A50F952-9870-42FF-AB5F-5BC76EBA3013}" name="flight_data_true591" type="6" refreshedVersion="5" background="1" saveData="1">
    <textPr prompt="0" codePage="437" sourceFile="C:\Leitor_MAU\flight_data_true.txt" decimal="," thousands="." tab="0">
      <textFields>
        <textField/>
      </textFields>
    </textPr>
  </connection>
  <connection id="1146" xr16:uid="{16A0C1E6-63B5-43BC-A4F7-794CED242CBB}" name="flight_data_true5911" type="6" refreshedVersion="5" background="1" saveData="1">
    <textPr prompt="0" codePage="437" sourceFile="C:\Leitor_MAU\flight_data_true.txt" decimal="," thousands="." tab="0">
      <textFields>
        <textField/>
      </textFields>
    </textPr>
  </connection>
  <connection id="1147" xr16:uid="{104A0729-77B1-4F16-9302-6D11E439B27A}" name="flight_data_true592" type="6" refreshedVersion="5" background="1" saveData="1">
    <textPr prompt="0" codePage="437" sourceFile="C:\Leitor_MAU\flight_data_true.txt" decimal="," thousands="." tab="0">
      <textFields>
        <textField/>
      </textFields>
    </textPr>
  </connection>
  <connection id="1148" xr16:uid="{E5C8FC4B-9753-41CA-9967-CF4002C737F3}" name="flight_data_true5921" type="6" refreshedVersion="5" background="1" saveData="1">
    <textPr prompt="0" codePage="437" sourceFile="C:\Leitor_MAU\flight_data_true.txt" decimal="," thousands="." tab="0">
      <textFields>
        <textField/>
      </textFields>
    </textPr>
  </connection>
  <connection id="1149" xr16:uid="{35729C11-7A7B-436A-BAB2-91B91023FF53}" name="flight_data_true59211" type="6" refreshedVersion="5" background="1" saveData="1">
    <textPr prompt="0" codePage="437" sourceFile="C:\Leitor_MAU\flight_data_true.txt" decimal="," thousands="." tab="0">
      <textFields>
        <textField/>
      </textFields>
    </textPr>
  </connection>
  <connection id="1150" xr16:uid="{FF88CAF6-349D-42DC-99CC-972BB4D0D834}" name="flight_data_true592111" type="6" refreshedVersion="5" background="1" saveData="1">
    <textPr prompt="0" codePage="437" sourceFile="C:\Leitor_MAU\flight_data_true.txt" decimal="," thousands="." tab="0">
      <textFields>
        <textField/>
      </textFields>
    </textPr>
  </connection>
  <connection id="1151" xr16:uid="{1BDAEC0A-7356-4827-BF54-AF10CFF6B509}" name="flight_data_true593" type="6" refreshedVersion="5" background="1" saveData="1">
    <textPr prompt="0" codePage="437" sourceFile="C:\Leitor_MAU\flight_data_true.txt" decimal="," thousands="." tab="0">
      <textFields>
        <textField/>
      </textFields>
    </textPr>
  </connection>
  <connection id="1152" xr16:uid="{D5BB72C9-0F55-48F6-890F-B4A6053ADDF0}" name="flight_data_true5931" type="6" refreshedVersion="5" background="1" saveData="1">
    <textPr prompt="0" codePage="437" sourceFile="C:\Leitor_MAU\flight_data_true.txt" decimal="," thousands="." tab="0">
      <textFields>
        <textField/>
      </textFields>
    </textPr>
  </connection>
  <connection id="1153" xr16:uid="{55B0F571-8184-4790-83FD-0363E431F397}" name="flight_data_true59311" type="6" refreshedVersion="5" background="1" saveData="1">
    <textPr prompt="0" codePage="437" sourceFile="C:\Leitor_MAU\flight_data_true.txt" decimal="," thousands="." tab="0">
      <textFields>
        <textField/>
      </textFields>
    </textPr>
  </connection>
  <connection id="1154" xr16:uid="{00000000-0015-0000-FFFF-FFFF4E000000}" name="flight_data_true6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55" xr16:uid="{00000000-0015-0000-FFFF-FFFF4F000000}" name="flight_data_true6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56" xr16:uid="{D7F83136-7076-470D-B8F7-56DA74E73B36}" name="flight_data_true60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57" xr16:uid="{196AF1F4-0876-488E-99B1-CE46C7267B17}" name="flight_data_true60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58" xr16:uid="{E20FC02B-9622-49C6-87AF-C835B8699C14}" name="flight_data_true60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59" xr16:uid="{7E80BFC6-0FE3-43AC-9321-59C445FA9910}" name="flight_data_true60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60" xr16:uid="{85952ED1-9375-4555-888D-086B88F44226}" name="flight_data_true60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61" xr16:uid="{7E187E6B-2BC1-4F7B-8F59-FD1CEEE5013E}" name="flight_data_true60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62" xr16:uid="{8DE6B57B-C0B2-4DF0-8EF1-5091DA5FDD9D}" name="flight_data_true60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63" xr16:uid="{F9564A25-15AC-41E5-BA6B-BAF1CAC86EB2}" name="flight_data_true60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64" xr16:uid="{EBA35A96-B4C9-4CEF-B7EF-DAC4BD1CEC32}" name="flight_data_true60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65" xr16:uid="{00000000-0015-0000-FFFF-FFFF50000000}" name="flight_data_true61" type="6" refreshedVersion="5" background="1" saveData="1">
    <textPr prompt="0" codePage="437" sourceFile="C:\Leitor_MAU\flight_data_true.txt" decimal="," thousands="." tab="0">
      <textFields>
        <textField/>
      </textFields>
    </textPr>
  </connection>
  <connection id="1166" xr16:uid="{02D6F9A0-00FB-4A42-9A9E-7D8A0BE0B977}" name="flight_data_true61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67" xr16:uid="{64175C52-9D48-475F-8345-FA0EDA691C12}" name="flight_data_true610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68" xr16:uid="{66D27411-7C27-4EB3-A969-AA8F7E7BC4E3}" name="flight_data_true610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69" xr16:uid="{18F3A943-93C0-484D-AB6A-5C66235996AC}" name="flight_data_true610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70" xr16:uid="{DF100454-091A-4F04-9996-78423FA55C47}" name="flight_data_true611" type="6" refreshedVersion="5" background="1" saveData="1">
    <textPr prompt="0" codePage="437" sourceFile="C:\Leitor_MAU\flight_data_true.txt" decimal="," thousands="." tab="0">
      <textFields>
        <textField/>
      </textFields>
    </textPr>
  </connection>
  <connection id="1171" xr16:uid="{135F393C-12AF-4105-AC44-C065A55DC96A}" name="flight_data_true6111" type="6" refreshedVersion="5" background="1" saveData="1">
    <textPr prompt="0" codePage="437" sourceFile="C:\Leitor_MAU\flight_data_true.txt" decimal="," thousands="." tab="0">
      <textFields>
        <textField/>
      </textFields>
    </textPr>
  </connection>
  <connection id="1172" xr16:uid="{480AB2B1-C8CC-4F44-AD83-3D932A36E75F}" name="flight_data_true612" type="6" refreshedVersion="5" background="1" saveData="1">
    <textPr prompt="0" codePage="437" sourceFile="C:\Leitor_MAU\flight_data_true.txt" decimal="," thousands="." tab="0">
      <textFields>
        <textField/>
      </textFields>
    </textPr>
  </connection>
  <connection id="1173" xr16:uid="{3D417FB4-8994-4DCE-AECE-C23579CB6028}" name="flight_data_true6121" type="6" refreshedVersion="5" background="1" saveData="1">
    <textPr prompt="0" codePage="437" sourceFile="C:\Leitor_MAU\flight_data_true.txt" decimal="," thousands="." tab="0">
      <textFields>
        <textField/>
      </textFields>
    </textPr>
  </connection>
  <connection id="1174" xr16:uid="{C0614D4B-64B4-40D6-B932-94DADBD46A90}" name="flight_data_true61211" type="6" refreshedVersion="5" background="1" saveData="1">
    <textPr prompt="0" codePage="437" sourceFile="C:\Leitor_MAU\flight_data_true.txt" decimal="," thousands="." tab="0">
      <textFields>
        <textField/>
      </textFields>
    </textPr>
  </connection>
  <connection id="1175" xr16:uid="{878C7A31-181F-4931-832B-041DCA7E8F53}" name="flight_data_true612111" type="6" refreshedVersion="5" background="1" saveData="1">
    <textPr prompt="0" codePage="437" sourceFile="C:\Leitor_MAU\flight_data_true.txt" decimal="," thousands="." tab="0">
      <textFields>
        <textField/>
      </textFields>
    </textPr>
  </connection>
  <connection id="1176" xr16:uid="{D9A647F8-FFCF-4D1C-8FCC-EE5E289C5BD0}" name="flight_data_true613" type="6" refreshedVersion="5" background="1" saveData="1">
    <textPr prompt="0" codePage="437" sourceFile="C:\Leitor_MAU\flight_data_true.txt" decimal="," thousands="." tab="0">
      <textFields>
        <textField/>
      </textFields>
    </textPr>
  </connection>
  <connection id="1177" xr16:uid="{85E13269-B6B2-4F52-8B15-7A8E3B04940A}" name="flight_data_true6131" type="6" refreshedVersion="5" background="1" saveData="1">
    <textPr prompt="0" codePage="437" sourceFile="C:\Leitor_MAU\flight_data_true.txt" decimal="," thousands="." tab="0">
      <textFields>
        <textField/>
      </textFields>
    </textPr>
  </connection>
  <connection id="1178" xr16:uid="{0874EBC1-457A-4B35-8B17-65260AB0EDAF}" name="flight_data_true61311" type="6" refreshedVersion="5" background="1" saveData="1">
    <textPr prompt="0" codePage="437" sourceFile="C:\Leitor_MAU\flight_data_true.txt" decimal="," thousands="." tab="0">
      <textFields>
        <textField/>
      </textFields>
    </textPr>
  </connection>
  <connection id="1179" xr16:uid="{BD0416F9-22C6-4910-82ED-CB1B06F3C19E}" name="flight_data_true61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80" xr16:uid="{E017B8D9-9CDB-47CB-8AD1-43DCF88B126F}" name="flight_data_true614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81" xr16:uid="{4E724070-BD35-40D0-AEEB-898AFCB6C382}" name="flight_data_true614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82" xr16:uid="{00000000-0015-0000-FFFF-FFFF51000000}" name="flight_data_true62" type="6" refreshedVersion="5" background="1" saveData="1">
    <textPr prompt="0" codePage="437" sourceFile="C:\Leitor_MAU\flight_data_true.txt" decimal="," thousands="." tab="0">
      <textFields>
        <textField/>
      </textFields>
    </textPr>
  </connection>
  <connection id="1183" xr16:uid="{D15A2FD1-672B-4C81-8A0A-39980653E5F2}" name="flight_data_true621" type="6" refreshedVersion="5" background="1" saveData="1">
    <textPr prompt="0" codePage="437" sourceFile="C:\Leitor_MAU\flight_data_true.txt" decimal="," thousands="." tab="0">
      <textFields>
        <textField/>
      </textFields>
    </textPr>
  </connection>
  <connection id="1184" xr16:uid="{87110EBC-A4AA-40ED-8979-12D484FA6B5B}" name="flight_data_true6211" type="6" refreshedVersion="5" background="1" saveData="1">
    <textPr prompt="0" codePage="437" sourceFile="C:\Leitor_MAU\flight_data_true.txt" decimal="," thousands="." tab="0">
      <textFields>
        <textField/>
      </textFields>
    </textPr>
  </connection>
  <connection id="1185" xr16:uid="{B6B14698-DB05-402B-AE54-0142B0953120}" name="flight_data_true622" type="6" refreshedVersion="5" background="1" saveData="1">
    <textPr prompt="0" codePage="437" sourceFile="C:\Leitor_MAU\flight_data_true.txt" decimal="," thousands="." tab="0">
      <textFields>
        <textField/>
      </textFields>
    </textPr>
  </connection>
  <connection id="1186" xr16:uid="{CAAE1C14-B166-4A44-898D-8485F8EA5999}" name="flight_data_true6221" type="6" refreshedVersion="5" background="1" saveData="1">
    <textPr prompt="0" codePage="437" sourceFile="C:\Leitor_MAU\flight_data_true.txt" decimal="," thousands="." tab="0">
      <textFields>
        <textField/>
      </textFields>
    </textPr>
  </connection>
  <connection id="1187" xr16:uid="{D78EE335-97D7-42E6-A038-ED91747E1240}" name="flight_data_true62211" type="6" refreshedVersion="5" background="1" saveData="1">
    <textPr prompt="0" codePage="437" sourceFile="C:\Leitor_MAU\flight_data_true.txt" decimal="," thousands="." tab="0">
      <textFields>
        <textField/>
      </textFields>
    </textPr>
  </connection>
  <connection id="1188" xr16:uid="{55B35982-D092-4FF1-8724-8637D77A757B}" name="flight_data_true622111" type="6" refreshedVersion="5" background="1" saveData="1">
    <textPr prompt="0" codePage="437" sourceFile="C:\Leitor_MAU\flight_data_true.txt" decimal="," thousands="." tab="0">
      <textFields>
        <textField/>
      </textFields>
    </textPr>
  </connection>
  <connection id="1189" xr16:uid="{5BE1A5BB-AC66-4A52-B96E-6FC4270977AC}" name="flight_data_true623" type="6" refreshedVersion="5" background="1" saveData="1">
    <textPr prompt="0" codePage="437" sourceFile="C:\Leitor_MAU\flight_data_true.txt" decimal="," thousands="." tab="0">
      <textFields>
        <textField/>
      </textFields>
    </textPr>
  </connection>
  <connection id="1190" xr16:uid="{4F4F27CD-C039-4E85-94FD-4525E33BA05F}" name="flight_data_true6231" type="6" refreshedVersion="5" background="1" saveData="1">
    <textPr prompt="0" codePage="437" sourceFile="C:\Leitor_MAU\flight_data_true.txt" decimal="," thousands="." tab="0">
      <textFields>
        <textField/>
      </textFields>
    </textPr>
  </connection>
  <connection id="1191" xr16:uid="{C0E63E0F-BE30-46AA-B309-96B10BC65A8F}" name="flight_data_true62311" type="6" refreshedVersion="5" background="1" saveData="1">
    <textPr prompt="0" codePage="437" sourceFile="C:\Leitor_MAU\flight_data_true.txt" decimal="," thousands="." tab="0">
      <textFields>
        <textField/>
      </textFields>
    </textPr>
  </connection>
  <connection id="1192" xr16:uid="{00000000-0015-0000-FFFF-FFFF52000000}" name="flight_data_true6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93" xr16:uid="{8D45F228-E3BE-46FC-9EC9-DA567A82BFC5}" name="flight_data_true6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94" xr16:uid="{DBA28F38-C1D7-4EC2-AC81-A3E9FE4CE086}" name="flight_data_true6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95" xr16:uid="{FDADCD90-FA8C-4FEE-9995-DB342842EC39}" name="flight_data_true63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96" xr16:uid="{4CF266B0-C8EC-4334-B4A0-25FAB8BCFE5F}" name="flight_data_true63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97" xr16:uid="{311D6ABA-6AA6-488E-A1DA-1B160315AF71}" name="flight_data_true63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98" xr16:uid="{B920F630-40DB-4BF9-8C83-C9D210FDF1AB}" name="flight_data_true63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99" xr16:uid="{55E7DA6D-5AF5-49CE-BFD6-6A52C9E30AA9}" name="flight_data_true63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00" xr16:uid="{C5C235AE-DEA7-425A-A205-4259E99AC9B2}" name="flight_data_true63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01" xr16:uid="{6DB98DB1-07A0-4750-9F57-550E978C1930}" name="flight_data_true63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02" xr16:uid="{00000000-0015-0000-FFFF-FFFF53000000}" name="flight_data_true6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03" xr16:uid="{4F32FF42-8676-4C6E-AFCF-0329F6C8E5D0}" name="flight_data_true64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04" xr16:uid="{6253945D-665C-46F4-814A-1F83816ED800}" name="flight_data_true64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05" xr16:uid="{F5679064-1370-4698-8DF5-6728CC14F65E}" name="flight_data_true64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06" xr16:uid="{1193ED3B-78F5-448F-85D5-7DB844DC6E40}" name="flight_data_true64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07" xr16:uid="{62DE24F8-D496-4CDE-9494-4C5B20185F55}" name="flight_data_true64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08" xr16:uid="{E9749996-54F2-4717-B9FA-C6645DFB393E}" name="flight_data_true64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09" xr16:uid="{B7DCBA5D-31C9-494E-8485-4379A5491C8A}" name="flight_data_true64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10" xr16:uid="{BB74962A-8E96-425B-A261-E726F6E52A5B}" name="flight_data_true64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11" xr16:uid="{B4559E34-7E6B-4C30-995E-4BC639BC26F6}" name="flight_data_true64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12" xr16:uid="{00000000-0015-0000-FFFF-FFFF54000000}" name="flight_data_true6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13" xr16:uid="{FE77ABCC-36A4-4744-BC2A-CB3C9F513A8A}" name="flight_data_true65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14" xr16:uid="{874FD631-1DE4-4C10-8CF7-2E058EA97068}" name="flight_data_true65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15" xr16:uid="{28FF6EE2-02A3-435E-B983-24D3C4AC469B}" name="flight_data_true65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16" xr16:uid="{738D84CA-1F97-4232-8CE0-224BE82EDD25}" name="flight_data_true65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17" xr16:uid="{D5BEE9F6-4B28-4610-80DC-F384BB5ECF6D}" name="flight_data_true65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18" xr16:uid="{CD8346C7-071F-4B4C-9ACA-7651CA8F7ADA}" name="flight_data_true65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19" xr16:uid="{7C5AB648-5345-476B-9DF6-75451FBE1A62}" name="flight_data_true65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20" xr16:uid="{8ADB789C-9438-42D3-AD5E-5648EC91F43B}" name="flight_data_true65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21" xr16:uid="{9F0A1B44-5437-4EDB-A6AB-B0DDA793B13F}" name="flight_data_true65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22" xr16:uid="{00000000-0015-0000-FFFF-FFFF55000000}" name="flight_data_true66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23" xr16:uid="{A8A29DFF-7A8D-4A75-ABD3-FEABCF02723A}" name="flight_data_true66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24" xr16:uid="{BD455296-AD77-4BB3-B101-ECEFC49E961D}" name="flight_data_true66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25" xr16:uid="{8B71D760-4598-4B49-BA6A-4E9870720C3D}" name="flight_data_true66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26" xr16:uid="{DD48F71A-8254-4DB7-B714-9349C666E796}" name="flight_data_true66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27" xr16:uid="{7D462E34-E2F1-4ABD-A505-C97A28A51176}" name="flight_data_true66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28" xr16:uid="{6BED713D-A1CB-43AB-9054-F7242639EB30}" name="flight_data_true66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29" xr16:uid="{A08B612D-6ED9-446C-8B96-0D7FCC348498}" name="flight_data_true66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30" xr16:uid="{ECED4CAB-93C2-44ED-AC9E-BBF4471E2857}" name="flight_data_true66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31" xr16:uid="{E8DB2892-6675-4B04-86E1-D60AAF72BF53}" name="flight_data_true66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32" xr16:uid="{00000000-0015-0000-FFFF-FFFF56000000}" name="flight_data_true67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33" xr16:uid="{9C5C8909-9069-4D80-AC81-1315FC715A53}" name="flight_data_true67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34" xr16:uid="{563F9E4A-0BD2-4737-BFF5-DC17AE8E9FAE}" name="flight_data_true67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35" xr16:uid="{B5BF1F19-190A-4F73-9B51-3C2C1A1FC560}" name="flight_data_true67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36" xr16:uid="{9BC0E7FC-4B2B-464C-A3F3-D72BDB420987}" name="flight_data_true67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37" xr16:uid="{008BB5C0-EE13-4168-A173-87D4390B51DE}" name="flight_data_true67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38" xr16:uid="{EC48F243-D6DC-4107-B719-3914D6AD04BE}" name="flight_data_true67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39" xr16:uid="{1F315A21-CA9C-4D6E-A1BB-2E4EF651F863}" name="flight_data_true67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40" xr16:uid="{572AB6CC-A158-44B4-8435-316C1E62D17D}" name="flight_data_true67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41" xr16:uid="{4EAAA14D-AA10-4B6C-A279-337E43A764CD}" name="flight_data_true67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42" xr16:uid="{00000000-0015-0000-FFFF-FFFF57000000}" name="flight_data_true68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43" xr16:uid="{470837D5-D1AB-4A25-A19D-CF33D0E8CCEB}" name="flight_data_true68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44" xr16:uid="{7EFCCD2B-550A-4D81-8F6B-90995287B014}" name="flight_data_true68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45" xr16:uid="{D76A39A4-4CA9-44B5-8483-E19EC6AC454B}" name="flight_data_true68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46" xr16:uid="{7644E5A5-0EFD-4517-901A-351D33BE2EE5}" name="flight_data_true68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47" xr16:uid="{C3DBCEB8-2AC7-415B-BCA4-67D13EAFFDF5}" name="flight_data_true68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48" xr16:uid="{9A477ABD-BC2C-476C-9F46-2EA7081F6277}" name="flight_data_true68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49" xr16:uid="{96AE7FE0-0542-4CD8-A772-C51920677861}" name="flight_data_true68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50" xr16:uid="{0177AD93-6CB1-426B-BE02-E7C8E1226012}" name="flight_data_true68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51" xr16:uid="{49B7C101-FC5F-4796-A304-15E3DF88EE21}" name="flight_data_true68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52" xr16:uid="{79011591-E8D4-489F-8641-AF13B0312EA8}" name="flight_data_true69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53" xr16:uid="{8BDAF71E-990C-4FD0-92B9-50DAE21ED2E7}" name="flight_data_true69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54" xr16:uid="{00000000-0015-0000-FFFF-FFFF58000000}" name="flight_data_true7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55" xr16:uid="{44FC36E8-902F-4DF4-8DE8-DB006C94CB76}" name="flight_data_true7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56" xr16:uid="{83A0527A-DB53-4654-8008-C31B707864EE}" name="flight_data_true70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57" xr16:uid="{72461510-4B1F-479F-B733-06C713D2C221}" name="flight_data_true7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58" xr16:uid="{F03FE9B0-5438-4425-805B-524406A7B198}" name="flight_data_true71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59" xr16:uid="{1C44809A-D44F-4264-B783-53D915CB88A8}" name="flight_data_true710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60" xr16:uid="{30B8DDC7-B939-4F2C-A9B8-E6DF4C325D53}" name="flight_data_true710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61" xr16:uid="{AE403B13-7757-4275-9C64-754744A28E35}" name="flight_data_true7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62" xr16:uid="{E221097F-72B7-4353-B878-312E7252BF21}" name="flight_data_true72" type="6" refreshedVersion="6" background="1" saveData="1">
    <textPr prompt="0" codePage="437" sourceFile="C:\Leitor_MAU\flight_data_true.txt" tab="0">
      <textFields>
        <textField/>
      </textFields>
    </textPr>
  </connection>
  <connection id="1263" xr16:uid="{5CB43092-746D-4571-A109-2F9676C34C7B}" name="flight_data_true721" type="6" refreshedVersion="6" background="1" saveData="1">
    <textPr prompt="0" codePage="437" sourceFile="C:\Leitor_MAU\flight_data_true.txt" tab="0">
      <textFields>
        <textField/>
      </textFields>
    </textPr>
  </connection>
  <connection id="1264" xr16:uid="{7E544329-5ED9-4874-B360-309B6CBDD70A}" name="flight_data_true73" type="6" refreshedVersion="6" background="1" saveData="1">
    <textPr prompt="0" codePage="437" sourceFile="C:\Leitor_MAU\flight_data_true.txt" tab="0">
      <textFields>
        <textField/>
      </textFields>
    </textPr>
  </connection>
  <connection id="1265" xr16:uid="{643864F0-F889-405D-B4CD-3DE6881B3730}" name="flight_data_true74" type="6" refreshedVersion="6" background="1" saveData="1">
    <textPr prompt="0" codePage="437" sourceFile="C:\Leitor_MAU\flight_data_true.txt" tab="0">
      <textFields>
        <textField/>
      </textFields>
    </textPr>
  </connection>
  <connection id="1266" xr16:uid="{6EDED9BA-F049-435A-A0EA-C7137521D621}" name="flight_data_true7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67" xr16:uid="{99B2EA59-1F46-4D93-BB74-3FFBF28752B6}" name="flight_data_true75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68" xr16:uid="{CC320C18-BF9E-458E-B121-A833727D102A}" name="flight_data_true75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69" xr16:uid="{B476DEA0-FE4D-4D72-B022-E7A0CEB7A3A9}" name="flight_data_true75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70" xr16:uid="{D54DFDC1-0705-4D08-ACE2-1D3E3F4F4639}" name="flight_data_true76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71" xr16:uid="{6ED31F10-5441-4838-9984-111F157B4CB3}" name="flight_data_true76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72" xr16:uid="{AC2A4C7F-5759-4D52-ACBF-1E652FAAA194}" name="flight_data_true76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73" xr16:uid="{0B81E9FF-0D66-4E8C-865B-0AD3BA845871}" name="flight_data_true76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74" xr16:uid="{FAF3F867-B4AD-4372-9CEC-339A784D6664}" name="flight_data_true77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75" xr16:uid="{35126F7E-C05A-496C-863E-CF7B359CE154}" name="flight_data_true77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76" xr16:uid="{1E987797-2313-4B23-ABED-20A3274BEA2B}" name="flight_data_true77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77" xr16:uid="{00000000-0015-0000-FFFF-FFFF59000000}" name="flight_data_true78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78" xr16:uid="{694A6B11-AD0B-4601-953F-1BC41BCC9E8C}" name="flight_data_true78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79" xr16:uid="{D7EC9ED2-D5E6-47F7-8746-78EAF2FBCB25}" name="flight_data_true78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80" xr16:uid="{D88A9BE6-2039-4D1E-AD8F-910E5E22ED14}" name="flight_data_true78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81" xr16:uid="{28AD8864-6A03-4AC8-9F2D-407F731A473B}" name="flight_data_true78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82" xr16:uid="{09C5C4F0-51D4-4391-BE41-12005FB5DFA2}" name="flight_data_true78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83" xr16:uid="{64EAA004-9AB8-489A-B735-0F82E0F0F0F8}" name="flight_data_true78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84" xr16:uid="{04F1821D-200D-44C2-9426-00314A143A44}" name="flight_data_true78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85" xr16:uid="{4CAF5649-6E8F-470B-81D5-BB9C76371957}" name="flight_data_true78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86" xr16:uid="{395AF425-45E6-495B-92B8-9D6DF2D04DE2}" name="flight_data_true78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87" xr16:uid="{00000000-0015-0000-FFFF-FFFF5A000000}" name="flight_data_true79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88" xr16:uid="{67B679B6-C74B-456A-BC64-CA870D50DDE3}" name="flight_data_true79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89" xr16:uid="{94574545-6317-4021-A237-F08F85AA6475}" name="flight_data_true79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90" xr16:uid="{6727A251-CDBD-4893-AB5F-EA2B482E629D}" name="flight_data_true79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91" xr16:uid="{2EAC10AE-C524-4293-9367-4B22C9182CAB}" name="flight_data_true79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92" xr16:uid="{3A5B943B-BD92-4D5E-AF21-9E7E331C5276}" name="flight_data_true79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93" xr16:uid="{0A72507B-236B-49E2-9942-16CFE8B67BA5}" name="flight_data_true79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94" xr16:uid="{BB11793C-2E87-4502-9945-3461525F5FD2}" name="flight_data_true79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95" xr16:uid="{11FC467A-B4E8-4DC6-85EE-F43C6C08EB48}" name="flight_data_true79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96" xr16:uid="{3CD9EF55-E6DF-42FF-847F-BE40BBB2FBAF}" name="flight_data_true79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97" xr16:uid="{00000000-0015-0000-FFFF-FFFF5B000000}" name="flight_data_true8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98" xr16:uid="{00000000-0015-0000-FFFF-FFFF5C000000}" name="flight_data_true8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99" xr16:uid="{37CCDB3D-0018-4E62-BD3C-FB958C234BB0}" name="flight_data_true80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00" xr16:uid="{AC54FA04-3B3B-4465-8F33-7F4AD474A285}" name="flight_data_true80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01" xr16:uid="{28F012A3-E4ED-47FE-B582-AF76926F8E6E}" name="flight_data_true80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02" xr16:uid="{26F9F4CF-5B53-459D-8F5A-4055ED2AF85B}" name="flight_data_true80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03" xr16:uid="{8941B90D-9458-4678-8BD5-302CFC294B2A}" name="flight_data_true80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04" xr16:uid="{F5908C4A-3A09-4BD4-9AB4-4E347263328C}" name="flight_data_true80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05" xr16:uid="{8AE8AC57-0FAA-4AA4-88EF-0D55FB6954F3}" name="flight_data_true80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06" xr16:uid="{1E8DCBCC-808F-4188-BDE1-92A42BCAB673}" name="flight_data_true80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07" xr16:uid="{BDFD4449-9D88-4230-87C8-4E9D9FE2DD70}" name="flight_data_true80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08" xr16:uid="{F5CA5CFA-1072-4516-BF3D-844BE7D643BD}" name="flight_data_true8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09" xr16:uid="{DB1FB7A6-1F8E-4DA1-8D91-8E6977C531CB}" name="flight_data_true8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10" xr16:uid="{F4997CDC-50B4-4209-843D-8CA737E8A98E}" name="flight_data_true8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11" xr16:uid="{FCB699CD-1042-4B0D-8DBF-292DF7ED8ECC}" name="flight_data_true8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12" xr16:uid="{04209A76-1415-435B-8669-EC44A79D6157}" name="flight_data_true8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13" xr16:uid="{4B0583CA-8E3C-4E97-B780-96F2BBA1CEDF}" name="flight_data_true8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14" xr16:uid="{9F07410B-8660-427B-B16F-DAED2629D3CC}" name="flight_data_true8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15" xr16:uid="{0592025C-C7A8-4478-B775-3FC901FFD576}" name="flight_data_true8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16" xr16:uid="{71E8AA1C-2A2C-4790-9863-45F903331600}" name="flight_data_true8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17" xr16:uid="{C42D17B5-7A48-40A8-B5F4-08EED10C0E87}" name="flight_data_true84" type="6" refreshedVersion="6" background="1" saveData="1">
    <textPr prompt="0" codePage="437" sourceFile="C:\Leitor_MAU\flight_data_true.txt" tab="0">
      <textFields>
        <textField/>
      </textFields>
    </textPr>
  </connection>
  <connection id="1318" xr16:uid="{5418CBB5-E5F6-4944-98FD-8EE6C0777266}" name="flight_data_true841" type="6" refreshedVersion="6" background="1" saveData="1">
    <textPr prompt="0" codePage="437" sourceFile="C:\Leitor_MAU\flight_data_true.txt" tab="0">
      <textFields>
        <textField/>
      </textFields>
    </textPr>
  </connection>
  <connection id="1319" xr16:uid="{FD07FBAA-5EB2-4255-8783-192FDFB36F25}" name="flight_data_true8411" type="6" refreshedVersion="6" background="1" saveData="1">
    <textPr prompt="0" codePage="437" sourceFile="C:\Leitor_MAU\flight_data_true.txt" tab="0">
      <textFields>
        <textField/>
      </textFields>
    </textPr>
  </connection>
  <connection id="1320" xr16:uid="{00000000-0015-0000-FFFF-FFFF5D000000}" name="flight_data_true8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21" xr16:uid="{6D8093AB-8000-4445-807C-4F5587A48CA1}" name="flight_data_true85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22" xr16:uid="{7F71A3F7-3A87-4459-A61E-28A879E77C95}" name="flight_data_true85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23" xr16:uid="{C98EC373-CFA3-4243-A6AE-E51EA6C92921}" name="flight_data_true85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24" xr16:uid="{4B38E011-C701-4C54-8510-D7A5B6E4F57D}" name="flight_data_true85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25" xr16:uid="{0F6E89B7-2C4E-4A9E-88E8-E0943E329CBD}" name="flight_data_true85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26" xr16:uid="{DECDEEDE-CBCE-4A28-98F9-19089C9F5BAA}" name="flight_data_true85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27" xr16:uid="{72202756-3E55-4439-A669-0420513C968B}" name="flight_data_true85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28" xr16:uid="{A50450E6-6E8E-4428-80FF-6931628BF65B}" name="flight_data_true85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29" xr16:uid="{1C88D547-06C2-4FF4-B5B0-11E296A19DDB}" name="flight_data_true85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30" xr16:uid="{1B69E887-40D1-4940-BDCF-19D3AB338300}" name="flight_data_true86" type="6" refreshedVersion="6" background="1" saveData="1">
    <textPr prompt="0" codePage="437" sourceFile="C:\Leitor_MAU\flight_data_true.txt" tab="0">
      <textFields>
        <textField/>
      </textFields>
    </textPr>
  </connection>
  <connection id="1331" xr16:uid="{57660A02-8A1C-4E37-99E1-B9BBFD698113}" name="flight_data_true861" type="6" refreshedVersion="6" background="1" saveData="1">
    <textPr prompt="0" codePage="437" sourceFile="C:\Leitor_MAU\flight_data_true.txt" tab="0">
      <textFields>
        <textField/>
      </textFields>
    </textPr>
  </connection>
  <connection id="1332" xr16:uid="{2256498E-A862-42CD-B3A3-4460B58F3111}" name="flight_data_true8611" type="6" refreshedVersion="6" background="1" saveData="1">
    <textPr prompt="0" codePage="437" sourceFile="C:\Leitor_MAU\flight_data_true.txt" tab="0">
      <textFields>
        <textField/>
      </textFields>
    </textPr>
  </connection>
  <connection id="1333" xr16:uid="{67B77105-3EB5-4999-8CF5-59A852ECCDA0}" name="flight_data_true87" type="6" refreshedVersion="6" background="1" saveData="1">
    <textPr prompt="0" codePage="437" sourceFile="C:\Leitor_MAU\flight_data_true.txt" tab="0">
      <textFields>
        <textField/>
      </textFields>
    </textPr>
  </connection>
  <connection id="1334" xr16:uid="{497D7EC7-061A-442A-A75B-8FD806F597E2}" name="flight_data_true871" type="6" refreshedVersion="6" background="1" saveData="1">
    <textPr prompt="0" codePage="437" sourceFile="C:\Leitor_MAU\flight_data_true.txt" tab="0">
      <textFields>
        <textField/>
      </textFields>
    </textPr>
  </connection>
  <connection id="1335" xr16:uid="{8F5B2802-0A52-4EB1-B47A-13FAAE066723}" name="flight_data_true8711" type="6" refreshedVersion="6" background="1" saveData="1">
    <textPr prompt="0" codePage="437" sourceFile="C:\Leitor_MAU\flight_data_true.txt" tab="0">
      <textFields>
        <textField/>
      </textFields>
    </textPr>
  </connection>
  <connection id="1336" xr16:uid="{E65FF1FB-9D95-4386-B7C0-542063F912A0}" name="flight_data_true88" type="6" refreshedVersion="6" background="1" saveData="1">
    <textPr prompt="0" codePage="437" sourceFile="C:\Leitor_MAU\flight_data_true.txt" tab="0">
      <textFields>
        <textField/>
      </textFields>
    </textPr>
  </connection>
  <connection id="1337" xr16:uid="{1F1BAC03-93AE-4377-83DE-5B77616188AA}" name="flight_data_true881" type="6" refreshedVersion="6" background="1" saveData="1">
    <textPr prompt="0" codePage="437" sourceFile="C:\Leitor_MAU\flight_data_true.txt" tab="0">
      <textFields>
        <textField/>
      </textFields>
    </textPr>
  </connection>
  <connection id="1338" xr16:uid="{8D788DA6-356D-440A-B274-0FF7B40A2673}" name="flight_data_true8811" type="6" refreshedVersion="6" background="1" saveData="1">
    <textPr prompt="0" codePage="437" sourceFile="C:\Leitor_MAU\flight_data_true.txt" tab="0">
      <textFields>
        <textField/>
      </textFields>
    </textPr>
  </connection>
  <connection id="1339" xr16:uid="{11784B93-7839-40A5-8E74-7939E88F89A7}" name="flight_data_true89" type="6" refreshedVersion="6" background="1" saveData="1">
    <textPr prompt="0" codePage="437" sourceFile="C:\Leitor_MAU\flight_data_true.txt" tab="0">
      <textFields>
        <textField/>
      </textFields>
    </textPr>
  </connection>
  <connection id="1340" xr16:uid="{C74B58AA-A219-41A2-A113-1EE79650CD7F}" name="flight_data_true891" type="6" refreshedVersion="6" background="1" saveData="1">
    <textPr prompt="0" codePage="437" sourceFile="C:\Leitor_MAU\flight_data_true.txt" tab="0">
      <textFields>
        <textField/>
      </textFields>
    </textPr>
  </connection>
  <connection id="1341" xr16:uid="{687E95D6-52B0-4117-A1C8-B0D857288E07}" name="flight_data_true8911" type="6" refreshedVersion="6" background="1" saveData="1">
    <textPr prompt="0" codePage="437" sourceFile="C:\Leitor_MAU\flight_data_true.txt" tab="0">
      <textFields>
        <textField/>
      </textFields>
    </textPr>
  </connection>
  <connection id="1342" xr16:uid="{00000000-0015-0000-FFFF-FFFF5E000000}" name="flight_data_true9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43" xr16:uid="{7E34BF9D-D79C-4FA6-B0FC-918388FAFC84}" name="flight_data_true90" type="6" refreshedVersion="6" background="1" saveData="1">
    <textPr prompt="0" codePage="437" sourceFile="C:\Leitor_MAU\flight_data_true.txt" tab="0">
      <textFields>
        <textField/>
      </textFields>
    </textPr>
  </connection>
  <connection id="1344" xr16:uid="{096D938A-99D1-46B8-B481-12F17253F47C}" name="flight_data_true901" type="6" refreshedVersion="6" background="1" saveData="1">
    <textPr prompt="0" codePage="437" sourceFile="C:\Leitor_MAU\flight_data_true.txt" tab="0">
      <textFields>
        <textField/>
      </textFields>
    </textPr>
  </connection>
  <connection id="1345" xr16:uid="{190DB986-1E4A-4F78-B452-E525ADDF11DE}" name="flight_data_true9011" type="6" refreshedVersion="6" background="1" saveData="1">
    <textPr prompt="0" codePage="437" sourceFile="C:\Leitor_MAU\flight_data_true.txt" tab="0">
      <textFields>
        <textField/>
      </textFields>
    </textPr>
  </connection>
  <connection id="1346" xr16:uid="{53A833D2-ABA3-4B87-8D3F-3570436CE918}" name="flight_data_true9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47" xr16:uid="{41CAF203-202D-40D5-AC4F-5DE271AFA1A9}" name="flight_data_true9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48" xr16:uid="{30186E6A-E64D-4B4B-8F94-4968D05F1149}" name="flight_data_true9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49" xr16:uid="{A1F3976F-6D70-4238-B709-A114A753CF3F}" name="flight_data_true9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50" xr16:uid="{C912D683-66DA-451E-829E-4181ED50F4A2}" name="flight_data_true9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51" xr16:uid="{5BB8ADCD-3F36-4A92-AFAC-51E416E13FAC}" name="flight_data_true9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52" xr16:uid="{6D3F78A5-46A6-4676-B8E5-9321D399EE1E}" name="flight_data_true9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53" xr16:uid="{E05EE958-89B0-464D-8096-2221176A8052}" name="flight_data_true9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54" xr16:uid="{474EA326-D0B3-44F9-915D-540E75563666}" name="flight_data_true9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55" xr16:uid="{58C1ECFE-0B85-4E6E-BD75-068AE5EC5A7A}" name="flight_data_true94" type="6" refreshedVersion="6" background="1" saveData="1">
    <textPr prompt="0" codePage="437" sourceFile="C:\Leitor_MAU\flight_data_true.txt" tab="0">
      <textFields>
        <textField/>
      </textFields>
    </textPr>
  </connection>
  <connection id="1356" xr16:uid="{FE3E6E13-3A4E-4AE5-BA26-46D5229552AB}" name="flight_data_true941" type="6" refreshedVersion="6" background="1" saveData="1">
    <textPr prompt="0" codePage="437" sourceFile="C:\Leitor_MAU\flight_data_true.txt" tab="0">
      <textFields>
        <textField/>
      </textFields>
    </textPr>
  </connection>
  <connection id="1357" xr16:uid="{07BAFFCF-FD08-40A1-ACA3-D31083731407}" name="flight_data_true9411" type="6" refreshedVersion="6" background="1" saveData="1">
    <textPr prompt="0" codePage="437" sourceFile="C:\Leitor_MAU\flight_data_true.txt" tab="0">
      <textFields>
        <textField/>
      </textFields>
    </textPr>
  </connection>
  <connection id="1358" xr16:uid="{A111CE17-0693-4A4A-BAEC-576A95D93501}" name="flight_data_true95" type="6" refreshedVersion="6" background="1" saveData="1">
    <textPr prompt="0" codePage="437" sourceFile="C:\Leitor_MAU\flight_data_true.txt" tab="0">
      <textFields>
        <textField/>
      </textFields>
    </textPr>
  </connection>
  <connection id="1359" xr16:uid="{CF68FF24-2248-4C7F-ACC6-2CC8EB7245F8}" name="flight_data_true951" type="6" refreshedVersion="6" background="1" saveData="1">
    <textPr prompt="0" codePage="437" sourceFile="C:\Leitor_MAU\flight_data_true.txt" tab="0">
      <textFields>
        <textField/>
      </textFields>
    </textPr>
  </connection>
  <connection id="1360" xr16:uid="{230E7FEB-927A-4F90-BE9B-0B27BB314ADC}" name="flight_data_true9511" type="6" refreshedVersion="6" background="1" saveData="1">
    <textPr prompt="0" codePage="437" sourceFile="C:\Leitor_MAU\flight_data_true.txt" tab="0">
      <textFields>
        <textField/>
      </textFields>
    </textPr>
  </connection>
  <connection id="1361" xr16:uid="{1C7C4B33-1240-4819-853E-5BD123D9430B}" name="flight_data_true96" type="6" refreshedVersion="6" background="1" saveData="1">
    <textPr prompt="0" codePage="437" sourceFile="C:\Leitor_MAU\flight_data_true.txt" tab="0">
      <textFields>
        <textField/>
      </textFields>
    </textPr>
  </connection>
  <connection id="1362" xr16:uid="{024E9E1F-D2B1-4F9E-9D9E-7731ADE5CF75}" name="flight_data_true961" type="6" refreshedVersion="6" background="1" saveData="1">
    <textPr prompt="0" codePage="437" sourceFile="C:\Leitor_MAU\flight_data_true.txt" tab="0">
      <textFields>
        <textField/>
      </textFields>
    </textPr>
  </connection>
  <connection id="1363" xr16:uid="{16177E6B-62BF-4EB6-AD41-F6E8D152CDD7}" name="flight_data_true9611" type="6" refreshedVersion="6" background="1" saveData="1">
    <textPr prompt="0" codePage="437" sourceFile="C:\Leitor_MAU\flight_data_true.txt" tab="0">
      <textFields>
        <textField/>
      </textFields>
    </textPr>
  </connection>
  <connection id="1364" xr16:uid="{A90A4701-83C5-4E74-8A71-CD51104BEFA2}" name="flight_data_true97" type="6" refreshedVersion="6" background="1" saveData="1">
    <textPr prompt="0" codePage="437" sourceFile="C:\Leitor_MAU\flight_data_true.txt" tab="0">
      <textFields>
        <textField/>
      </textFields>
    </textPr>
  </connection>
  <connection id="1365" xr16:uid="{526584D4-2218-4DB3-A25F-8162DC4B72B8}" name="flight_data_true971" type="6" refreshedVersion="6" background="1" saveData="1">
    <textPr prompt="0" codePage="437" sourceFile="C:\Leitor_MAU\flight_data_true.txt" tab="0">
      <textFields>
        <textField/>
      </textFields>
    </textPr>
  </connection>
  <connection id="1366" xr16:uid="{96520ADC-7026-4034-A0C3-3F2442D7CF39}" name="flight_data_true9711" type="6" refreshedVersion="6" background="1" saveData="1">
    <textPr prompt="0" codePage="437" sourceFile="C:\Leitor_MAU\flight_data_true.txt" tab="0">
      <textFields>
        <textField/>
      </textFields>
    </textPr>
  </connection>
  <connection id="1367" xr16:uid="{569AB963-0233-46F3-9E00-84DEEDF363AA}" name="flight_data_true98" type="6" refreshedVersion="6" background="1" saveData="1">
    <textPr prompt="0" codePage="437" sourceFile="C:\Leitor_MAU\flight_data_true.txt" tab="0">
      <textFields>
        <textField/>
      </textFields>
    </textPr>
  </connection>
  <connection id="1368" xr16:uid="{1F62DA91-2CA8-438C-AFC1-33449B8D6F7E}" name="flight_data_true981" type="6" refreshedVersion="6" background="1" saveData="1">
    <textPr prompt="0" codePage="437" sourceFile="C:\Leitor_MAU\flight_data_true.txt" tab="0">
      <textFields>
        <textField/>
      </textFields>
    </textPr>
  </connection>
  <connection id="1369" xr16:uid="{E0900735-B14C-486F-8AFF-06B895D0F4C3}" name="flight_data_true9811" type="6" refreshedVersion="6" background="1" saveData="1">
    <textPr prompt="0" codePage="437" sourceFile="C:\Leitor_MAU\flight_data_true.txt" tab="0">
      <textFields>
        <textField/>
      </textFields>
    </textPr>
  </connection>
  <connection id="1370" xr16:uid="{F8AC3736-ED37-42C6-BE6D-36C2C8C8416A}" name="flight_data_true99" type="6" refreshedVersion="6" background="1" saveData="1">
    <textPr prompt="0" codePage="437" sourceFile="C:\Leitor_MAU\flight_data_true.txt" tab="0">
      <textFields>
        <textField/>
      </textFields>
    </textPr>
  </connection>
  <connection id="1371" xr16:uid="{D68A67D2-3FD3-4292-98F2-CAAA7D419669}" name="flight_data_true991" type="6" refreshedVersion="6" background="1" saveData="1">
    <textPr prompt="0" codePage="437" sourceFile="C:\Leitor_MAU\flight_data_true.txt" tab="0">
      <textFields>
        <textField/>
      </textFields>
    </textPr>
  </connection>
  <connection id="1372" xr16:uid="{50139294-D5AD-47EE-991A-0DA60D7E5230}" name="flight_data_true9911" type="6" refreshedVersion="6" background="1" saveData="1">
    <textPr prompt="0" codePage="437" sourceFile="C:\Leitor_MAU\flight_data_true.txt" tab="0">
      <textFields>
        <textField/>
      </textFields>
    </textPr>
  </connection>
  <connection id="1373" xr16:uid="{00000000-0015-0000-FFFF-FFFF5F000000}" name="P1_flight_data_true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374" xr16:uid="{00000000-0015-0000-FFFF-FFFF60000000}" name="P1_flight_data_true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75" xr16:uid="{563771C7-1BCE-496C-9D07-AF011B92793A}" name="P1_flight_data_true1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76" xr16:uid="{CBBF8B82-4BC9-45B8-93FD-BFA3E7185CBF}" name="P1_flight_data_true11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77" xr16:uid="{FA9276A2-E063-41E3-B75D-D2838AC38F08}" name="P1_flight_data_true12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78" xr16:uid="{0F2488E2-4295-4775-A456-BD7D4D1B7692}" name="P1_flight_data_true12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79" xr16:uid="{9E375D0D-C2EC-4196-97F0-F52D722B8417}" name="P1_flight_data_true121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80" xr16:uid="{4C2C6DB7-84DB-4119-8D3A-FD3E02CC9DFD}" name="P1_flight_data_true1211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81" xr16:uid="{00000000-0015-0000-FFFF-FFFF61000000}" name="P1_flight_data_true13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82" xr16:uid="{69FA62DD-0502-4BD5-8AFD-BD7D2921E292}" name="P1_flight_data_true13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83" xr16:uid="{4463E419-99DF-461A-A467-5B36330D4A5E}" name="P1_flight_data_true131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84" xr16:uid="{BCD7F8BA-EFA4-4F4B-9F51-A9ED76EA0A52}" name="P1_flight_data_true132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85" xr16:uid="{572EE9F1-C6C3-4096-BBA0-DEB955654AF0}" name="P1_flight_data_true132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86" xr16:uid="{22196347-DF7A-410B-957C-E17647F7F2B5}" name="P1_flight_data_true1321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87" xr16:uid="{467E5B23-041A-457F-AF15-6B7CC8BBD091}" name="P1_flight_data_true13211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88" xr16:uid="{3EB6CCFC-E6DC-4B6D-BC01-55D6192AE29B}" name="P1_flight_data_true133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89" xr16:uid="{75C56D6A-76B8-45B4-8A63-4FDFF8F763C5}" name="P1_flight_data_true133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90" xr16:uid="{91CC12AA-0B67-4ACD-8CB1-E63E8D954B98}" name="P1_flight_data_true1331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91" xr16:uid="{00000000-0015-0000-FFFF-FFFF62000000}" name="P1_flight_data_true14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92" xr16:uid="{3F166DFD-0839-461F-9FF8-A7FC97C63639}" name="P1_flight_data_true14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93" xr16:uid="{6A6B731C-A4B8-48C3-B8A0-C39B6DC3ECB4}" name="P1_flight_data_true141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94" xr16:uid="{4CBA74E5-3444-4CDE-8A4D-DE0192F9E5D6}" name="P1_flight_data_true142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95" xr16:uid="{E68C643B-F74B-4EB9-A33E-B4E17F965AB3}" name="P1_flight_data_true142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96" xr16:uid="{755B0CEA-72DB-4FC0-951B-22107077674E}" name="P1_flight_data_true1421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97" xr16:uid="{8CC61AD8-5619-4B31-B724-BFB58225CEB2}" name="P1_flight_data_true14211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98" xr16:uid="{F8583250-3736-4253-B647-788F569DFC98}" name="P1_flight_data_true143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99" xr16:uid="{0B5420F0-B6D7-4DDF-958A-1C11362BA4C9}" name="P1_flight_data_true143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400" xr16:uid="{65FB4295-D136-4FFA-A7DA-694A86B9CE81}" name="P1_flight_data_true1431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401" xr16:uid="{00000000-0015-0000-FFFF-FFFF63000000}" name="P1_flight_data_true15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402" xr16:uid="{5CC6225D-2FC4-4261-B58A-E2349B81190C}" name="P1_flight_data_true15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403" xr16:uid="{6D5373E8-1C57-4677-A342-EEE99D902DBA}" name="P1_flight_data_true151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404" xr16:uid="{5A559DAB-46AB-4E60-B70D-3819DEF741C7}" name="P1_flight_data_true152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405" xr16:uid="{9CB975DB-21AB-4B5D-B63D-A35EEAD92234}" name="P1_flight_data_true152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406" xr16:uid="{47679C8A-2ABE-4317-8341-F34CBCB27635}" name="P1_flight_data_true1521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407" xr16:uid="{B8BECD63-C710-41E5-83DD-E19E09D830A8}" name="P1_flight_data_true15211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408" xr16:uid="{446A6815-EE76-4B6C-8417-EBC3AD392529}" name="P1_flight_data_true153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409" xr16:uid="{0B8764E4-615B-4198-AC9B-C7D58C23B8B6}" name="P1_flight_data_true153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410" xr16:uid="{41C7DA4E-5156-46DE-A0C9-ACB27FD043D3}" name="P1_flight_data_true1531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411" xr16:uid="{422AA244-17AD-426F-875D-B84AB12DE930}" name="P1_flight_data_true16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412" xr16:uid="{5831F824-D19F-4CED-BFCA-5FA8EC672BA6}" name="P1_flight_data_true16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413" xr16:uid="{4C5D85B6-2CEE-4C6F-BFF6-D90F20A7DF0A}" name="P1_flight_data_true161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414" xr16:uid="{00000000-0015-0000-FFFF-FFFF64000000}" name="P1_flight_data_true2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415" xr16:uid="{EB91EE5A-B738-4E81-9A8D-8D5E3E7FA300}" name="P1_flight_data_true2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416" xr16:uid="{06C8344E-6E01-4E5C-9A9E-E7857FC0BCC5}" name="P1_flight_data_true21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417" xr16:uid="{FEBBA41D-B6AD-4C9C-ABAB-B1324303D94A}" name="P1_flight_data_true22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418" xr16:uid="{998385DF-5E67-42FF-ACCE-53A2A399B88B}" name="P1_flight_data_true22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419" xr16:uid="{71F5B94E-FB1C-423E-AFE2-32D87312ED53}" name="P1_flight_data_true221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420" xr16:uid="{63745B56-69BD-4678-83DF-AC28FFE2475A}" name="P1_flight_data_true2211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421" xr16:uid="{B4628CE8-438B-4A93-B872-A73F4EB0C112}" name="P1_flight_data_true23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422" xr16:uid="{63877B23-FDBC-47FD-B21F-540E989F650A}" name="P1_flight_data_true23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423" xr16:uid="{5F849696-605C-4FC7-9482-2EF3F2027B8C}" name="P1_flight_data_true231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424" xr16:uid="{EB451996-1E64-412D-A9E8-6A7C8B101D7E}" name="P1_flight_data_true3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425" xr16:uid="{540F8450-9924-4164-9C93-231EAC26D37F}" name="P1_flight_data_true31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426" xr16:uid="{00000000-0015-0000-FFFF-FFFF65000000}" name="P1_flight_data_true4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427" xr16:uid="{89E88810-3683-4BFC-AE28-7CB4CBBA68B5}" name="P1_flight_data_true4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428" xr16:uid="{46BA5B53-8CEE-4D34-8238-3FF0FBDFBE5C}" name="P1_flight_data_true41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429" xr16:uid="{C307653A-1112-4382-B8E8-AE92D711C3E6}" name="P1_flight_data_true42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430" xr16:uid="{4931A0E4-C405-4FB2-B789-AC0AB6B26C34}" name="P1_flight_data_true42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431" xr16:uid="{6A160991-D24C-447B-B693-9F4E0231ECA6}" name="P1_flight_data_true421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432" xr16:uid="{72C7DACA-663C-4323-AECC-E11022857AA6}" name="P1_flight_data_true4211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433" xr16:uid="{C83CBB63-CBAA-4D1A-81DB-B79FD4AD3E9D}" name="P1_flight_data_true43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434" xr16:uid="{6563832B-ECB3-405C-ABEA-565264FCF69F}" name="P1_flight_data_true43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435" xr16:uid="{CDADE75E-B752-4987-A88C-504647BA3C23}" name="P1_flight_data_true431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436" xr16:uid="{28C3B7DB-3115-47AB-BC89-16811DDF7732}" name="P1_flight_data_true5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437" xr16:uid="{9D1335FD-BC79-4D54-8C18-05AEF1F0E7F9}" name="P1_flight_data_true51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438" xr16:uid="{F2A99CFF-35EA-412D-993C-3C4841097C02}" name="P1_flight_data_true511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439" xr16:uid="{1F707584-DA54-4DB4-8845-B6C97BF66028}" name="P1_flight_data_true5111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440" xr16:uid="{00000000-0015-0000-FFFF-FFFF66000000}" name="P1_flight_data_true6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441" xr16:uid="{01B45C23-7851-402A-A089-27BD99DC764D}" name="P1_flight_data_true61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442" xr16:uid="{6AE85EAC-B6D7-4142-B9E0-EC22950C4AF1}" name="P1_flight_data_true611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443" xr16:uid="{A2B445FF-8264-456F-8FA6-5F402BECEF32}" name="P1_flight_data_true62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444" xr16:uid="{8847E5F3-1FF8-422E-9BA4-431F412BD369}" name="P1_flight_data_true621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445" xr16:uid="{1A4AC4BC-C2C6-4A4B-B18A-982FD5362C63}" name="P1_flight_data_true6211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446" xr16:uid="{DEADCFE3-D1C1-478F-B827-CEE838A1E9BB}" name="P1_flight_data_true62111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447" xr16:uid="{3629D0B6-7159-4FCD-B1C8-1374C5A39381}" name="P1_flight_data_true63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448" xr16:uid="{F4909D3D-E809-4D06-A7BB-893C013D5288}" name="P1_flight_data_true631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449" xr16:uid="{8C09B42E-82FC-47FE-8980-4F08108591D1}" name="P1_flight_data_true6311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450" xr16:uid="{6CCD3B9F-8209-4517-9DA6-5300CE2D4DF1}" name="P1_flight_data_true7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451" xr16:uid="{54049D43-CE01-4D09-92CC-50B335E3425C}" name="P1_flight_data_true71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452" xr16:uid="{CCBAB70B-9C73-4C62-9DB6-39EFD98A49BD}" name="P1_flight_data_true711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453" xr16:uid="{00000000-0015-0000-FFFF-FFFF67000000}" name="P1_flight_data_true8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454" xr16:uid="{46C4BC78-2B18-4D73-BC54-0C94B4C2D72A}" name="P1_flight_data_true81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455" xr16:uid="{98A0E3D4-861C-4E27-B950-EE701BF2F683}" name="P1_flight_data_true811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456" xr16:uid="{635F3C82-A8B2-4833-B332-D3344D0953F9}" name="P1_flight_data_true82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457" xr16:uid="{095FFDD2-0314-430C-9015-8E21919194CF}" name="P1_flight_data_true821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458" xr16:uid="{A4920534-D4B5-46BC-9995-4A3A5A5A601F}" name="P1_flight_data_true8211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459" xr16:uid="{17A616A1-B9DE-4821-87E0-58C9B15F270E}" name="P1_flight_data_true82111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460" xr16:uid="{2F40A75C-A79E-4E4A-B665-73F5BDD6C687}" name="P1_flight_data_true83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461" xr16:uid="{62D51F9F-6A2C-4416-B36E-6AA7A373E6D2}" name="P1_flight_data_true831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462" xr16:uid="{A0ABCE63-34C1-4F4A-AA39-CF6AC2019E0C}" name="P1_flight_data_true8311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<sst xmlns="http://schemas.openxmlformats.org/spreadsheetml/2006/main" count="2839" uniqueCount="44">
  <si>
    <t>P (input)</t>
  </si>
  <si>
    <t>h (output)</t>
  </si>
  <si>
    <t>h (input)</t>
  </si>
  <si>
    <t>P (output)</t>
  </si>
  <si>
    <t>EQ1_Tb</t>
  </si>
  <si>
    <t>coef1</t>
  </si>
  <si>
    <t>EQ1_Lb</t>
  </si>
  <si>
    <t>index1</t>
  </si>
  <si>
    <t>EQ1_R</t>
  </si>
  <si>
    <t>coef2</t>
  </si>
  <si>
    <t>EQ1_g</t>
  </si>
  <si>
    <t>index2</t>
  </si>
  <si>
    <t>EQ1_M</t>
  </si>
  <si>
    <t>EQ1_Pb</t>
  </si>
  <si>
    <t>Altitude (m)</t>
  </si>
  <si>
    <t>Data:</t>
  </si>
  <si>
    <t>Pressão no Solo (Pa)</t>
  </si>
  <si>
    <t>Pressão no Apogeu (Pa)</t>
  </si>
  <si>
    <t>Apogeu (m)</t>
  </si>
  <si>
    <t>Altímetro</t>
  </si>
  <si>
    <t>Altitude</t>
  </si>
  <si>
    <t>Altura</t>
  </si>
  <si>
    <t>Tempo (s)</t>
  </si>
  <si>
    <t>Vôo Nº:</t>
  </si>
  <si>
    <t>Equação Barométrica</t>
  </si>
  <si>
    <t>Pressao</t>
  </si>
  <si>
    <t>Dados Brutos</t>
  </si>
  <si>
    <t>Janela:</t>
  </si>
  <si>
    <t>Ascent Detection</t>
  </si>
  <si>
    <t>Amostra:</t>
  </si>
  <si>
    <t>Landing Detection</t>
  </si>
  <si>
    <t>Velocidade média</t>
  </si>
  <si>
    <t>Variancia</t>
  </si>
  <si>
    <t>Vel Raw</t>
  </si>
  <si>
    <t>Var Raw</t>
  </si>
  <si>
    <t>Paraquedas?</t>
  </si>
  <si>
    <t>Var Thres</t>
  </si>
  <si>
    <t>Pousou?</t>
  </si>
  <si>
    <t>tempo original</t>
  </si>
  <si>
    <t>F</t>
  </si>
  <si>
    <t>TIME</t>
  </si>
  <si>
    <t>SAMPLE</t>
  </si>
  <si>
    <t>INDEX</t>
  </si>
  <si>
    <t>STAY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</si>
</sst>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medium">
        <color theme="5"/>
      </left>
      <right style="medium">
        <color theme="5"/>
      </right>
      <top style="medium">
        <color theme="5"/>
      </top>
      <bottom style="medium">
        <color theme="5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rgb="FFC00000"/>
      </left>
      <right style="thin">
        <color indexed="64"/>
      </right>
      <top style="thick">
        <color rgb="FFC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C00000"/>
      </top>
      <bottom style="thin">
        <color indexed="64"/>
      </bottom>
      <diagonal/>
    </border>
    <border>
      <left style="thick">
        <color rgb="FFC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C00000"/>
      </left>
      <right style="thin">
        <color indexed="64"/>
      </right>
      <top style="thin">
        <color indexed="64"/>
      </top>
      <bottom style="thick">
        <color rgb="FFC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C00000"/>
      </bottom>
      <diagonal/>
    </border>
    <border>
      <left style="medium">
        <color rgb="FFFFC000"/>
      </left>
      <right style="medium">
        <color rgb="FFFFC000"/>
      </right>
      <top style="thin">
        <color indexed="64"/>
      </top>
      <bottom style="thin">
        <color indexed="64"/>
      </bottom>
      <diagonal/>
    </border>
    <border>
      <left style="medium">
        <color rgb="FFFFC000"/>
      </left>
      <right style="medium">
        <color rgb="FFFFC000"/>
      </right>
      <top style="thick">
        <color rgb="FFC00000"/>
      </top>
      <bottom style="thin">
        <color indexed="64"/>
      </bottom>
      <diagonal/>
    </border>
    <border>
      <left style="medium">
        <color rgb="FFFFC000"/>
      </left>
      <right style="medium">
        <color rgb="FFFFC000"/>
      </right>
      <top style="thin">
        <color indexed="64"/>
      </top>
      <bottom style="thick">
        <color rgb="FFC00000"/>
      </bottom>
      <diagonal/>
    </border>
    <border>
      <left style="thin">
        <color indexed="64"/>
      </left>
      <right style="thick">
        <color rgb="FFC00000"/>
      </right>
      <top style="thick">
        <color rgb="FFC00000"/>
      </top>
      <bottom/>
      <diagonal/>
    </border>
    <border>
      <left style="medium">
        <color theme="5"/>
      </left>
      <right style="thick">
        <color rgb="FFC00000"/>
      </right>
      <top style="medium">
        <color theme="5"/>
      </top>
      <bottom style="thin">
        <color indexed="64"/>
      </bottom>
      <diagonal/>
    </border>
    <border>
      <left style="medium">
        <color theme="5"/>
      </left>
      <right style="thick">
        <color rgb="FFC00000"/>
      </right>
      <top style="thin">
        <color indexed="64"/>
      </top>
      <bottom style="thin">
        <color indexed="64"/>
      </bottom>
      <diagonal/>
    </border>
    <border>
      <left style="medium">
        <color theme="5"/>
      </left>
      <right style="thick">
        <color rgb="FFC00000"/>
      </right>
      <top style="thin">
        <color indexed="64"/>
      </top>
      <bottom style="thick">
        <color rgb="FFC00000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0" borderId="1" xfId="0" applyBorder="1"/>
    <xf numFmtId="164" fontId="0" fillId="0" borderId="0" xfId="0" applyNumberFormat="1"/>
    <xf numFmtId="2" fontId="0" fillId="0" borderId="0" xfId="0" applyNumberFormat="1"/>
    <xf numFmtId="0" fontId="1" fillId="0" borderId="5" xfId="0" applyFont="1" applyBorder="1"/>
    <xf numFmtId="0" fontId="0" fillId="0" borderId="7" xfId="0" applyBorder="1"/>
    <xf numFmtId="2" fontId="0" fillId="0" borderId="5" xfId="0" applyNumberFormat="1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164" fontId="0" fillId="0" borderId="11" xfId="0" applyNumberFormat="1" applyBorder="1"/>
    <xf numFmtId="164" fontId="0" fillId="0" borderId="12" xfId="0" applyNumberFormat="1" applyBorder="1"/>
    <xf numFmtId="164" fontId="0" fillId="0" borderId="14" xfId="0" applyNumberFormat="1" applyBorder="1"/>
    <xf numFmtId="0" fontId="0" fillId="0" borderId="15" xfId="0" applyBorder="1"/>
    <xf numFmtId="0" fontId="0" fillId="0" borderId="6" xfId="0" applyBorder="1"/>
    <xf numFmtId="164" fontId="0" fillId="0" borderId="6" xfId="0" applyNumberFormat="1" applyBorder="1"/>
    <xf numFmtId="164" fontId="0" fillId="0" borderId="16" xfId="0" applyNumberFormat="1" applyBorder="1"/>
    <xf numFmtId="0" fontId="1" fillId="0" borderId="0" xfId="0" applyFont="1"/>
    <xf numFmtId="0" fontId="1" fillId="2" borderId="16" xfId="0" applyFont="1" applyFill="1" applyBorder="1"/>
    <xf numFmtId="0" fontId="0" fillId="0" borderId="4" xfId="0" applyBorder="1" applyAlignment="1">
      <alignment horizontal="center"/>
    </xf>
    <xf numFmtId="0" fontId="1" fillId="2" borderId="6" xfId="0" applyFont="1" applyFill="1" applyBorder="1"/>
    <xf numFmtId="0" fontId="0" fillId="0" borderId="18" xfId="0" applyBorder="1"/>
    <xf numFmtId="2" fontId="0" fillId="0" borderId="21" xfId="0" applyNumberFormat="1" applyBorder="1"/>
    <xf numFmtId="164" fontId="0" fillId="0" borderId="22" xfId="0" applyNumberFormat="1" applyBorder="1"/>
    <xf numFmtId="0" fontId="1" fillId="0" borderId="23" xfId="0" applyFont="1" applyBorder="1"/>
    <xf numFmtId="164" fontId="0" fillId="0" borderId="24" xfId="0" applyNumberFormat="1" applyBorder="1"/>
    <xf numFmtId="0" fontId="1" fillId="0" borderId="2" xfId="0" applyFont="1" applyBorder="1" applyAlignment="1">
      <alignment horizontal="center"/>
    </xf>
    <xf numFmtId="0" fontId="1" fillId="2" borderId="15" xfId="0" applyFont="1" applyFill="1" applyBorder="1" applyAlignment="1">
      <alignment vertical="center"/>
    </xf>
    <xf numFmtId="3" fontId="0" fillId="0" borderId="0" xfId="0" applyNumberFormat="1"/>
    <xf numFmtId="4" fontId="0" fillId="0" borderId="0" xfId="0" applyNumberFormat="1"/>
    <xf numFmtId="0" fontId="0" fillId="0" borderId="13" xfId="0" applyBorder="1"/>
    <xf numFmtId="0" fontId="0" fillId="0" borderId="25" xfId="0" applyBorder="1"/>
    <xf numFmtId="0" fontId="1" fillId="0" borderId="26" xfId="0" applyFont="1" applyBorder="1" applyAlignment="1">
      <alignment horizontal="center"/>
    </xf>
    <xf numFmtId="164" fontId="2" fillId="0" borderId="27" xfId="0" applyNumberFormat="1" applyFont="1" applyBorder="1"/>
    <xf numFmtId="164" fontId="3" fillId="0" borderId="28" xfId="0" applyNumberFormat="1" applyFont="1" applyBorder="1"/>
    <xf numFmtId="14" fontId="0" fillId="0" borderId="3" xfId="0" applyNumberFormat="1" applyBorder="1" applyAlignment="1">
      <alignment horizontal="center"/>
    </xf>
    <xf numFmtId="0" fontId="0" fillId="0" borderId="10" xfId="0" applyBorder="1"/>
    <xf numFmtId="165" fontId="0" fillId="0" borderId="0" xfId="0" applyNumberFormat="1"/>
    <xf numFmtId="0" fontId="0" fillId="3" borderId="9" xfId="0" applyFill="1" applyBorder="1"/>
    <xf numFmtId="0" fontId="0" fillId="3" borderId="0" xfId="0" applyFill="1"/>
    <xf numFmtId="164" fontId="0" fillId="3" borderId="0" xfId="0" applyNumberFormat="1" applyFill="1"/>
    <xf numFmtId="164" fontId="0" fillId="3" borderId="14" xfId="0" applyNumberFormat="1" applyFill="1" applyBorder="1"/>
    <xf numFmtId="0" fontId="0" fillId="4" borderId="9" xfId="0" applyFill="1" applyBorder="1"/>
    <xf numFmtId="0" fontId="0" fillId="4" borderId="13" xfId="0" applyFill="1" applyBorder="1"/>
    <xf numFmtId="0" fontId="0" fillId="4" borderId="0" xfId="0" applyFill="1"/>
    <xf numFmtId="164" fontId="0" fillId="4" borderId="0" xfId="0" applyNumberFormat="1" applyFill="1"/>
    <xf numFmtId="164" fontId="0" fillId="4" borderId="14" xfId="0" applyNumberFormat="1" applyFill="1" applyBorder="1"/>
    <xf numFmtId="0" fontId="0" fillId="3" borderId="10" xfId="0" applyFill="1" applyBorder="1"/>
    <xf numFmtId="0" fontId="0" fillId="3" borderId="11" xfId="0" applyFill="1" applyBorder="1"/>
    <xf numFmtId="0" fontId="0" fillId="5" borderId="9" xfId="0" applyFill="1" applyBorder="1"/>
    <xf numFmtId="0" fontId="0" fillId="5" borderId="13" xfId="0" applyFill="1" applyBorder="1"/>
    <xf numFmtId="164" fontId="0" fillId="5" borderId="0" xfId="0" applyNumberFormat="1" applyFill="1"/>
    <xf numFmtId="164" fontId="0" fillId="5" borderId="14" xfId="0" applyNumberFormat="1" applyFill="1" applyBorder="1"/>
    <xf numFmtId="0" fontId="0" fillId="5" borderId="0" xfId="0" applyFill="1"/>
    <xf numFmtId="0" fontId="0" fillId="3" borderId="13" xfId="0" applyFill="1" applyBorder="1"/>
    <xf numFmtId="3" fontId="0" fillId="3" borderId="0" xfId="0" applyNumberFormat="1" applyFill="1"/>
    <xf numFmtId="0" fontId="0" fillId="6" borderId="0" xfId="0" applyFill="1"/>
    <xf numFmtId="0" fontId="1" fillId="0" borderId="0" xfId="0" applyFont="1" applyAlignment="1">
      <alignment horizontal="center"/>
    </xf>
    <xf numFmtId="0" fontId="1" fillId="0" borderId="20" xfId="0" applyFont="1" applyBorder="1" applyAlignment="1">
      <alignment horizontal="right"/>
    </xf>
    <xf numFmtId="0" fontId="1" fillId="0" borderId="21" xfId="0" applyFont="1" applyBorder="1" applyAlignment="1">
      <alignment horizontal="right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7" xfId="0" applyFont="1" applyBorder="1" applyAlignment="1">
      <alignment horizontal="right"/>
    </xf>
    <xf numFmtId="0" fontId="1" fillId="0" borderId="18" xfId="0" applyFont="1" applyBorder="1" applyAlignment="1">
      <alignment horizontal="right"/>
    </xf>
    <xf numFmtId="0" fontId="1" fillId="0" borderId="19" xfId="0" applyFont="1" applyBorder="1" applyAlignment="1">
      <alignment horizontal="right"/>
    </xf>
    <xf numFmtId="0" fontId="1" fillId="0" borderId="5" xfId="0" applyFont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Altura</a:t>
            </a:r>
            <a:r>
              <a:rPr lang="pt-BR" baseline="0"/>
              <a:t> no Tempo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'Leitura Dados de Vôo'!$C$6</c:f>
              <c:strCache>
                <c:ptCount val="1"/>
                <c:pt idx="0">
                  <c:v>Altímetro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'Leitura Dados de Vôo'!$A$8:$A$248</c:f>
              <c:numCache>
                <c:formatCode>General</c:formatCode>
                <c:ptCount val="241"/>
                <c:pt idx="0">
                  <c:v>0</c:v>
                </c:pt>
                <c:pt idx="1">
                  <c:v>0.192</c:v>
                </c:pt>
                <c:pt idx="2">
                  <c:v>0.38400000000000001</c:v>
                </c:pt>
                <c:pt idx="3">
                  <c:v>0.57599999999999996</c:v>
                </c:pt>
                <c:pt idx="4">
                  <c:v>0.76800000000000002</c:v>
                </c:pt>
                <c:pt idx="5">
                  <c:v>0.96</c:v>
                </c:pt>
                <c:pt idx="6">
                  <c:v>1.1519999999999999</c:v>
                </c:pt>
                <c:pt idx="7">
                  <c:v>1.3440000000000001</c:v>
                </c:pt>
                <c:pt idx="8">
                  <c:v>1.536</c:v>
                </c:pt>
                <c:pt idx="9">
                  <c:v>1.728</c:v>
                </c:pt>
                <c:pt idx="10">
                  <c:v>1.92</c:v>
                </c:pt>
                <c:pt idx="11">
                  <c:v>2.1120000000000001</c:v>
                </c:pt>
                <c:pt idx="12">
                  <c:v>2.3039999999999998</c:v>
                </c:pt>
                <c:pt idx="13">
                  <c:v>2.496</c:v>
                </c:pt>
                <c:pt idx="14">
                  <c:v>2.6880000000000002</c:v>
                </c:pt>
                <c:pt idx="15">
                  <c:v>2.88</c:v>
                </c:pt>
                <c:pt idx="16">
                  <c:v>3.0720000000000001</c:v>
                </c:pt>
                <c:pt idx="17">
                  <c:v>3.2639999999999998</c:v>
                </c:pt>
                <c:pt idx="18">
                  <c:v>3.456</c:v>
                </c:pt>
                <c:pt idx="19">
                  <c:v>3.6480000000000001</c:v>
                </c:pt>
                <c:pt idx="20">
                  <c:v>3.84</c:v>
                </c:pt>
                <c:pt idx="21">
                  <c:v>4.032</c:v>
                </c:pt>
                <c:pt idx="22">
                  <c:v>4.2240000000000002</c:v>
                </c:pt>
                <c:pt idx="23">
                  <c:v>4.4160000000000004</c:v>
                </c:pt>
                <c:pt idx="24">
                  <c:v>4.6079999999999997</c:v>
                </c:pt>
                <c:pt idx="25">
                  <c:v>4.8</c:v>
                </c:pt>
                <c:pt idx="26">
                  <c:v>4.992</c:v>
                </c:pt>
                <c:pt idx="27">
                  <c:v>5.1840000000000002</c:v>
                </c:pt>
                <c:pt idx="28">
                  <c:v>5.3760000000000003</c:v>
                </c:pt>
                <c:pt idx="29">
                  <c:v>5.5679999999999996</c:v>
                </c:pt>
                <c:pt idx="30">
                  <c:v>5.76</c:v>
                </c:pt>
                <c:pt idx="31">
                  <c:v>5.952</c:v>
                </c:pt>
                <c:pt idx="32">
                  <c:v>6.1440000000000001</c:v>
                </c:pt>
                <c:pt idx="33">
                  <c:v>6.3360000000000003</c:v>
                </c:pt>
                <c:pt idx="34">
                  <c:v>6.5279999999999996</c:v>
                </c:pt>
                <c:pt idx="35">
                  <c:v>6.72</c:v>
                </c:pt>
                <c:pt idx="36">
                  <c:v>6.9119999999999999</c:v>
                </c:pt>
                <c:pt idx="37">
                  <c:v>7.1040000000000001</c:v>
                </c:pt>
                <c:pt idx="38">
                  <c:v>7.2959999999999896</c:v>
                </c:pt>
                <c:pt idx="39">
                  <c:v>7.4879999999999898</c:v>
                </c:pt>
                <c:pt idx="40">
                  <c:v>7.6799999999999899</c:v>
                </c:pt>
                <c:pt idx="41">
                  <c:v>7.8719999999999901</c:v>
                </c:pt>
                <c:pt idx="42">
                  <c:v>8.0639999999999894</c:v>
                </c:pt>
                <c:pt idx="43">
                  <c:v>8.2559999999999896</c:v>
                </c:pt>
                <c:pt idx="44">
                  <c:v>8.4479999999999897</c:v>
                </c:pt>
                <c:pt idx="45">
                  <c:v>8.6399999999999899</c:v>
                </c:pt>
                <c:pt idx="46">
                  <c:v>8.8319999999999901</c:v>
                </c:pt>
                <c:pt idx="47">
                  <c:v>9.0239999999999903</c:v>
                </c:pt>
                <c:pt idx="48">
                  <c:v>9.2159999999999904</c:v>
                </c:pt>
                <c:pt idx="49">
                  <c:v>9.4079999999999906</c:v>
                </c:pt>
                <c:pt idx="50">
                  <c:v>9.5999999999999908</c:v>
                </c:pt>
                <c:pt idx="51">
                  <c:v>9.7919999999999892</c:v>
                </c:pt>
                <c:pt idx="52">
                  <c:v>9.9839999999999893</c:v>
                </c:pt>
                <c:pt idx="53">
                  <c:v>10.176</c:v>
                </c:pt>
                <c:pt idx="54">
                  <c:v>10.368</c:v>
                </c:pt>
                <c:pt idx="55">
                  <c:v>10.56</c:v>
                </c:pt>
                <c:pt idx="56">
                  <c:v>10.752000000000001</c:v>
                </c:pt>
                <c:pt idx="57">
                  <c:v>10.944000000000001</c:v>
                </c:pt>
                <c:pt idx="58">
                  <c:v>11.135999999999999</c:v>
                </c:pt>
                <c:pt idx="59">
                  <c:v>11.327999999999999</c:v>
                </c:pt>
                <c:pt idx="60">
                  <c:v>11.52</c:v>
                </c:pt>
                <c:pt idx="61">
                  <c:v>11.712</c:v>
                </c:pt>
                <c:pt idx="62">
                  <c:v>11.904</c:v>
                </c:pt>
                <c:pt idx="63">
                  <c:v>12.096</c:v>
                </c:pt>
                <c:pt idx="64">
                  <c:v>12.288</c:v>
                </c:pt>
                <c:pt idx="65">
                  <c:v>12.48</c:v>
                </c:pt>
                <c:pt idx="66">
                  <c:v>12.672000000000001</c:v>
                </c:pt>
                <c:pt idx="67">
                  <c:v>12.864000000000001</c:v>
                </c:pt>
                <c:pt idx="68">
                  <c:v>13.055999999999999</c:v>
                </c:pt>
                <c:pt idx="69">
                  <c:v>13.247999999999999</c:v>
                </c:pt>
                <c:pt idx="70">
                  <c:v>13.44</c:v>
                </c:pt>
                <c:pt idx="71">
                  <c:v>13.632</c:v>
                </c:pt>
                <c:pt idx="72">
                  <c:v>13.824</c:v>
                </c:pt>
                <c:pt idx="73">
                  <c:v>14.016</c:v>
                </c:pt>
                <c:pt idx="74">
                  <c:v>14.208</c:v>
                </c:pt>
                <c:pt idx="75">
                  <c:v>14.4</c:v>
                </c:pt>
                <c:pt idx="76">
                  <c:v>14.592000000000001</c:v>
                </c:pt>
                <c:pt idx="77">
                  <c:v>14.784000000000001</c:v>
                </c:pt>
                <c:pt idx="78">
                  <c:v>14.976000000000001</c:v>
                </c:pt>
                <c:pt idx="79">
                  <c:v>15.167999999999999</c:v>
                </c:pt>
                <c:pt idx="80">
                  <c:v>15.36</c:v>
                </c:pt>
                <c:pt idx="81">
                  <c:v>15.552</c:v>
                </c:pt>
                <c:pt idx="82">
                  <c:v>15.744</c:v>
                </c:pt>
                <c:pt idx="83">
                  <c:v>15.936</c:v>
                </c:pt>
                <c:pt idx="84">
                  <c:v>16.128</c:v>
                </c:pt>
                <c:pt idx="85">
                  <c:v>16.32</c:v>
                </c:pt>
                <c:pt idx="86">
                  <c:v>16.512</c:v>
                </c:pt>
                <c:pt idx="87">
                  <c:v>16.704000000000001</c:v>
                </c:pt>
                <c:pt idx="88">
                  <c:v>16.896000000000001</c:v>
                </c:pt>
                <c:pt idx="89">
                  <c:v>17.088000000000001</c:v>
                </c:pt>
                <c:pt idx="90">
                  <c:v>17.28</c:v>
                </c:pt>
                <c:pt idx="91">
                  <c:v>17.472000000000001</c:v>
                </c:pt>
                <c:pt idx="92">
                  <c:v>17.664000000000001</c:v>
                </c:pt>
                <c:pt idx="93">
                  <c:v>17.856000000000002</c:v>
                </c:pt>
                <c:pt idx="94">
                  <c:v>18.047999999999998</c:v>
                </c:pt>
                <c:pt idx="95">
                  <c:v>18.239999999999998</c:v>
                </c:pt>
                <c:pt idx="96">
                  <c:v>18.431999999999999</c:v>
                </c:pt>
                <c:pt idx="97">
                  <c:v>18.623999999999999</c:v>
                </c:pt>
                <c:pt idx="98">
                  <c:v>18.815999999999999</c:v>
                </c:pt>
                <c:pt idx="99">
                  <c:v>19.007999999999999</c:v>
                </c:pt>
                <c:pt idx="100">
                  <c:v>19.2</c:v>
                </c:pt>
                <c:pt idx="101">
                  <c:v>19.391999999999999</c:v>
                </c:pt>
                <c:pt idx="102">
                  <c:v>19.584</c:v>
                </c:pt>
                <c:pt idx="103">
                  <c:v>19.776</c:v>
                </c:pt>
                <c:pt idx="104">
                  <c:v>19.968</c:v>
                </c:pt>
                <c:pt idx="105">
                  <c:v>20.16</c:v>
                </c:pt>
                <c:pt idx="106">
                  <c:v>20.352</c:v>
                </c:pt>
                <c:pt idx="107">
                  <c:v>20.544</c:v>
                </c:pt>
                <c:pt idx="108">
                  <c:v>20.736000000000001</c:v>
                </c:pt>
                <c:pt idx="109">
                  <c:v>20.928000000000001</c:v>
                </c:pt>
                <c:pt idx="110">
                  <c:v>21.12</c:v>
                </c:pt>
                <c:pt idx="111">
                  <c:v>21.312000000000001</c:v>
                </c:pt>
                <c:pt idx="112">
                  <c:v>21.504000000000001</c:v>
                </c:pt>
                <c:pt idx="113">
                  <c:v>21.696000000000002</c:v>
                </c:pt>
                <c:pt idx="114">
                  <c:v>21.888000000000002</c:v>
                </c:pt>
                <c:pt idx="115">
                  <c:v>22.08</c:v>
                </c:pt>
                <c:pt idx="116">
                  <c:v>22.271999999999998</c:v>
                </c:pt>
                <c:pt idx="117">
                  <c:v>22.463999999999999</c:v>
                </c:pt>
                <c:pt idx="118">
                  <c:v>22.655999999999999</c:v>
                </c:pt>
                <c:pt idx="119">
                  <c:v>22.847999999999999</c:v>
                </c:pt>
                <c:pt idx="120">
                  <c:v>23.04</c:v>
                </c:pt>
                <c:pt idx="121">
                  <c:v>23.231999999999999</c:v>
                </c:pt>
                <c:pt idx="122">
                  <c:v>23.423999999999999</c:v>
                </c:pt>
                <c:pt idx="123">
                  <c:v>23.616</c:v>
                </c:pt>
                <c:pt idx="124">
                  <c:v>23.808</c:v>
                </c:pt>
                <c:pt idx="125">
                  <c:v>24</c:v>
                </c:pt>
                <c:pt idx="126">
                  <c:v>24.192</c:v>
                </c:pt>
                <c:pt idx="127">
                  <c:v>24.384</c:v>
                </c:pt>
                <c:pt idx="128">
                  <c:v>24.576000000000001</c:v>
                </c:pt>
                <c:pt idx="129">
                  <c:v>24.768000000000001</c:v>
                </c:pt>
                <c:pt idx="130">
                  <c:v>24.96</c:v>
                </c:pt>
                <c:pt idx="131">
                  <c:v>25.152000000000001</c:v>
                </c:pt>
                <c:pt idx="132">
                  <c:v>25.344000000000001</c:v>
                </c:pt>
                <c:pt idx="133">
                  <c:v>25.536000000000001</c:v>
                </c:pt>
                <c:pt idx="134">
                  <c:v>25.728000000000002</c:v>
                </c:pt>
                <c:pt idx="135">
                  <c:v>25.92</c:v>
                </c:pt>
                <c:pt idx="136">
                  <c:v>26.111999999999998</c:v>
                </c:pt>
                <c:pt idx="137">
                  <c:v>26.303999999999998</c:v>
                </c:pt>
                <c:pt idx="138">
                  <c:v>26.495999999999999</c:v>
                </c:pt>
                <c:pt idx="139">
                  <c:v>26.687999999999999</c:v>
                </c:pt>
                <c:pt idx="140">
                  <c:v>26.88</c:v>
                </c:pt>
                <c:pt idx="141">
                  <c:v>27.071999999999999</c:v>
                </c:pt>
                <c:pt idx="142">
                  <c:v>27.263999999999999</c:v>
                </c:pt>
                <c:pt idx="143">
                  <c:v>27.456</c:v>
                </c:pt>
                <c:pt idx="144">
                  <c:v>27.648</c:v>
                </c:pt>
                <c:pt idx="145">
                  <c:v>27.84</c:v>
                </c:pt>
                <c:pt idx="146">
                  <c:v>28.032</c:v>
                </c:pt>
                <c:pt idx="147">
                  <c:v>28.224</c:v>
                </c:pt>
                <c:pt idx="148">
                  <c:v>28.416</c:v>
                </c:pt>
                <c:pt idx="149">
                  <c:v>28.608000000000001</c:v>
                </c:pt>
                <c:pt idx="150">
                  <c:v>28.8</c:v>
                </c:pt>
                <c:pt idx="151">
                  <c:v>28.992000000000001</c:v>
                </c:pt>
                <c:pt idx="152">
                  <c:v>29.184000000000001</c:v>
                </c:pt>
                <c:pt idx="153">
                  <c:v>29.376000000000001</c:v>
                </c:pt>
                <c:pt idx="154">
                  <c:v>29.568000000000001</c:v>
                </c:pt>
                <c:pt idx="155">
                  <c:v>29.76</c:v>
                </c:pt>
                <c:pt idx="156">
                  <c:v>29.952000000000002</c:v>
                </c:pt>
                <c:pt idx="157">
                  <c:v>30.143999999999998</c:v>
                </c:pt>
                <c:pt idx="158">
                  <c:v>30.335999999999999</c:v>
                </c:pt>
                <c:pt idx="159">
                  <c:v>30.527999999999999</c:v>
                </c:pt>
                <c:pt idx="160">
                  <c:v>30.72</c:v>
                </c:pt>
                <c:pt idx="161">
                  <c:v>30.911999999999999</c:v>
                </c:pt>
                <c:pt idx="162">
                  <c:v>31.103999999999999</c:v>
                </c:pt>
                <c:pt idx="163">
                  <c:v>31.295999999999999</c:v>
                </c:pt>
                <c:pt idx="164">
                  <c:v>31.488</c:v>
                </c:pt>
                <c:pt idx="165">
                  <c:v>31.68</c:v>
                </c:pt>
                <c:pt idx="166">
                  <c:v>31.872</c:v>
                </c:pt>
                <c:pt idx="167">
                  <c:v>32.064</c:v>
                </c:pt>
                <c:pt idx="168">
                  <c:v>32.256</c:v>
                </c:pt>
                <c:pt idx="169">
                  <c:v>32.448</c:v>
                </c:pt>
                <c:pt idx="170">
                  <c:v>32.64</c:v>
                </c:pt>
                <c:pt idx="171">
                  <c:v>32.832000000000001</c:v>
                </c:pt>
                <c:pt idx="172">
                  <c:v>33.024000000000001</c:v>
                </c:pt>
                <c:pt idx="173">
                  <c:v>33.216000000000001</c:v>
                </c:pt>
                <c:pt idx="174">
                  <c:v>33.408000000000001</c:v>
                </c:pt>
                <c:pt idx="175">
                  <c:v>33.6</c:v>
                </c:pt>
                <c:pt idx="176">
                  <c:v>33.792000000000002</c:v>
                </c:pt>
                <c:pt idx="177">
                  <c:v>33.984000000000002</c:v>
                </c:pt>
                <c:pt idx="178">
                  <c:v>34.176000000000002</c:v>
                </c:pt>
                <c:pt idx="179">
                  <c:v>34.368000000000002</c:v>
                </c:pt>
                <c:pt idx="180">
                  <c:v>34.56</c:v>
                </c:pt>
                <c:pt idx="181">
                  <c:v>34.752000000000002</c:v>
                </c:pt>
                <c:pt idx="182">
                  <c:v>34.944000000000003</c:v>
                </c:pt>
                <c:pt idx="183">
                  <c:v>35.136000000000003</c:v>
                </c:pt>
                <c:pt idx="184">
                  <c:v>35.328000000000003</c:v>
                </c:pt>
                <c:pt idx="185">
                  <c:v>35.520000000000003</c:v>
                </c:pt>
                <c:pt idx="186">
                  <c:v>35.712000000000003</c:v>
                </c:pt>
                <c:pt idx="187">
                  <c:v>35.904000000000003</c:v>
                </c:pt>
                <c:pt idx="188">
                  <c:v>36.095999999999997</c:v>
                </c:pt>
                <c:pt idx="189">
                  <c:v>36.287999999999997</c:v>
                </c:pt>
                <c:pt idx="190">
                  <c:v>36.479999999999997</c:v>
                </c:pt>
                <c:pt idx="191">
                  <c:v>36.671999999999997</c:v>
                </c:pt>
                <c:pt idx="192">
                  <c:v>36.863999999999997</c:v>
                </c:pt>
                <c:pt idx="193">
                  <c:v>37.055999999999997</c:v>
                </c:pt>
                <c:pt idx="194">
                  <c:v>37.247999999999998</c:v>
                </c:pt>
                <c:pt idx="195">
                  <c:v>37.44</c:v>
                </c:pt>
                <c:pt idx="196">
                  <c:v>37.631999999999998</c:v>
                </c:pt>
                <c:pt idx="197">
                  <c:v>37.823999999999998</c:v>
                </c:pt>
                <c:pt idx="198">
                  <c:v>38.015999999999998</c:v>
                </c:pt>
                <c:pt idx="199">
                  <c:v>38.207999999999998</c:v>
                </c:pt>
                <c:pt idx="200">
                  <c:v>38.4</c:v>
                </c:pt>
                <c:pt idx="201">
                  <c:v>38.591999999999999</c:v>
                </c:pt>
                <c:pt idx="202">
                  <c:v>38.783999999999999</c:v>
                </c:pt>
                <c:pt idx="203">
                  <c:v>38.9759999999999</c:v>
                </c:pt>
                <c:pt idx="204">
                  <c:v>39.1679999999999</c:v>
                </c:pt>
                <c:pt idx="205">
                  <c:v>39.3599999999999</c:v>
                </c:pt>
                <c:pt idx="206">
                  <c:v>39.5519999999999</c:v>
                </c:pt>
                <c:pt idx="207">
                  <c:v>39.7439999999999</c:v>
                </c:pt>
                <c:pt idx="208">
                  <c:v>39.9359999999999</c:v>
                </c:pt>
                <c:pt idx="209">
                  <c:v>40.127999999999901</c:v>
                </c:pt>
                <c:pt idx="210">
                  <c:v>40.319999999999901</c:v>
                </c:pt>
                <c:pt idx="211">
                  <c:v>40.511999999999901</c:v>
                </c:pt>
                <c:pt idx="212">
                  <c:v>40.703999999999901</c:v>
                </c:pt>
                <c:pt idx="213">
                  <c:v>40.895999999999901</c:v>
                </c:pt>
                <c:pt idx="214">
                  <c:v>41.087999999999901</c:v>
                </c:pt>
                <c:pt idx="215">
                  <c:v>41.279999999999902</c:v>
                </c:pt>
                <c:pt idx="216">
                  <c:v>41.471999999999902</c:v>
                </c:pt>
                <c:pt idx="217">
                  <c:v>41.663999999999902</c:v>
                </c:pt>
                <c:pt idx="218">
                  <c:v>41.855999999999902</c:v>
                </c:pt>
                <c:pt idx="219">
                  <c:v>42.047999999999902</c:v>
                </c:pt>
                <c:pt idx="220">
                  <c:v>42.239999999999903</c:v>
                </c:pt>
                <c:pt idx="221">
                  <c:v>42.431999999999903</c:v>
                </c:pt>
                <c:pt idx="222">
                  <c:v>42.623999999999903</c:v>
                </c:pt>
                <c:pt idx="223">
                  <c:v>42.815999999999903</c:v>
                </c:pt>
                <c:pt idx="224">
                  <c:v>43.007999999999903</c:v>
                </c:pt>
                <c:pt idx="225">
                  <c:v>43.199999999999903</c:v>
                </c:pt>
                <c:pt idx="226">
                  <c:v>43.391999999999904</c:v>
                </c:pt>
                <c:pt idx="227">
                  <c:v>43.583999999999897</c:v>
                </c:pt>
                <c:pt idx="228">
                  <c:v>43.775999999999897</c:v>
                </c:pt>
                <c:pt idx="229">
                  <c:v>43.967999999999897</c:v>
                </c:pt>
                <c:pt idx="230">
                  <c:v>44.159999999999897</c:v>
                </c:pt>
                <c:pt idx="231">
                  <c:v>44.351999999999897</c:v>
                </c:pt>
                <c:pt idx="232">
                  <c:v>44.543999999999897</c:v>
                </c:pt>
                <c:pt idx="233">
                  <c:v>44.735999999999898</c:v>
                </c:pt>
                <c:pt idx="234">
                  <c:v>44.927999999999898</c:v>
                </c:pt>
                <c:pt idx="235">
                  <c:v>45.119999999999898</c:v>
                </c:pt>
                <c:pt idx="236">
                  <c:v>45.311999999999898</c:v>
                </c:pt>
                <c:pt idx="237">
                  <c:v>45.503999999999898</c:v>
                </c:pt>
                <c:pt idx="238">
                  <c:v>45.695999999999898</c:v>
                </c:pt>
                <c:pt idx="239">
                  <c:v>45.887999999999899</c:v>
                </c:pt>
                <c:pt idx="240">
                  <c:v>46.079999999999899</c:v>
                </c:pt>
              </c:numCache>
            </c:numRef>
          </c:xVal>
          <c:yVal>
            <c:numRef>
              <c:f>'Leitura Dados de Vôo'!$F$8:$F$248</c:f>
              <c:numCache>
                <c:formatCode>0.0</c:formatCode>
                <c:ptCount val="241"/>
                <c:pt idx="0">
                  <c:v>0</c:v>
                </c:pt>
                <c:pt idx="1">
                  <c:v>-3.5486234968883537</c:v>
                </c:pt>
                <c:pt idx="2">
                  <c:v>-10.892850423162145</c:v>
                </c:pt>
                <c:pt idx="3">
                  <c:v>-61.408793366526425</c:v>
                </c:pt>
                <c:pt idx="4">
                  <c:v>-46.278929175691815</c:v>
                </c:pt>
                <c:pt idx="5">
                  <c:v>-11.652048236716269</c:v>
                </c:pt>
                <c:pt idx="6">
                  <c:v>31.472552025225127</c:v>
                </c:pt>
                <c:pt idx="7">
                  <c:v>73.241624457362946</c:v>
                </c:pt>
                <c:pt idx="8">
                  <c:v>117.4822514010076</c:v>
                </c:pt>
                <c:pt idx="9">
                  <c:v>156.24783009580631</c:v>
                </c:pt>
                <c:pt idx="10">
                  <c:v>194.898400948622</c:v>
                </c:pt>
                <c:pt idx="11">
                  <c:v>227.99202012555418</c:v>
                </c:pt>
                <c:pt idx="12">
                  <c:v>264.82650350635333</c:v>
                </c:pt>
                <c:pt idx="13">
                  <c:v>294.49127660201123</c:v>
                </c:pt>
                <c:pt idx="14">
                  <c:v>327.37547123973593</c:v>
                </c:pt>
                <c:pt idx="15">
                  <c:v>356.43117952541013</c:v>
                </c:pt>
                <c:pt idx="16">
                  <c:v>384.25235174622492</c:v>
                </c:pt>
                <c:pt idx="17">
                  <c:v>413.72849780321019</c:v>
                </c:pt>
                <c:pt idx="18">
                  <c:v>440.11749242033386</c:v>
                </c:pt>
                <c:pt idx="19">
                  <c:v>465.24684628378407</c:v>
                </c:pt>
                <c:pt idx="20">
                  <c:v>489.10985790595066</c:v>
                </c:pt>
                <c:pt idx="21">
                  <c:v>512.4958026480864</c:v>
                </c:pt>
                <c:pt idx="22">
                  <c:v>535.1329367078896</c:v>
                </c:pt>
                <c:pt idx="23">
                  <c:v>556.21707370737533</c:v>
                </c:pt>
                <c:pt idx="24">
                  <c:v>577.87853381470961</c:v>
                </c:pt>
                <c:pt idx="25">
                  <c:v>595.56173197533565</c:v>
                </c:pt>
                <c:pt idx="26">
                  <c:v>616.22981608628777</c:v>
                </c:pt>
                <c:pt idx="27">
                  <c:v>634.24858082670096</c:v>
                </c:pt>
                <c:pt idx="28">
                  <c:v>652.02722685291371</c:v>
                </c:pt>
                <c:pt idx="29">
                  <c:v>669.02639141058</c:v>
                </c:pt>
                <c:pt idx="30">
                  <c:v>684.97166655409148</c:v>
                </c:pt>
                <c:pt idx="31">
                  <c:v>700.39963022644508</c:v>
                </c:pt>
                <c:pt idx="32">
                  <c:v>715.03664740851821</c:v>
                </c:pt>
                <c:pt idx="33">
                  <c:v>730.5098819988533</c:v>
                </c:pt>
                <c:pt idx="34">
                  <c:v>744.10083542473546</c:v>
                </c:pt>
                <c:pt idx="35">
                  <c:v>757.16450054019185</c:v>
                </c:pt>
                <c:pt idx="36">
                  <c:v>768.88171434959406</c:v>
                </c:pt>
                <c:pt idx="37">
                  <c:v>781.70465470441638</c:v>
                </c:pt>
                <c:pt idx="38">
                  <c:v>792.35530007060868</c:v>
                </c:pt>
                <c:pt idx="39">
                  <c:v>804.65999942349492</c:v>
                </c:pt>
                <c:pt idx="40">
                  <c:v>814.51326827700757</c:v>
                </c:pt>
                <c:pt idx="41">
                  <c:v>823.55467809702316</c:v>
                </c:pt>
                <c:pt idx="42">
                  <c:v>833.700978782991</c:v>
                </c:pt>
                <c:pt idx="43">
                  <c:v>841.3853769099602</c:v>
                </c:pt>
                <c:pt idx="44">
                  <c:v>850.44910371535923</c:v>
                </c:pt>
                <c:pt idx="45">
                  <c:v>857.87125104677614</c:v>
                </c:pt>
                <c:pt idx="46">
                  <c:v>865.02359552120686</c:v>
                </c:pt>
                <c:pt idx="47">
                  <c:v>872.45655314532689</c:v>
                </c:pt>
                <c:pt idx="48">
                  <c:v>879.34362475562023</c:v>
                </c:pt>
                <c:pt idx="49">
                  <c:v>884.85610346540682</c:v>
                </c:pt>
                <c:pt idx="50">
                  <c:v>890.37161892426718</c:v>
                </c:pt>
                <c:pt idx="51">
                  <c:v>895.6140268722769</c:v>
                </c:pt>
                <c:pt idx="52">
                  <c:v>900.30760598181325</c:v>
                </c:pt>
                <c:pt idx="53">
                  <c:v>904.17421145591914</c:v>
                </c:pt>
                <c:pt idx="54">
                  <c:v>908.04132399059961</c:v>
                </c:pt>
                <c:pt idx="55">
                  <c:v>911.63334117428087</c:v>
                </c:pt>
                <c:pt idx="56">
                  <c:v>914.67427990234648</c:v>
                </c:pt>
                <c:pt idx="57">
                  <c:v>917.44038060493187</c:v>
                </c:pt>
                <c:pt idx="58">
                  <c:v>919.9304264400165</c:v>
                </c:pt>
                <c:pt idx="59">
                  <c:v>921.86634878763641</c:v>
                </c:pt>
                <c:pt idx="60">
                  <c:v>923.52671546184763</c:v>
                </c:pt>
                <c:pt idx="61">
                  <c:v>924.63345000996662</c:v>
                </c:pt>
                <c:pt idx="62">
                  <c:v>925.46432316970152</c:v>
                </c:pt>
                <c:pt idx="63">
                  <c:v>925.18735778116945</c:v>
                </c:pt>
                <c:pt idx="64">
                  <c:v>787.71102101494841</c:v>
                </c:pt>
                <c:pt idx="65">
                  <c:v>940.97574112908649</c:v>
                </c:pt>
                <c:pt idx="66">
                  <c:v>947.35300126041841</c:v>
                </c:pt>
                <c:pt idx="67">
                  <c:v>940.97574112908649</c:v>
                </c:pt>
                <c:pt idx="68">
                  <c:v>949.29523153827574</c:v>
                </c:pt>
                <c:pt idx="69">
                  <c:v>937.92679685449264</c:v>
                </c:pt>
                <c:pt idx="70">
                  <c:v>933.49470763679062</c:v>
                </c:pt>
                <c:pt idx="71">
                  <c:v>931.83268555631901</c:v>
                </c:pt>
                <c:pt idx="72">
                  <c:v>930.44705338972574</c:v>
                </c:pt>
                <c:pt idx="73">
                  <c:v>926.29526535269872</c:v>
                </c:pt>
                <c:pt idx="74">
                  <c:v>925.74129622747876</c:v>
                </c:pt>
                <c:pt idx="75">
                  <c:v>923.52671546184763</c:v>
                </c:pt>
                <c:pt idx="76">
                  <c:v>922.69699212656872</c:v>
                </c:pt>
                <c:pt idx="77">
                  <c:v>921.59047179420702</c:v>
                </c:pt>
                <c:pt idx="78">
                  <c:v>920.20625765628745</c:v>
                </c:pt>
                <c:pt idx="79">
                  <c:v>920.20625765628745</c:v>
                </c:pt>
                <c:pt idx="80">
                  <c:v>917.99290178104627</c:v>
                </c:pt>
                <c:pt idx="81">
                  <c:v>916.88788994160598</c:v>
                </c:pt>
                <c:pt idx="82">
                  <c:v>914.67427990234648</c:v>
                </c:pt>
                <c:pt idx="83">
                  <c:v>913.84529041613371</c:v>
                </c:pt>
                <c:pt idx="84">
                  <c:v>911.35774620764539</c:v>
                </c:pt>
                <c:pt idx="85">
                  <c:v>909.69939770163489</c:v>
                </c:pt>
                <c:pt idx="86">
                  <c:v>907.76484050989973</c:v>
                </c:pt>
                <c:pt idx="87">
                  <c:v>906.38352497278777</c:v>
                </c:pt>
                <c:pt idx="88">
                  <c:v>903.62146576918133</c:v>
                </c:pt>
                <c:pt idx="89">
                  <c:v>901.96439871516202</c:v>
                </c:pt>
                <c:pt idx="90">
                  <c:v>900.30760598181325</c:v>
                </c:pt>
                <c:pt idx="91">
                  <c:v>898.09864672497076</c:v>
                </c:pt>
                <c:pt idx="92">
                  <c:v>895.89017487362196</c:v>
                </c:pt>
                <c:pt idx="93">
                  <c:v>893.68219018747925</c:v>
                </c:pt>
                <c:pt idx="94">
                  <c:v>891.75072625713312</c:v>
                </c:pt>
                <c:pt idx="95">
                  <c:v>889.54365433155442</c:v>
                </c:pt>
                <c:pt idx="96">
                  <c:v>887.06214210712221</c:v>
                </c:pt>
                <c:pt idx="97">
                  <c:v>885.68368046326862</c:v>
                </c:pt>
                <c:pt idx="98">
                  <c:v>883.20213966459403</c:v>
                </c:pt>
                <c:pt idx="99">
                  <c:v>881.27269634849142</c:v>
                </c:pt>
                <c:pt idx="100">
                  <c:v>878.51657159192871</c:v>
                </c:pt>
                <c:pt idx="101">
                  <c:v>876.31241471189458</c:v>
                </c:pt>
                <c:pt idx="102">
                  <c:v>875.2110102877997</c:v>
                </c:pt>
                <c:pt idx="103">
                  <c:v>873.83319497445848</c:v>
                </c:pt>
                <c:pt idx="104">
                  <c:v>871.08010052080715</c:v>
                </c:pt>
                <c:pt idx="105">
                  <c:v>869.42742665564481</c:v>
                </c:pt>
                <c:pt idx="106">
                  <c:v>866.40019936726947</c:v>
                </c:pt>
                <c:pt idx="107">
                  <c:v>864.47399011806999</c:v>
                </c:pt>
                <c:pt idx="108">
                  <c:v>862.82240580343921</c:v>
                </c:pt>
                <c:pt idx="109">
                  <c:v>860.6216996684974</c:v>
                </c:pt>
                <c:pt idx="110">
                  <c:v>858.42147687901263</c:v>
                </c:pt>
                <c:pt idx="111">
                  <c:v>855.9466809030697</c:v>
                </c:pt>
                <c:pt idx="112">
                  <c:v>854.29650169252579</c:v>
                </c:pt>
                <c:pt idx="113">
                  <c:v>851.27384258411678</c:v>
                </c:pt>
                <c:pt idx="114">
                  <c:v>850.44910371535923</c:v>
                </c:pt>
                <c:pt idx="115">
                  <c:v>847.97725741965212</c:v>
                </c:pt>
                <c:pt idx="116">
                  <c:v>845.22929584595215</c:v>
                </c:pt>
                <c:pt idx="117">
                  <c:v>843.03245005834822</c:v>
                </c:pt>
                <c:pt idx="118">
                  <c:v>841.11072755366956</c:v>
                </c:pt>
                <c:pt idx="119">
                  <c:v>838.36660907249222</c:v>
                </c:pt>
                <c:pt idx="120">
                  <c:v>836.99385104316013</c:v>
                </c:pt>
                <c:pt idx="121">
                  <c:v>834.79880943492014</c:v>
                </c:pt>
                <c:pt idx="122">
                  <c:v>832.60326835139142</c:v>
                </c:pt>
                <c:pt idx="123">
                  <c:v>830.9579079368151</c:v>
                </c:pt>
                <c:pt idx="124">
                  <c:v>828.76418749047923</c:v>
                </c:pt>
                <c:pt idx="125">
                  <c:v>826.8442187483796</c:v>
                </c:pt>
                <c:pt idx="126">
                  <c:v>824.37720689273908</c:v>
                </c:pt>
                <c:pt idx="127">
                  <c:v>821.63668558021448</c:v>
                </c:pt>
                <c:pt idx="128">
                  <c:v>821.08847540720728</c:v>
                </c:pt>
                <c:pt idx="129">
                  <c:v>818.34787402941481</c:v>
                </c:pt>
                <c:pt idx="130">
                  <c:v>816.1569105308796</c:v>
                </c:pt>
                <c:pt idx="131">
                  <c:v>814.51326827700757</c:v>
                </c:pt>
                <c:pt idx="132">
                  <c:v>812.87087348248667</c:v>
                </c:pt>
                <c:pt idx="133">
                  <c:v>810.95394518340652</c:v>
                </c:pt>
                <c:pt idx="134">
                  <c:v>808.76459623923085</c:v>
                </c:pt>
                <c:pt idx="135">
                  <c:v>806.30202758793109</c:v>
                </c:pt>
                <c:pt idx="136">
                  <c:v>804.65999942349492</c:v>
                </c:pt>
                <c:pt idx="137">
                  <c:v>802.47104657699981</c:v>
                </c:pt>
                <c:pt idx="138">
                  <c:v>800.83062228895676</c:v>
                </c:pt>
                <c:pt idx="139">
                  <c:v>798.64348151348247</c:v>
                </c:pt>
                <c:pt idx="140">
                  <c:v>796.4558409320108</c:v>
                </c:pt>
                <c:pt idx="141">
                  <c:v>794.81639983755701</c:v>
                </c:pt>
                <c:pt idx="142">
                  <c:v>792.62861733044053</c:v>
                </c:pt>
                <c:pt idx="143">
                  <c:v>789.62351271867021</c:v>
                </c:pt>
                <c:pt idx="144">
                  <c:v>787.1656373701361</c:v>
                </c:pt>
                <c:pt idx="145">
                  <c:v>785.79986921431998</c:v>
                </c:pt>
                <c:pt idx="146">
                  <c:v>783.88810601132229</c:v>
                </c:pt>
                <c:pt idx="147">
                  <c:v>781.97670691903807</c:v>
                </c:pt>
                <c:pt idx="148">
                  <c:v>780.06664670765883</c:v>
                </c:pt>
                <c:pt idx="149">
                  <c:v>777.33722729238582</c:v>
                </c:pt>
                <c:pt idx="150">
                  <c:v>775.69993183203235</c:v>
                </c:pt>
                <c:pt idx="151">
                  <c:v>773.51728656988723</c:v>
                </c:pt>
                <c:pt idx="152">
                  <c:v>770.78964719735552</c:v>
                </c:pt>
                <c:pt idx="153">
                  <c:v>768.60904299559536</c:v>
                </c:pt>
                <c:pt idx="154">
                  <c:v>766.4279387272087</c:v>
                </c:pt>
                <c:pt idx="155">
                  <c:v>764.79242142245801</c:v>
                </c:pt>
                <c:pt idx="156">
                  <c:v>763.70319788197378</c:v>
                </c:pt>
                <c:pt idx="157">
                  <c:v>760.97822318628153</c:v>
                </c:pt>
                <c:pt idx="158">
                  <c:v>758.79877574907744</c:v>
                </c:pt>
                <c:pt idx="159">
                  <c:v>755.80280767258557</c:v>
                </c:pt>
                <c:pt idx="160">
                  <c:v>753.8967477949983</c:v>
                </c:pt>
                <c:pt idx="161">
                  <c:v>752.26327006537565</c:v>
                </c:pt>
                <c:pt idx="162">
                  <c:v>749.54236939668192</c:v>
                </c:pt>
                <c:pt idx="163">
                  <c:v>748.18170950943215</c:v>
                </c:pt>
                <c:pt idx="164">
                  <c:v>746.54916091585744</c:v>
                </c:pt>
                <c:pt idx="165">
                  <c:v>743.55684412322751</c:v>
                </c:pt>
                <c:pt idx="166">
                  <c:v>741.65213532113978</c:v>
                </c:pt>
                <c:pt idx="167">
                  <c:v>739.74875860938357</c:v>
                </c:pt>
                <c:pt idx="168">
                  <c:v>737.84574244856105</c:v>
                </c:pt>
                <c:pt idx="169">
                  <c:v>735.94405733693281</c:v>
                </c:pt>
                <c:pt idx="170">
                  <c:v>733.22660229217001</c:v>
                </c:pt>
                <c:pt idx="171">
                  <c:v>731.05219712021278</c:v>
                </c:pt>
                <c:pt idx="172">
                  <c:v>728.87923235016922</c:v>
                </c:pt>
                <c:pt idx="173">
                  <c:v>726.43520851416508</c:v>
                </c:pt>
                <c:pt idx="174">
                  <c:v>724.26324176903961</c:v>
                </c:pt>
                <c:pt idx="175">
                  <c:v>723.17743439978869</c:v>
                </c:pt>
                <c:pt idx="176">
                  <c:v>721.82034013489476</c:v>
                </c:pt>
                <c:pt idx="177">
                  <c:v>718.02145076026716</c:v>
                </c:pt>
                <c:pt idx="178">
                  <c:v>716.39379474730197</c:v>
                </c:pt>
                <c:pt idx="179">
                  <c:v>714.22302808163101</c:v>
                </c:pt>
                <c:pt idx="180">
                  <c:v>712.05369843814458</c:v>
                </c:pt>
                <c:pt idx="181">
                  <c:v>710.42700836388451</c:v>
                </c:pt>
                <c:pt idx="182">
                  <c:v>708.2575296476565</c:v>
                </c:pt>
                <c:pt idx="183">
                  <c:v>705.81851426646074</c:v>
                </c:pt>
                <c:pt idx="184">
                  <c:v>703.6509971994443</c:v>
                </c:pt>
                <c:pt idx="185">
                  <c:v>700.94129050445724</c:v>
                </c:pt>
                <c:pt idx="186">
                  <c:v>699.04560717012316</c:v>
                </c:pt>
                <c:pt idx="187">
                  <c:v>696.87954943517377</c:v>
                </c:pt>
                <c:pt idx="188">
                  <c:v>695.79669550273809</c:v>
                </c:pt>
                <c:pt idx="189">
                  <c:v>692.54786663924904</c:v>
                </c:pt>
                <c:pt idx="190">
                  <c:v>690.65279839652987</c:v>
                </c:pt>
                <c:pt idx="191">
                  <c:v>688.4885473447581</c:v>
                </c:pt>
                <c:pt idx="192">
                  <c:v>686.59520960895577</c:v>
                </c:pt>
                <c:pt idx="193">
                  <c:v>684.43183134924845</c:v>
                </c:pt>
                <c:pt idx="194">
                  <c:v>682.53829145408747</c:v>
                </c:pt>
                <c:pt idx="195">
                  <c:v>681.7272972098018</c:v>
                </c:pt>
                <c:pt idx="196">
                  <c:v>678.48300874461313</c:v>
                </c:pt>
                <c:pt idx="197">
                  <c:v>676.05120245148817</c:v>
                </c:pt>
                <c:pt idx="198">
                  <c:v>674.42936000778661</c:v>
                </c:pt>
                <c:pt idx="199">
                  <c:v>672.53770160563101</c:v>
                </c:pt>
                <c:pt idx="200">
                  <c:v>669.83732677926639</c:v>
                </c:pt>
                <c:pt idx="201">
                  <c:v>669.02639141058</c:v>
                </c:pt>
                <c:pt idx="202">
                  <c:v>666.326958571315</c:v>
                </c:pt>
                <c:pt idx="203">
                  <c:v>663.35745487456518</c:v>
                </c:pt>
                <c:pt idx="204">
                  <c:v>662.27820293642947</c:v>
                </c:pt>
                <c:pt idx="205">
                  <c:v>659.85030913839557</c:v>
                </c:pt>
                <c:pt idx="206">
                  <c:v>658.50076906950324</c:v>
                </c:pt>
                <c:pt idx="207">
                  <c:v>655.26395901012881</c:v>
                </c:pt>
                <c:pt idx="208">
                  <c:v>653.91503366985569</c:v>
                </c:pt>
                <c:pt idx="209">
                  <c:v>651.48915603797707</c:v>
                </c:pt>
                <c:pt idx="210">
                  <c:v>648.79249733060271</c:v>
                </c:pt>
                <c:pt idx="211">
                  <c:v>647.17696542110878</c:v>
                </c:pt>
                <c:pt idx="212">
                  <c:v>645.29042157004062</c:v>
                </c:pt>
                <c:pt idx="213">
                  <c:v>643.1349415981648</c:v>
                </c:pt>
                <c:pt idx="214">
                  <c:v>640.97992295889287</c:v>
                </c:pt>
                <c:pt idx="215">
                  <c:v>638.28703839085404</c:v>
                </c:pt>
                <c:pt idx="216">
                  <c:v>636.67126879588125</c:v>
                </c:pt>
                <c:pt idx="217">
                  <c:v>634.78669202419985</c:v>
                </c:pt>
                <c:pt idx="218">
                  <c:v>632.36445731801234</c:v>
                </c:pt>
                <c:pt idx="219">
                  <c:v>630.74963758334468</c:v>
                </c:pt>
                <c:pt idx="220">
                  <c:v>626.98401166228371</c:v>
                </c:pt>
                <c:pt idx="221">
                  <c:v>625.37005424285405</c:v>
                </c:pt>
                <c:pt idx="222">
                  <c:v>623.48855053708246</c:v>
                </c:pt>
                <c:pt idx="223">
                  <c:v>620.79937835122553</c:v>
                </c:pt>
                <c:pt idx="224">
                  <c:v>619.18737088197429</c:v>
                </c:pt>
                <c:pt idx="225">
                  <c:v>616.76792475799277</c:v>
                </c:pt>
                <c:pt idx="226">
                  <c:v>615.15560308983629</c:v>
                </c:pt>
                <c:pt idx="227">
                  <c:v>612.73904250924841</c:v>
                </c:pt>
                <c:pt idx="228">
                  <c:v>610.32114414525142</c:v>
                </c:pt>
                <c:pt idx="229">
                  <c:v>608.97918290883592</c:v>
                </c:pt>
                <c:pt idx="230">
                  <c:v>606.02558069713439</c:v>
                </c:pt>
                <c:pt idx="231">
                  <c:v>604.14768557116361</c:v>
                </c:pt>
                <c:pt idx="232">
                  <c:v>602.00003246325639</c:v>
                </c:pt>
                <c:pt idx="233">
                  <c:v>600.65917874516538</c:v>
                </c:pt>
                <c:pt idx="234">
                  <c:v>598.51226878976729</c:v>
                </c:pt>
                <c:pt idx="235">
                  <c:v>596.90382236809853</c:v>
                </c:pt>
                <c:pt idx="236">
                  <c:v>593.95375626373141</c:v>
                </c:pt>
                <c:pt idx="237">
                  <c:v>592.34508010743446</c:v>
                </c:pt>
                <c:pt idx="238">
                  <c:v>588.592819254446</c:v>
                </c:pt>
                <c:pt idx="239">
                  <c:v>586.98499825333136</c:v>
                </c:pt>
                <c:pt idx="2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02-4014-85E6-31D286293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4609920"/>
        <c:axId val="-32094496"/>
      </c:scatterChart>
      <c:scatterChart>
        <c:scatterStyle val="lineMarker"/>
        <c:varyColors val="0"/>
        <c:ser>
          <c:idx val="1"/>
          <c:order val="1"/>
          <c:tx>
            <c:v>Paraquedas?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'Leitura Dados de Vôo'!$A$8:$A$248</c:f>
              <c:numCache>
                <c:formatCode>General</c:formatCode>
                <c:ptCount val="241"/>
                <c:pt idx="0">
                  <c:v>0</c:v>
                </c:pt>
                <c:pt idx="1">
                  <c:v>0.192</c:v>
                </c:pt>
                <c:pt idx="2">
                  <c:v>0.38400000000000001</c:v>
                </c:pt>
                <c:pt idx="3">
                  <c:v>0.57599999999999996</c:v>
                </c:pt>
                <c:pt idx="4">
                  <c:v>0.76800000000000002</c:v>
                </c:pt>
                <c:pt idx="5">
                  <c:v>0.96</c:v>
                </c:pt>
                <c:pt idx="6">
                  <c:v>1.1519999999999999</c:v>
                </c:pt>
                <c:pt idx="7">
                  <c:v>1.3440000000000001</c:v>
                </c:pt>
                <c:pt idx="8">
                  <c:v>1.536</c:v>
                </c:pt>
                <c:pt idx="9">
                  <c:v>1.728</c:v>
                </c:pt>
                <c:pt idx="10">
                  <c:v>1.92</c:v>
                </c:pt>
                <c:pt idx="11">
                  <c:v>2.1120000000000001</c:v>
                </c:pt>
                <c:pt idx="12">
                  <c:v>2.3039999999999998</c:v>
                </c:pt>
                <c:pt idx="13">
                  <c:v>2.496</c:v>
                </c:pt>
                <c:pt idx="14">
                  <c:v>2.6880000000000002</c:v>
                </c:pt>
                <c:pt idx="15">
                  <c:v>2.88</c:v>
                </c:pt>
                <c:pt idx="16">
                  <c:v>3.0720000000000001</c:v>
                </c:pt>
                <c:pt idx="17">
                  <c:v>3.2639999999999998</c:v>
                </c:pt>
                <c:pt idx="18">
                  <c:v>3.456</c:v>
                </c:pt>
                <c:pt idx="19">
                  <c:v>3.6480000000000001</c:v>
                </c:pt>
                <c:pt idx="20">
                  <c:v>3.84</c:v>
                </c:pt>
                <c:pt idx="21">
                  <c:v>4.032</c:v>
                </c:pt>
                <c:pt idx="22">
                  <c:v>4.2240000000000002</c:v>
                </c:pt>
                <c:pt idx="23">
                  <c:v>4.4160000000000004</c:v>
                </c:pt>
                <c:pt idx="24">
                  <c:v>4.6079999999999997</c:v>
                </c:pt>
                <c:pt idx="25">
                  <c:v>4.8</c:v>
                </c:pt>
                <c:pt idx="26">
                  <c:v>4.992</c:v>
                </c:pt>
                <c:pt idx="27">
                  <c:v>5.1840000000000002</c:v>
                </c:pt>
                <c:pt idx="28">
                  <c:v>5.3760000000000003</c:v>
                </c:pt>
                <c:pt idx="29">
                  <c:v>5.5679999999999996</c:v>
                </c:pt>
                <c:pt idx="30">
                  <c:v>5.76</c:v>
                </c:pt>
                <c:pt idx="31">
                  <c:v>5.952</c:v>
                </c:pt>
                <c:pt idx="32">
                  <c:v>6.1440000000000001</c:v>
                </c:pt>
                <c:pt idx="33">
                  <c:v>6.3360000000000003</c:v>
                </c:pt>
                <c:pt idx="34">
                  <c:v>6.5279999999999996</c:v>
                </c:pt>
                <c:pt idx="35">
                  <c:v>6.72</c:v>
                </c:pt>
                <c:pt idx="36">
                  <c:v>6.9119999999999999</c:v>
                </c:pt>
                <c:pt idx="37">
                  <c:v>7.1040000000000001</c:v>
                </c:pt>
                <c:pt idx="38">
                  <c:v>7.2959999999999896</c:v>
                </c:pt>
                <c:pt idx="39">
                  <c:v>7.4879999999999898</c:v>
                </c:pt>
                <c:pt idx="40">
                  <c:v>7.6799999999999899</c:v>
                </c:pt>
                <c:pt idx="41">
                  <c:v>7.8719999999999901</c:v>
                </c:pt>
                <c:pt idx="42">
                  <c:v>8.0639999999999894</c:v>
                </c:pt>
                <c:pt idx="43">
                  <c:v>8.2559999999999896</c:v>
                </c:pt>
                <c:pt idx="44">
                  <c:v>8.4479999999999897</c:v>
                </c:pt>
                <c:pt idx="45">
                  <c:v>8.6399999999999899</c:v>
                </c:pt>
                <c:pt idx="46">
                  <c:v>8.8319999999999901</c:v>
                </c:pt>
                <c:pt idx="47">
                  <c:v>9.0239999999999903</c:v>
                </c:pt>
                <c:pt idx="48">
                  <c:v>9.2159999999999904</c:v>
                </c:pt>
                <c:pt idx="49">
                  <c:v>9.4079999999999906</c:v>
                </c:pt>
                <c:pt idx="50">
                  <c:v>9.5999999999999908</c:v>
                </c:pt>
                <c:pt idx="51">
                  <c:v>9.7919999999999892</c:v>
                </c:pt>
                <c:pt idx="52">
                  <c:v>9.9839999999999893</c:v>
                </c:pt>
                <c:pt idx="53">
                  <c:v>10.176</c:v>
                </c:pt>
                <c:pt idx="54">
                  <c:v>10.368</c:v>
                </c:pt>
                <c:pt idx="55">
                  <c:v>10.56</c:v>
                </c:pt>
                <c:pt idx="56">
                  <c:v>10.752000000000001</c:v>
                </c:pt>
                <c:pt idx="57">
                  <c:v>10.944000000000001</c:v>
                </c:pt>
                <c:pt idx="58">
                  <c:v>11.135999999999999</c:v>
                </c:pt>
                <c:pt idx="59">
                  <c:v>11.327999999999999</c:v>
                </c:pt>
                <c:pt idx="60">
                  <c:v>11.52</c:v>
                </c:pt>
                <c:pt idx="61">
                  <c:v>11.712</c:v>
                </c:pt>
                <c:pt idx="62">
                  <c:v>11.904</c:v>
                </c:pt>
                <c:pt idx="63">
                  <c:v>12.096</c:v>
                </c:pt>
                <c:pt idx="64">
                  <c:v>12.288</c:v>
                </c:pt>
                <c:pt idx="65">
                  <c:v>12.48</c:v>
                </c:pt>
                <c:pt idx="66">
                  <c:v>12.672000000000001</c:v>
                </c:pt>
                <c:pt idx="67">
                  <c:v>12.864000000000001</c:v>
                </c:pt>
                <c:pt idx="68">
                  <c:v>13.055999999999999</c:v>
                </c:pt>
                <c:pt idx="69">
                  <c:v>13.247999999999999</c:v>
                </c:pt>
                <c:pt idx="70">
                  <c:v>13.44</c:v>
                </c:pt>
                <c:pt idx="71">
                  <c:v>13.632</c:v>
                </c:pt>
                <c:pt idx="72">
                  <c:v>13.824</c:v>
                </c:pt>
                <c:pt idx="73">
                  <c:v>14.016</c:v>
                </c:pt>
                <c:pt idx="74">
                  <c:v>14.208</c:v>
                </c:pt>
                <c:pt idx="75">
                  <c:v>14.4</c:v>
                </c:pt>
                <c:pt idx="76">
                  <c:v>14.592000000000001</c:v>
                </c:pt>
                <c:pt idx="77">
                  <c:v>14.784000000000001</c:v>
                </c:pt>
                <c:pt idx="78">
                  <c:v>14.976000000000001</c:v>
                </c:pt>
                <c:pt idx="79">
                  <c:v>15.167999999999999</c:v>
                </c:pt>
                <c:pt idx="80">
                  <c:v>15.36</c:v>
                </c:pt>
                <c:pt idx="81">
                  <c:v>15.552</c:v>
                </c:pt>
                <c:pt idx="82">
                  <c:v>15.744</c:v>
                </c:pt>
                <c:pt idx="83">
                  <c:v>15.936</c:v>
                </c:pt>
                <c:pt idx="84">
                  <c:v>16.128</c:v>
                </c:pt>
                <c:pt idx="85">
                  <c:v>16.32</c:v>
                </c:pt>
                <c:pt idx="86">
                  <c:v>16.512</c:v>
                </c:pt>
                <c:pt idx="87">
                  <c:v>16.704000000000001</c:v>
                </c:pt>
                <c:pt idx="88">
                  <c:v>16.896000000000001</c:v>
                </c:pt>
                <c:pt idx="89">
                  <c:v>17.088000000000001</c:v>
                </c:pt>
                <c:pt idx="90">
                  <c:v>17.28</c:v>
                </c:pt>
                <c:pt idx="91">
                  <c:v>17.472000000000001</c:v>
                </c:pt>
                <c:pt idx="92">
                  <c:v>17.664000000000001</c:v>
                </c:pt>
                <c:pt idx="93">
                  <c:v>17.856000000000002</c:v>
                </c:pt>
                <c:pt idx="94">
                  <c:v>18.047999999999998</c:v>
                </c:pt>
                <c:pt idx="95">
                  <c:v>18.239999999999998</c:v>
                </c:pt>
                <c:pt idx="96">
                  <c:v>18.431999999999999</c:v>
                </c:pt>
                <c:pt idx="97">
                  <c:v>18.623999999999999</c:v>
                </c:pt>
                <c:pt idx="98">
                  <c:v>18.815999999999999</c:v>
                </c:pt>
                <c:pt idx="99">
                  <c:v>19.007999999999999</c:v>
                </c:pt>
                <c:pt idx="100">
                  <c:v>19.2</c:v>
                </c:pt>
                <c:pt idx="101">
                  <c:v>19.391999999999999</c:v>
                </c:pt>
                <c:pt idx="102">
                  <c:v>19.584</c:v>
                </c:pt>
                <c:pt idx="103">
                  <c:v>19.776</c:v>
                </c:pt>
                <c:pt idx="104">
                  <c:v>19.968</c:v>
                </c:pt>
                <c:pt idx="105">
                  <c:v>20.16</c:v>
                </c:pt>
                <c:pt idx="106">
                  <c:v>20.352</c:v>
                </c:pt>
                <c:pt idx="107">
                  <c:v>20.544</c:v>
                </c:pt>
                <c:pt idx="108">
                  <c:v>20.736000000000001</c:v>
                </c:pt>
                <c:pt idx="109">
                  <c:v>20.928000000000001</c:v>
                </c:pt>
                <c:pt idx="110">
                  <c:v>21.12</c:v>
                </c:pt>
                <c:pt idx="111">
                  <c:v>21.312000000000001</c:v>
                </c:pt>
                <c:pt idx="112">
                  <c:v>21.504000000000001</c:v>
                </c:pt>
                <c:pt idx="113">
                  <c:v>21.696000000000002</c:v>
                </c:pt>
                <c:pt idx="114">
                  <c:v>21.888000000000002</c:v>
                </c:pt>
                <c:pt idx="115">
                  <c:v>22.08</c:v>
                </c:pt>
                <c:pt idx="116">
                  <c:v>22.271999999999998</c:v>
                </c:pt>
                <c:pt idx="117">
                  <c:v>22.463999999999999</c:v>
                </c:pt>
                <c:pt idx="118">
                  <c:v>22.655999999999999</c:v>
                </c:pt>
                <c:pt idx="119">
                  <c:v>22.847999999999999</c:v>
                </c:pt>
                <c:pt idx="120">
                  <c:v>23.04</c:v>
                </c:pt>
                <c:pt idx="121">
                  <c:v>23.231999999999999</c:v>
                </c:pt>
                <c:pt idx="122">
                  <c:v>23.423999999999999</c:v>
                </c:pt>
                <c:pt idx="123">
                  <c:v>23.616</c:v>
                </c:pt>
                <c:pt idx="124">
                  <c:v>23.808</c:v>
                </c:pt>
                <c:pt idx="125">
                  <c:v>24</c:v>
                </c:pt>
                <c:pt idx="126">
                  <c:v>24.192</c:v>
                </c:pt>
                <c:pt idx="127">
                  <c:v>24.384</c:v>
                </c:pt>
                <c:pt idx="128">
                  <c:v>24.576000000000001</c:v>
                </c:pt>
                <c:pt idx="129">
                  <c:v>24.768000000000001</c:v>
                </c:pt>
                <c:pt idx="130">
                  <c:v>24.96</c:v>
                </c:pt>
                <c:pt idx="131">
                  <c:v>25.152000000000001</c:v>
                </c:pt>
                <c:pt idx="132">
                  <c:v>25.344000000000001</c:v>
                </c:pt>
                <c:pt idx="133">
                  <c:v>25.536000000000001</c:v>
                </c:pt>
                <c:pt idx="134">
                  <c:v>25.728000000000002</c:v>
                </c:pt>
                <c:pt idx="135">
                  <c:v>25.92</c:v>
                </c:pt>
                <c:pt idx="136">
                  <c:v>26.111999999999998</c:v>
                </c:pt>
                <c:pt idx="137">
                  <c:v>26.303999999999998</c:v>
                </c:pt>
                <c:pt idx="138">
                  <c:v>26.495999999999999</c:v>
                </c:pt>
                <c:pt idx="139">
                  <c:v>26.687999999999999</c:v>
                </c:pt>
                <c:pt idx="140">
                  <c:v>26.88</c:v>
                </c:pt>
                <c:pt idx="141">
                  <c:v>27.071999999999999</c:v>
                </c:pt>
                <c:pt idx="142">
                  <c:v>27.263999999999999</c:v>
                </c:pt>
                <c:pt idx="143">
                  <c:v>27.456</c:v>
                </c:pt>
                <c:pt idx="144">
                  <c:v>27.648</c:v>
                </c:pt>
                <c:pt idx="145">
                  <c:v>27.84</c:v>
                </c:pt>
                <c:pt idx="146">
                  <c:v>28.032</c:v>
                </c:pt>
                <c:pt idx="147">
                  <c:v>28.224</c:v>
                </c:pt>
                <c:pt idx="148">
                  <c:v>28.416</c:v>
                </c:pt>
                <c:pt idx="149">
                  <c:v>28.608000000000001</c:v>
                </c:pt>
                <c:pt idx="150">
                  <c:v>28.8</c:v>
                </c:pt>
                <c:pt idx="151">
                  <c:v>28.992000000000001</c:v>
                </c:pt>
                <c:pt idx="152">
                  <c:v>29.184000000000001</c:v>
                </c:pt>
                <c:pt idx="153">
                  <c:v>29.376000000000001</c:v>
                </c:pt>
                <c:pt idx="154">
                  <c:v>29.568000000000001</c:v>
                </c:pt>
                <c:pt idx="155">
                  <c:v>29.76</c:v>
                </c:pt>
                <c:pt idx="156">
                  <c:v>29.952000000000002</c:v>
                </c:pt>
                <c:pt idx="157">
                  <c:v>30.143999999999998</c:v>
                </c:pt>
                <c:pt idx="158">
                  <c:v>30.335999999999999</c:v>
                </c:pt>
                <c:pt idx="159">
                  <c:v>30.527999999999999</c:v>
                </c:pt>
                <c:pt idx="160">
                  <c:v>30.72</c:v>
                </c:pt>
                <c:pt idx="161">
                  <c:v>30.911999999999999</c:v>
                </c:pt>
                <c:pt idx="162">
                  <c:v>31.103999999999999</c:v>
                </c:pt>
                <c:pt idx="163">
                  <c:v>31.295999999999999</c:v>
                </c:pt>
                <c:pt idx="164">
                  <c:v>31.488</c:v>
                </c:pt>
                <c:pt idx="165">
                  <c:v>31.68</c:v>
                </c:pt>
                <c:pt idx="166">
                  <c:v>31.872</c:v>
                </c:pt>
                <c:pt idx="167">
                  <c:v>32.064</c:v>
                </c:pt>
                <c:pt idx="168">
                  <c:v>32.256</c:v>
                </c:pt>
                <c:pt idx="169">
                  <c:v>32.448</c:v>
                </c:pt>
                <c:pt idx="170">
                  <c:v>32.64</c:v>
                </c:pt>
                <c:pt idx="171">
                  <c:v>32.832000000000001</c:v>
                </c:pt>
                <c:pt idx="172">
                  <c:v>33.024000000000001</c:v>
                </c:pt>
                <c:pt idx="173">
                  <c:v>33.216000000000001</c:v>
                </c:pt>
                <c:pt idx="174">
                  <c:v>33.408000000000001</c:v>
                </c:pt>
                <c:pt idx="175">
                  <c:v>33.6</c:v>
                </c:pt>
                <c:pt idx="176">
                  <c:v>33.792000000000002</c:v>
                </c:pt>
                <c:pt idx="177">
                  <c:v>33.984000000000002</c:v>
                </c:pt>
                <c:pt idx="178">
                  <c:v>34.176000000000002</c:v>
                </c:pt>
                <c:pt idx="179">
                  <c:v>34.368000000000002</c:v>
                </c:pt>
                <c:pt idx="180">
                  <c:v>34.56</c:v>
                </c:pt>
                <c:pt idx="181">
                  <c:v>34.752000000000002</c:v>
                </c:pt>
                <c:pt idx="182">
                  <c:v>34.944000000000003</c:v>
                </c:pt>
                <c:pt idx="183">
                  <c:v>35.136000000000003</c:v>
                </c:pt>
                <c:pt idx="184">
                  <c:v>35.328000000000003</c:v>
                </c:pt>
                <c:pt idx="185">
                  <c:v>35.520000000000003</c:v>
                </c:pt>
                <c:pt idx="186">
                  <c:v>35.712000000000003</c:v>
                </c:pt>
                <c:pt idx="187">
                  <c:v>35.904000000000003</c:v>
                </c:pt>
                <c:pt idx="188">
                  <c:v>36.095999999999997</c:v>
                </c:pt>
                <c:pt idx="189">
                  <c:v>36.287999999999997</c:v>
                </c:pt>
                <c:pt idx="190">
                  <c:v>36.479999999999997</c:v>
                </c:pt>
                <c:pt idx="191">
                  <c:v>36.671999999999997</c:v>
                </c:pt>
                <c:pt idx="192">
                  <c:v>36.863999999999997</c:v>
                </c:pt>
                <c:pt idx="193">
                  <c:v>37.055999999999997</c:v>
                </c:pt>
                <c:pt idx="194">
                  <c:v>37.247999999999998</c:v>
                </c:pt>
                <c:pt idx="195">
                  <c:v>37.44</c:v>
                </c:pt>
                <c:pt idx="196">
                  <c:v>37.631999999999998</c:v>
                </c:pt>
                <c:pt idx="197">
                  <c:v>37.823999999999998</c:v>
                </c:pt>
                <c:pt idx="198">
                  <c:v>38.015999999999998</c:v>
                </c:pt>
                <c:pt idx="199">
                  <c:v>38.207999999999998</c:v>
                </c:pt>
                <c:pt idx="200">
                  <c:v>38.4</c:v>
                </c:pt>
                <c:pt idx="201">
                  <c:v>38.591999999999999</c:v>
                </c:pt>
                <c:pt idx="202">
                  <c:v>38.783999999999999</c:v>
                </c:pt>
                <c:pt idx="203">
                  <c:v>38.9759999999999</c:v>
                </c:pt>
                <c:pt idx="204">
                  <c:v>39.1679999999999</c:v>
                </c:pt>
                <c:pt idx="205">
                  <c:v>39.3599999999999</c:v>
                </c:pt>
                <c:pt idx="206">
                  <c:v>39.5519999999999</c:v>
                </c:pt>
                <c:pt idx="207">
                  <c:v>39.7439999999999</c:v>
                </c:pt>
                <c:pt idx="208">
                  <c:v>39.9359999999999</c:v>
                </c:pt>
                <c:pt idx="209">
                  <c:v>40.127999999999901</c:v>
                </c:pt>
                <c:pt idx="210">
                  <c:v>40.319999999999901</c:v>
                </c:pt>
                <c:pt idx="211">
                  <c:v>40.511999999999901</c:v>
                </c:pt>
                <c:pt idx="212">
                  <c:v>40.703999999999901</c:v>
                </c:pt>
                <c:pt idx="213">
                  <c:v>40.895999999999901</c:v>
                </c:pt>
                <c:pt idx="214">
                  <c:v>41.087999999999901</c:v>
                </c:pt>
                <c:pt idx="215">
                  <c:v>41.279999999999902</c:v>
                </c:pt>
                <c:pt idx="216">
                  <c:v>41.471999999999902</c:v>
                </c:pt>
                <c:pt idx="217">
                  <c:v>41.663999999999902</c:v>
                </c:pt>
                <c:pt idx="218">
                  <c:v>41.855999999999902</c:v>
                </c:pt>
                <c:pt idx="219">
                  <c:v>42.047999999999902</c:v>
                </c:pt>
                <c:pt idx="220">
                  <c:v>42.239999999999903</c:v>
                </c:pt>
                <c:pt idx="221">
                  <c:v>42.431999999999903</c:v>
                </c:pt>
                <c:pt idx="222">
                  <c:v>42.623999999999903</c:v>
                </c:pt>
                <c:pt idx="223">
                  <c:v>42.815999999999903</c:v>
                </c:pt>
                <c:pt idx="224">
                  <c:v>43.007999999999903</c:v>
                </c:pt>
                <c:pt idx="225">
                  <c:v>43.199999999999903</c:v>
                </c:pt>
                <c:pt idx="226">
                  <c:v>43.391999999999904</c:v>
                </c:pt>
                <c:pt idx="227">
                  <c:v>43.583999999999897</c:v>
                </c:pt>
                <c:pt idx="228">
                  <c:v>43.775999999999897</c:v>
                </c:pt>
                <c:pt idx="229">
                  <c:v>43.967999999999897</c:v>
                </c:pt>
                <c:pt idx="230">
                  <c:v>44.159999999999897</c:v>
                </c:pt>
                <c:pt idx="231">
                  <c:v>44.351999999999897</c:v>
                </c:pt>
                <c:pt idx="232">
                  <c:v>44.543999999999897</c:v>
                </c:pt>
                <c:pt idx="233">
                  <c:v>44.735999999999898</c:v>
                </c:pt>
                <c:pt idx="234">
                  <c:v>44.927999999999898</c:v>
                </c:pt>
                <c:pt idx="235">
                  <c:v>45.119999999999898</c:v>
                </c:pt>
                <c:pt idx="236">
                  <c:v>45.311999999999898</c:v>
                </c:pt>
                <c:pt idx="237">
                  <c:v>45.503999999999898</c:v>
                </c:pt>
                <c:pt idx="238">
                  <c:v>45.695999999999898</c:v>
                </c:pt>
                <c:pt idx="239">
                  <c:v>45.887999999999899</c:v>
                </c:pt>
                <c:pt idx="240">
                  <c:v>46.079999999999899</c:v>
                </c:pt>
              </c:numCache>
            </c:numRef>
          </c:xVal>
          <c:yVal>
            <c:numRef>
              <c:f>'Leitura Dados de Vôo'!$N$8:$N$248</c:f>
              <c:numCache>
                <c:formatCode>General</c:formatCode>
                <c:ptCount val="241"/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ED-4B11-9F9B-B08346383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2908431"/>
        <c:axId val="1522902191"/>
      </c:scatterChart>
      <c:valAx>
        <c:axId val="-84609920"/>
        <c:scaling>
          <c:orientation val="minMax"/>
          <c:max val="4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2094496"/>
        <c:crosses val="autoZero"/>
        <c:crossBetween val="midCat"/>
        <c:majorUnit val="1"/>
      </c:valAx>
      <c:valAx>
        <c:axId val="-3209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4609920"/>
        <c:crosses val="autoZero"/>
        <c:crossBetween val="midCat"/>
        <c:majorUnit val="25"/>
      </c:valAx>
      <c:valAx>
        <c:axId val="1522902191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2908431"/>
        <c:crosses val="max"/>
        <c:crossBetween val="midCat"/>
      </c:valAx>
      <c:valAx>
        <c:axId val="1522908431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1522902191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Altura</a:t>
            </a:r>
            <a:r>
              <a:rPr lang="pt-BR" baseline="0"/>
              <a:t> no Tempo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'simulação continuação de voo'!$D$6</c:f>
              <c:strCache>
                <c:ptCount val="1"/>
                <c:pt idx="0">
                  <c:v>Altímetro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'simulação continuação de voo'!$B$8:$B$248</c:f>
              <c:numCache>
                <c:formatCode>General</c:formatCode>
                <c:ptCount val="241"/>
                <c:pt idx="0">
                  <c:v>0</c:v>
                </c:pt>
                <c:pt idx="1">
                  <c:v>0.192</c:v>
                </c:pt>
                <c:pt idx="2">
                  <c:v>0.38400000000000001</c:v>
                </c:pt>
                <c:pt idx="3">
                  <c:v>0.57599999999999996</c:v>
                </c:pt>
                <c:pt idx="4">
                  <c:v>0.76800000000000002</c:v>
                </c:pt>
                <c:pt idx="5">
                  <c:v>0.96</c:v>
                </c:pt>
                <c:pt idx="6">
                  <c:v>1.1519999999999999</c:v>
                </c:pt>
                <c:pt idx="7">
                  <c:v>1.3440000000000001</c:v>
                </c:pt>
                <c:pt idx="8">
                  <c:v>1.536</c:v>
                </c:pt>
                <c:pt idx="9">
                  <c:v>1.728</c:v>
                </c:pt>
                <c:pt idx="10">
                  <c:v>1.92</c:v>
                </c:pt>
                <c:pt idx="11">
                  <c:v>2.1120000000000001</c:v>
                </c:pt>
                <c:pt idx="12">
                  <c:v>2.3039999999999998</c:v>
                </c:pt>
                <c:pt idx="13">
                  <c:v>2.496</c:v>
                </c:pt>
                <c:pt idx="14">
                  <c:v>2.6880000000000002</c:v>
                </c:pt>
                <c:pt idx="15">
                  <c:v>2.88</c:v>
                </c:pt>
                <c:pt idx="16">
                  <c:v>3.0720000000000001</c:v>
                </c:pt>
                <c:pt idx="17">
                  <c:v>3.2639999999999998</c:v>
                </c:pt>
                <c:pt idx="18">
                  <c:v>3.456</c:v>
                </c:pt>
                <c:pt idx="19">
                  <c:v>3.6480000000000001</c:v>
                </c:pt>
                <c:pt idx="20">
                  <c:v>3.84</c:v>
                </c:pt>
                <c:pt idx="21">
                  <c:v>4.032</c:v>
                </c:pt>
                <c:pt idx="22">
                  <c:v>4.2240000000000002</c:v>
                </c:pt>
                <c:pt idx="23">
                  <c:v>4.4160000000000004</c:v>
                </c:pt>
                <c:pt idx="24">
                  <c:v>4.6079999999999997</c:v>
                </c:pt>
                <c:pt idx="25">
                  <c:v>4.8</c:v>
                </c:pt>
                <c:pt idx="26">
                  <c:v>4.992</c:v>
                </c:pt>
                <c:pt idx="27">
                  <c:v>5.1840000000000002</c:v>
                </c:pt>
                <c:pt idx="28">
                  <c:v>5.3760000000000003</c:v>
                </c:pt>
                <c:pt idx="29">
                  <c:v>5.5679999999999996</c:v>
                </c:pt>
                <c:pt idx="30">
                  <c:v>5.76</c:v>
                </c:pt>
                <c:pt idx="31">
                  <c:v>5.952</c:v>
                </c:pt>
                <c:pt idx="32">
                  <c:v>6.1440000000000001</c:v>
                </c:pt>
                <c:pt idx="33">
                  <c:v>6.3360000000000003</c:v>
                </c:pt>
                <c:pt idx="34">
                  <c:v>6.5279999999999996</c:v>
                </c:pt>
                <c:pt idx="35">
                  <c:v>6.72</c:v>
                </c:pt>
                <c:pt idx="36">
                  <c:v>6.9119999999999999</c:v>
                </c:pt>
                <c:pt idx="37">
                  <c:v>7.1040000000000001</c:v>
                </c:pt>
                <c:pt idx="38">
                  <c:v>7.2959999999999896</c:v>
                </c:pt>
                <c:pt idx="39">
                  <c:v>7.4879999999999898</c:v>
                </c:pt>
                <c:pt idx="40">
                  <c:v>7.6799999999999899</c:v>
                </c:pt>
                <c:pt idx="41">
                  <c:v>7.8719999999999901</c:v>
                </c:pt>
                <c:pt idx="42">
                  <c:v>8.0639999999999894</c:v>
                </c:pt>
                <c:pt idx="43">
                  <c:v>8.2559999999999896</c:v>
                </c:pt>
                <c:pt idx="44">
                  <c:v>8.4479999999999897</c:v>
                </c:pt>
                <c:pt idx="45">
                  <c:v>8.6399999999999899</c:v>
                </c:pt>
                <c:pt idx="46">
                  <c:v>8.8319999999999901</c:v>
                </c:pt>
                <c:pt idx="47">
                  <c:v>9.0239999999999903</c:v>
                </c:pt>
                <c:pt idx="48">
                  <c:v>9.2159999999999904</c:v>
                </c:pt>
                <c:pt idx="49">
                  <c:v>9.4079999999999906</c:v>
                </c:pt>
                <c:pt idx="50">
                  <c:v>9.5999999999999908</c:v>
                </c:pt>
                <c:pt idx="51">
                  <c:v>9.7919999999999892</c:v>
                </c:pt>
                <c:pt idx="52">
                  <c:v>9.9839999999999893</c:v>
                </c:pt>
                <c:pt idx="53">
                  <c:v>10.176</c:v>
                </c:pt>
                <c:pt idx="54">
                  <c:v>10.368</c:v>
                </c:pt>
                <c:pt idx="55">
                  <c:v>10.56</c:v>
                </c:pt>
                <c:pt idx="56">
                  <c:v>10.752000000000001</c:v>
                </c:pt>
                <c:pt idx="57">
                  <c:v>10.944000000000001</c:v>
                </c:pt>
                <c:pt idx="58">
                  <c:v>11.135999999999999</c:v>
                </c:pt>
                <c:pt idx="59">
                  <c:v>11.327999999999999</c:v>
                </c:pt>
                <c:pt idx="60">
                  <c:v>11.52</c:v>
                </c:pt>
                <c:pt idx="61">
                  <c:v>11.712</c:v>
                </c:pt>
                <c:pt idx="62">
                  <c:v>11.904</c:v>
                </c:pt>
                <c:pt idx="63">
                  <c:v>12.096</c:v>
                </c:pt>
                <c:pt idx="64">
                  <c:v>12.288</c:v>
                </c:pt>
                <c:pt idx="65">
                  <c:v>12.48</c:v>
                </c:pt>
                <c:pt idx="66">
                  <c:v>12.672000000000001</c:v>
                </c:pt>
                <c:pt idx="67">
                  <c:v>12.864000000000001</c:v>
                </c:pt>
                <c:pt idx="68">
                  <c:v>13.055999999999999</c:v>
                </c:pt>
                <c:pt idx="69">
                  <c:v>13.247999999999999</c:v>
                </c:pt>
                <c:pt idx="70">
                  <c:v>13.44</c:v>
                </c:pt>
                <c:pt idx="71">
                  <c:v>13.632</c:v>
                </c:pt>
                <c:pt idx="72">
                  <c:v>13.824</c:v>
                </c:pt>
                <c:pt idx="73">
                  <c:v>14.016</c:v>
                </c:pt>
                <c:pt idx="74">
                  <c:v>14.208</c:v>
                </c:pt>
                <c:pt idx="75">
                  <c:v>14.4</c:v>
                </c:pt>
                <c:pt idx="76">
                  <c:v>14.592000000000001</c:v>
                </c:pt>
                <c:pt idx="77">
                  <c:v>14.784000000000001</c:v>
                </c:pt>
                <c:pt idx="78">
                  <c:v>14.976000000000001</c:v>
                </c:pt>
                <c:pt idx="79">
                  <c:v>15.167999999999999</c:v>
                </c:pt>
                <c:pt idx="80">
                  <c:v>15.36</c:v>
                </c:pt>
                <c:pt idx="81">
                  <c:v>15.552</c:v>
                </c:pt>
                <c:pt idx="82">
                  <c:v>15.744</c:v>
                </c:pt>
                <c:pt idx="83">
                  <c:v>15.936</c:v>
                </c:pt>
                <c:pt idx="84">
                  <c:v>16.128</c:v>
                </c:pt>
                <c:pt idx="85">
                  <c:v>16.32</c:v>
                </c:pt>
                <c:pt idx="86">
                  <c:v>16.512</c:v>
                </c:pt>
                <c:pt idx="87">
                  <c:v>16.704000000000001</c:v>
                </c:pt>
                <c:pt idx="88">
                  <c:v>16.896000000000001</c:v>
                </c:pt>
                <c:pt idx="89">
                  <c:v>17.088000000000001</c:v>
                </c:pt>
                <c:pt idx="90">
                  <c:v>17.28</c:v>
                </c:pt>
                <c:pt idx="91">
                  <c:v>17.472000000000001</c:v>
                </c:pt>
                <c:pt idx="92">
                  <c:v>17.664000000000001</c:v>
                </c:pt>
                <c:pt idx="93">
                  <c:v>17.856000000000002</c:v>
                </c:pt>
                <c:pt idx="94">
                  <c:v>18.047999999999998</c:v>
                </c:pt>
                <c:pt idx="95">
                  <c:v>18.239999999999998</c:v>
                </c:pt>
                <c:pt idx="96">
                  <c:v>18.431999999999999</c:v>
                </c:pt>
                <c:pt idx="97">
                  <c:v>18.623999999999999</c:v>
                </c:pt>
                <c:pt idx="98">
                  <c:v>18.815999999999999</c:v>
                </c:pt>
                <c:pt idx="99">
                  <c:v>19.007999999999999</c:v>
                </c:pt>
                <c:pt idx="100">
                  <c:v>19.2</c:v>
                </c:pt>
                <c:pt idx="101">
                  <c:v>19.391999999999999</c:v>
                </c:pt>
                <c:pt idx="102">
                  <c:v>19.584</c:v>
                </c:pt>
                <c:pt idx="103">
                  <c:v>19.776</c:v>
                </c:pt>
                <c:pt idx="104">
                  <c:v>19.968</c:v>
                </c:pt>
                <c:pt idx="105">
                  <c:v>20.16</c:v>
                </c:pt>
                <c:pt idx="106">
                  <c:v>20.352</c:v>
                </c:pt>
                <c:pt idx="107">
                  <c:v>20.544</c:v>
                </c:pt>
                <c:pt idx="108">
                  <c:v>21.544</c:v>
                </c:pt>
                <c:pt idx="109">
                  <c:v>22.544</c:v>
                </c:pt>
                <c:pt idx="110">
                  <c:v>23.544</c:v>
                </c:pt>
                <c:pt idx="111">
                  <c:v>24.544</c:v>
                </c:pt>
                <c:pt idx="112">
                  <c:v>25.544</c:v>
                </c:pt>
                <c:pt idx="113">
                  <c:v>26.544</c:v>
                </c:pt>
                <c:pt idx="114">
                  <c:v>27.544</c:v>
                </c:pt>
                <c:pt idx="115">
                  <c:v>28.544</c:v>
                </c:pt>
                <c:pt idx="116">
                  <c:v>29.544</c:v>
                </c:pt>
                <c:pt idx="117">
                  <c:v>30.544</c:v>
                </c:pt>
                <c:pt idx="118">
                  <c:v>31.544</c:v>
                </c:pt>
                <c:pt idx="119">
                  <c:v>32.543999999999997</c:v>
                </c:pt>
                <c:pt idx="120">
                  <c:v>33.543999999999997</c:v>
                </c:pt>
                <c:pt idx="121">
                  <c:v>34.543999999999997</c:v>
                </c:pt>
                <c:pt idx="122">
                  <c:v>35.543999999999997</c:v>
                </c:pt>
                <c:pt idx="123">
                  <c:v>36.543999999999997</c:v>
                </c:pt>
                <c:pt idx="124">
                  <c:v>37.543999999999997</c:v>
                </c:pt>
                <c:pt idx="125">
                  <c:v>38.543999999999997</c:v>
                </c:pt>
                <c:pt idx="126">
                  <c:v>39.543999999999997</c:v>
                </c:pt>
                <c:pt idx="127">
                  <c:v>40.543999999999997</c:v>
                </c:pt>
                <c:pt idx="128">
                  <c:v>41.543999999999997</c:v>
                </c:pt>
                <c:pt idx="129">
                  <c:v>42.543999999999997</c:v>
                </c:pt>
                <c:pt idx="130">
                  <c:v>43.543999999999997</c:v>
                </c:pt>
                <c:pt idx="131">
                  <c:v>44.543999999999997</c:v>
                </c:pt>
                <c:pt idx="132">
                  <c:v>45.543999999999997</c:v>
                </c:pt>
                <c:pt idx="133">
                  <c:v>46.543999999999997</c:v>
                </c:pt>
                <c:pt idx="134">
                  <c:v>47.543999999999997</c:v>
                </c:pt>
                <c:pt idx="135">
                  <c:v>48.543999999999997</c:v>
                </c:pt>
                <c:pt idx="136">
                  <c:v>49.543999999999997</c:v>
                </c:pt>
                <c:pt idx="137">
                  <c:v>50.543999999999997</c:v>
                </c:pt>
                <c:pt idx="138">
                  <c:v>51.543999999999997</c:v>
                </c:pt>
                <c:pt idx="139">
                  <c:v>52.543999999999997</c:v>
                </c:pt>
                <c:pt idx="140">
                  <c:v>53.543999999999997</c:v>
                </c:pt>
                <c:pt idx="141">
                  <c:v>54.543999999999997</c:v>
                </c:pt>
                <c:pt idx="142">
                  <c:v>55.543999999999997</c:v>
                </c:pt>
                <c:pt idx="143">
                  <c:v>56.543999999999997</c:v>
                </c:pt>
                <c:pt idx="144">
                  <c:v>57.543999999999997</c:v>
                </c:pt>
                <c:pt idx="145">
                  <c:v>58.543999999999997</c:v>
                </c:pt>
                <c:pt idx="146">
                  <c:v>59.543999999999997</c:v>
                </c:pt>
                <c:pt idx="147">
                  <c:v>60.543999999999997</c:v>
                </c:pt>
                <c:pt idx="148">
                  <c:v>61.543999999999997</c:v>
                </c:pt>
                <c:pt idx="149">
                  <c:v>62.543999999999997</c:v>
                </c:pt>
                <c:pt idx="150">
                  <c:v>63.543999999999997</c:v>
                </c:pt>
                <c:pt idx="151">
                  <c:v>64.543999999999997</c:v>
                </c:pt>
                <c:pt idx="152">
                  <c:v>65.543999999999997</c:v>
                </c:pt>
                <c:pt idx="153">
                  <c:v>66.543999999999997</c:v>
                </c:pt>
                <c:pt idx="154">
                  <c:v>67.543999999999997</c:v>
                </c:pt>
                <c:pt idx="155">
                  <c:v>68.543999999999997</c:v>
                </c:pt>
                <c:pt idx="156">
                  <c:v>69.543999999999997</c:v>
                </c:pt>
                <c:pt idx="157">
                  <c:v>70.543999999999997</c:v>
                </c:pt>
                <c:pt idx="158">
                  <c:v>71.543999999999997</c:v>
                </c:pt>
                <c:pt idx="159">
                  <c:v>72.543999999999997</c:v>
                </c:pt>
                <c:pt idx="160">
                  <c:v>73.543999999999997</c:v>
                </c:pt>
                <c:pt idx="161">
                  <c:v>74.543999999999997</c:v>
                </c:pt>
                <c:pt idx="162">
                  <c:v>75.543999999999997</c:v>
                </c:pt>
                <c:pt idx="163">
                  <c:v>76.543999999999997</c:v>
                </c:pt>
                <c:pt idx="164">
                  <c:v>77.543999999999997</c:v>
                </c:pt>
                <c:pt idx="165">
                  <c:v>78.543999999999997</c:v>
                </c:pt>
                <c:pt idx="166">
                  <c:v>79.543999999999997</c:v>
                </c:pt>
                <c:pt idx="167">
                  <c:v>80.543999999999997</c:v>
                </c:pt>
                <c:pt idx="168">
                  <c:v>81.543999999999997</c:v>
                </c:pt>
                <c:pt idx="169">
                  <c:v>82.543999999999997</c:v>
                </c:pt>
                <c:pt idx="170">
                  <c:v>83.543999999999997</c:v>
                </c:pt>
                <c:pt idx="171">
                  <c:v>84.543999999999997</c:v>
                </c:pt>
                <c:pt idx="172">
                  <c:v>85.543999999999997</c:v>
                </c:pt>
                <c:pt idx="173">
                  <c:v>86.543999999999997</c:v>
                </c:pt>
                <c:pt idx="174">
                  <c:v>87.543999999999997</c:v>
                </c:pt>
                <c:pt idx="175">
                  <c:v>88.543999999999997</c:v>
                </c:pt>
                <c:pt idx="176">
                  <c:v>89.543999999999997</c:v>
                </c:pt>
                <c:pt idx="177">
                  <c:v>90.543999999999997</c:v>
                </c:pt>
                <c:pt idx="178">
                  <c:v>91.543999999999997</c:v>
                </c:pt>
                <c:pt idx="179">
                  <c:v>92.543999999999997</c:v>
                </c:pt>
                <c:pt idx="180">
                  <c:v>93.543999999999997</c:v>
                </c:pt>
                <c:pt idx="181">
                  <c:v>94.543999999999997</c:v>
                </c:pt>
                <c:pt idx="182">
                  <c:v>95.543999999999997</c:v>
                </c:pt>
                <c:pt idx="183">
                  <c:v>96.543999999999997</c:v>
                </c:pt>
                <c:pt idx="184">
                  <c:v>97.543999999999997</c:v>
                </c:pt>
                <c:pt idx="185">
                  <c:v>98.543999999999997</c:v>
                </c:pt>
                <c:pt idx="186">
                  <c:v>99.543999999999997</c:v>
                </c:pt>
                <c:pt idx="187">
                  <c:v>100.544</c:v>
                </c:pt>
                <c:pt idx="188">
                  <c:v>101.544</c:v>
                </c:pt>
                <c:pt idx="189">
                  <c:v>102.544</c:v>
                </c:pt>
                <c:pt idx="190">
                  <c:v>103.544</c:v>
                </c:pt>
                <c:pt idx="191">
                  <c:v>104.544</c:v>
                </c:pt>
                <c:pt idx="192">
                  <c:v>105.544</c:v>
                </c:pt>
                <c:pt idx="193">
                  <c:v>106.544</c:v>
                </c:pt>
                <c:pt idx="194">
                  <c:v>107.544</c:v>
                </c:pt>
                <c:pt idx="195">
                  <c:v>108.544</c:v>
                </c:pt>
                <c:pt idx="196">
                  <c:v>109.544</c:v>
                </c:pt>
                <c:pt idx="197">
                  <c:v>110.544</c:v>
                </c:pt>
                <c:pt idx="198">
                  <c:v>111.544</c:v>
                </c:pt>
                <c:pt idx="199">
                  <c:v>112.544</c:v>
                </c:pt>
                <c:pt idx="200">
                  <c:v>113.544</c:v>
                </c:pt>
                <c:pt idx="201">
                  <c:v>114.544</c:v>
                </c:pt>
                <c:pt idx="202">
                  <c:v>115.544</c:v>
                </c:pt>
                <c:pt idx="203">
                  <c:v>116.544</c:v>
                </c:pt>
                <c:pt idx="204">
                  <c:v>117.544</c:v>
                </c:pt>
                <c:pt idx="205">
                  <c:v>118.544</c:v>
                </c:pt>
                <c:pt idx="206">
                  <c:v>119.544</c:v>
                </c:pt>
                <c:pt idx="207">
                  <c:v>120.544</c:v>
                </c:pt>
                <c:pt idx="208">
                  <c:v>121.544</c:v>
                </c:pt>
                <c:pt idx="209">
                  <c:v>122.544</c:v>
                </c:pt>
                <c:pt idx="210">
                  <c:v>123.544</c:v>
                </c:pt>
                <c:pt idx="211">
                  <c:v>124.544</c:v>
                </c:pt>
                <c:pt idx="212">
                  <c:v>125.544</c:v>
                </c:pt>
                <c:pt idx="213">
                  <c:v>126.544</c:v>
                </c:pt>
                <c:pt idx="214">
                  <c:v>127.544</c:v>
                </c:pt>
                <c:pt idx="215">
                  <c:v>128.54400000000001</c:v>
                </c:pt>
                <c:pt idx="216">
                  <c:v>129.54400000000001</c:v>
                </c:pt>
                <c:pt idx="217">
                  <c:v>130.54400000000001</c:v>
                </c:pt>
                <c:pt idx="218">
                  <c:v>131.54400000000001</c:v>
                </c:pt>
                <c:pt idx="219">
                  <c:v>132.54400000000001</c:v>
                </c:pt>
                <c:pt idx="220">
                  <c:v>133.54400000000001</c:v>
                </c:pt>
                <c:pt idx="221">
                  <c:v>134.54400000000001</c:v>
                </c:pt>
                <c:pt idx="222">
                  <c:v>135.54400000000001</c:v>
                </c:pt>
                <c:pt idx="223">
                  <c:v>136.54400000000001</c:v>
                </c:pt>
                <c:pt idx="224">
                  <c:v>137.54400000000001</c:v>
                </c:pt>
                <c:pt idx="225">
                  <c:v>138.54400000000001</c:v>
                </c:pt>
                <c:pt idx="226">
                  <c:v>139.54400000000001</c:v>
                </c:pt>
                <c:pt idx="227">
                  <c:v>140.54400000000001</c:v>
                </c:pt>
                <c:pt idx="228">
                  <c:v>141.54400000000001</c:v>
                </c:pt>
                <c:pt idx="229">
                  <c:v>142.54400000000001</c:v>
                </c:pt>
                <c:pt idx="230">
                  <c:v>143.54400000000001</c:v>
                </c:pt>
                <c:pt idx="231">
                  <c:v>144.54400000000001</c:v>
                </c:pt>
                <c:pt idx="232">
                  <c:v>145.54400000000001</c:v>
                </c:pt>
                <c:pt idx="233">
                  <c:v>146.54400000000001</c:v>
                </c:pt>
                <c:pt idx="234">
                  <c:v>147.54400000000001</c:v>
                </c:pt>
                <c:pt idx="235">
                  <c:v>148.54400000000001</c:v>
                </c:pt>
                <c:pt idx="236">
                  <c:v>149.54400000000001</c:v>
                </c:pt>
                <c:pt idx="237">
                  <c:v>150.54400000000001</c:v>
                </c:pt>
                <c:pt idx="238">
                  <c:v>151.54400000000001</c:v>
                </c:pt>
                <c:pt idx="239">
                  <c:v>152.54400000000001</c:v>
                </c:pt>
              </c:numCache>
            </c:numRef>
          </c:xVal>
          <c:yVal>
            <c:numRef>
              <c:f>'simulação continuação de voo'!$G$8:$G$248</c:f>
              <c:numCache>
                <c:formatCode>0.0</c:formatCode>
                <c:ptCount val="241"/>
                <c:pt idx="0">
                  <c:v>0</c:v>
                </c:pt>
                <c:pt idx="1">
                  <c:v>-3.5486234968883537</c:v>
                </c:pt>
                <c:pt idx="2">
                  <c:v>-10.892850423162145</c:v>
                </c:pt>
                <c:pt idx="3">
                  <c:v>-61.408793366526425</c:v>
                </c:pt>
                <c:pt idx="4">
                  <c:v>-46.278929175691815</c:v>
                </c:pt>
                <c:pt idx="5">
                  <c:v>-11.652048236716269</c:v>
                </c:pt>
                <c:pt idx="6">
                  <c:v>31.472552025225127</c:v>
                </c:pt>
                <c:pt idx="7">
                  <c:v>73.241624457362946</c:v>
                </c:pt>
                <c:pt idx="8">
                  <c:v>117.4822514010076</c:v>
                </c:pt>
                <c:pt idx="9">
                  <c:v>156.24783009580631</c:v>
                </c:pt>
                <c:pt idx="10">
                  <c:v>194.898400948622</c:v>
                </c:pt>
                <c:pt idx="11">
                  <c:v>227.99202012555418</c:v>
                </c:pt>
                <c:pt idx="12">
                  <c:v>264.82650350635333</c:v>
                </c:pt>
                <c:pt idx="13">
                  <c:v>294.49127660201123</c:v>
                </c:pt>
                <c:pt idx="14">
                  <c:v>327.37547123973593</c:v>
                </c:pt>
                <c:pt idx="15">
                  <c:v>356.43117952541013</c:v>
                </c:pt>
                <c:pt idx="16">
                  <c:v>384.25235174622492</c:v>
                </c:pt>
                <c:pt idx="17">
                  <c:v>413.72849780321019</c:v>
                </c:pt>
                <c:pt idx="18">
                  <c:v>440.11749242033386</c:v>
                </c:pt>
                <c:pt idx="19">
                  <c:v>465.24684628378407</c:v>
                </c:pt>
                <c:pt idx="20">
                  <c:v>489.10985790595066</c:v>
                </c:pt>
                <c:pt idx="21">
                  <c:v>512.4958026480864</c:v>
                </c:pt>
                <c:pt idx="22">
                  <c:v>535.1329367078896</c:v>
                </c:pt>
                <c:pt idx="23">
                  <c:v>556.21707370737533</c:v>
                </c:pt>
                <c:pt idx="24">
                  <c:v>577.87853381470961</c:v>
                </c:pt>
                <c:pt idx="25">
                  <c:v>595.56173197533565</c:v>
                </c:pt>
                <c:pt idx="26">
                  <c:v>616.22981608628777</c:v>
                </c:pt>
                <c:pt idx="27">
                  <c:v>634.24858082670096</c:v>
                </c:pt>
                <c:pt idx="28">
                  <c:v>652.02722685291371</c:v>
                </c:pt>
                <c:pt idx="29">
                  <c:v>669.02639141058</c:v>
                </c:pt>
                <c:pt idx="30">
                  <c:v>684.97166655409148</c:v>
                </c:pt>
                <c:pt idx="31">
                  <c:v>700.39963022644508</c:v>
                </c:pt>
                <c:pt idx="32">
                  <c:v>715.03664740851821</c:v>
                </c:pt>
                <c:pt idx="33">
                  <c:v>730.5098819988533</c:v>
                </c:pt>
                <c:pt idx="34">
                  <c:v>744.10083542473546</c:v>
                </c:pt>
                <c:pt idx="35">
                  <c:v>757.16450054019185</c:v>
                </c:pt>
                <c:pt idx="36">
                  <c:v>768.88171434959406</c:v>
                </c:pt>
                <c:pt idx="37">
                  <c:v>781.70465470441638</c:v>
                </c:pt>
                <c:pt idx="38">
                  <c:v>792.35530007060868</c:v>
                </c:pt>
                <c:pt idx="39">
                  <c:v>804.65999942349492</c:v>
                </c:pt>
                <c:pt idx="40">
                  <c:v>814.51326827700757</c:v>
                </c:pt>
                <c:pt idx="41">
                  <c:v>823.55467809702316</c:v>
                </c:pt>
                <c:pt idx="42">
                  <c:v>833.700978782991</c:v>
                </c:pt>
                <c:pt idx="43">
                  <c:v>841.3853769099602</c:v>
                </c:pt>
                <c:pt idx="44">
                  <c:v>850.44910371535923</c:v>
                </c:pt>
                <c:pt idx="45">
                  <c:v>857.87125104677614</c:v>
                </c:pt>
                <c:pt idx="46">
                  <c:v>865.02359552120686</c:v>
                </c:pt>
                <c:pt idx="47">
                  <c:v>872.45655314532689</c:v>
                </c:pt>
                <c:pt idx="48">
                  <c:v>879.34362475562023</c:v>
                </c:pt>
                <c:pt idx="49">
                  <c:v>884.85610346540682</c:v>
                </c:pt>
                <c:pt idx="50">
                  <c:v>890.37161892426718</c:v>
                </c:pt>
                <c:pt idx="51">
                  <c:v>895.6140268722769</c:v>
                </c:pt>
                <c:pt idx="52">
                  <c:v>900.30760598181325</c:v>
                </c:pt>
                <c:pt idx="53">
                  <c:v>904.17421145591914</c:v>
                </c:pt>
                <c:pt idx="54">
                  <c:v>908.04132399059961</c:v>
                </c:pt>
                <c:pt idx="55">
                  <c:v>911.63334117428087</c:v>
                </c:pt>
                <c:pt idx="56">
                  <c:v>914.67427990234648</c:v>
                </c:pt>
                <c:pt idx="57">
                  <c:v>917.44038060493187</c:v>
                </c:pt>
                <c:pt idx="58">
                  <c:v>919.9304264400165</c:v>
                </c:pt>
                <c:pt idx="59">
                  <c:v>921.86634878763641</c:v>
                </c:pt>
                <c:pt idx="60">
                  <c:v>923.52671546184763</c:v>
                </c:pt>
                <c:pt idx="61">
                  <c:v>924.63345000996662</c:v>
                </c:pt>
                <c:pt idx="62">
                  <c:v>925.46432316970152</c:v>
                </c:pt>
                <c:pt idx="63">
                  <c:v>925.18735778116945</c:v>
                </c:pt>
                <c:pt idx="64">
                  <c:v>787.71102101494841</c:v>
                </c:pt>
                <c:pt idx="65">
                  <c:v>940.97574112908649</c:v>
                </c:pt>
                <c:pt idx="66">
                  <c:v>947.35300126041841</c:v>
                </c:pt>
                <c:pt idx="67">
                  <c:v>940.97574112908649</c:v>
                </c:pt>
                <c:pt idx="68">
                  <c:v>949.29523153827574</c:v>
                </c:pt>
                <c:pt idx="69">
                  <c:v>937.92679685449264</c:v>
                </c:pt>
                <c:pt idx="70">
                  <c:v>933.49470763679062</c:v>
                </c:pt>
                <c:pt idx="71">
                  <c:v>931.83268555631901</c:v>
                </c:pt>
                <c:pt idx="72">
                  <c:v>930.44705338972574</c:v>
                </c:pt>
                <c:pt idx="73">
                  <c:v>926.29526535269872</c:v>
                </c:pt>
                <c:pt idx="74">
                  <c:v>925.74129622747876</c:v>
                </c:pt>
                <c:pt idx="75">
                  <c:v>923.52671546184763</c:v>
                </c:pt>
                <c:pt idx="76">
                  <c:v>922.69699212656872</c:v>
                </c:pt>
                <c:pt idx="77">
                  <c:v>921.59047179420702</c:v>
                </c:pt>
                <c:pt idx="78">
                  <c:v>920.20625765628745</c:v>
                </c:pt>
                <c:pt idx="79">
                  <c:v>920.20625765628745</c:v>
                </c:pt>
                <c:pt idx="80">
                  <c:v>917.99290178104627</c:v>
                </c:pt>
                <c:pt idx="81">
                  <c:v>916.88788994160598</c:v>
                </c:pt>
                <c:pt idx="82">
                  <c:v>914.67427990234648</c:v>
                </c:pt>
                <c:pt idx="83">
                  <c:v>913.84529041613371</c:v>
                </c:pt>
                <c:pt idx="84">
                  <c:v>911.35774620764539</c:v>
                </c:pt>
                <c:pt idx="85">
                  <c:v>909.69939770163489</c:v>
                </c:pt>
                <c:pt idx="86">
                  <c:v>907.76484050989973</c:v>
                </c:pt>
                <c:pt idx="87">
                  <c:v>906.38352497278777</c:v>
                </c:pt>
                <c:pt idx="88">
                  <c:v>903.62146576918133</c:v>
                </c:pt>
                <c:pt idx="89">
                  <c:v>901.96439871516202</c:v>
                </c:pt>
                <c:pt idx="90">
                  <c:v>900.30760598181325</c:v>
                </c:pt>
                <c:pt idx="91">
                  <c:v>898.09864672497076</c:v>
                </c:pt>
                <c:pt idx="92">
                  <c:v>895.89017487362196</c:v>
                </c:pt>
                <c:pt idx="93">
                  <c:v>893.68219018747925</c:v>
                </c:pt>
                <c:pt idx="94">
                  <c:v>891.75072625713312</c:v>
                </c:pt>
                <c:pt idx="95">
                  <c:v>889.54365433155442</c:v>
                </c:pt>
                <c:pt idx="96">
                  <c:v>887.06214210712221</c:v>
                </c:pt>
                <c:pt idx="97">
                  <c:v>885.68368046326862</c:v>
                </c:pt>
                <c:pt idx="98">
                  <c:v>883.20213966459403</c:v>
                </c:pt>
                <c:pt idx="99">
                  <c:v>881.27269634849142</c:v>
                </c:pt>
                <c:pt idx="100">
                  <c:v>878.51657159192871</c:v>
                </c:pt>
                <c:pt idx="101">
                  <c:v>876.31241471189458</c:v>
                </c:pt>
                <c:pt idx="102">
                  <c:v>875.2110102877997</c:v>
                </c:pt>
                <c:pt idx="103">
                  <c:v>873.83319497445848</c:v>
                </c:pt>
                <c:pt idx="104">
                  <c:v>871.08010052080715</c:v>
                </c:pt>
                <c:pt idx="105">
                  <c:v>869.42742665564481</c:v>
                </c:pt>
                <c:pt idx="106">
                  <c:v>866.40019936726947</c:v>
                </c:pt>
                <c:pt idx="107">
                  <c:v>864.47399011806999</c:v>
                </c:pt>
                <c:pt idx="108">
                  <c:v>854.29650169252579</c:v>
                </c:pt>
                <c:pt idx="109">
                  <c:v>843.03245005834822</c:v>
                </c:pt>
                <c:pt idx="110">
                  <c:v>830.9579079368151</c:v>
                </c:pt>
                <c:pt idx="111">
                  <c:v>821.08847540720728</c:v>
                </c:pt>
                <c:pt idx="112">
                  <c:v>810.95394518340652</c:v>
                </c:pt>
                <c:pt idx="113">
                  <c:v>800.83062228895676</c:v>
                </c:pt>
                <c:pt idx="114">
                  <c:v>787.1656373701361</c:v>
                </c:pt>
                <c:pt idx="115">
                  <c:v>777.33722729238582</c:v>
                </c:pt>
                <c:pt idx="116">
                  <c:v>766.4279387272087</c:v>
                </c:pt>
                <c:pt idx="117">
                  <c:v>755.80280767258557</c:v>
                </c:pt>
                <c:pt idx="118">
                  <c:v>746.54916091585744</c:v>
                </c:pt>
                <c:pt idx="119">
                  <c:v>733.22660229217001</c:v>
                </c:pt>
                <c:pt idx="120">
                  <c:v>723.17743439978869</c:v>
                </c:pt>
                <c:pt idx="121">
                  <c:v>712.05369843814458</c:v>
                </c:pt>
                <c:pt idx="122">
                  <c:v>700.94129050445724</c:v>
                </c:pt>
                <c:pt idx="123">
                  <c:v>690.65279839652987</c:v>
                </c:pt>
                <c:pt idx="124">
                  <c:v>678.48300874461313</c:v>
                </c:pt>
                <c:pt idx="125">
                  <c:v>669.02639141058</c:v>
                </c:pt>
                <c:pt idx="126">
                  <c:v>658.50076906950324</c:v>
                </c:pt>
                <c:pt idx="127">
                  <c:v>647.17696542110878</c:v>
                </c:pt>
                <c:pt idx="128">
                  <c:v>636.67126879588125</c:v>
                </c:pt>
                <c:pt idx="129">
                  <c:v>623.48855053708246</c:v>
                </c:pt>
                <c:pt idx="130">
                  <c:v>612.73904250924841</c:v>
                </c:pt>
                <c:pt idx="131">
                  <c:v>602.00003246325639</c:v>
                </c:pt>
                <c:pt idx="132">
                  <c:v>592.34508010743446</c:v>
                </c:pt>
                <c:pt idx="133">
                  <c:v>582.43934161780624</c:v>
                </c:pt>
                <c:pt idx="134">
                  <c:v>571.47566697311947</c:v>
                </c:pt>
                <c:pt idx="135">
                  <c:v>559.72266615035448</c:v>
                </c:pt>
                <c:pt idx="136">
                  <c:v>550.11570904857183</c:v>
                </c:pt>
                <c:pt idx="137">
                  <c:v>540.25038248008502</c:v>
                </c:pt>
                <c:pt idx="138">
                  <c:v>530.39564028127199</c:v>
                </c:pt>
                <c:pt idx="139">
                  <c:v>517.0926847223385</c:v>
                </c:pt>
                <c:pt idx="140">
                  <c:v>507.52429573512984</c:v>
                </c:pt>
                <c:pt idx="141">
                  <c:v>496.90326693489067</c:v>
                </c:pt>
                <c:pt idx="142">
                  <c:v>486.5585266000918</c:v>
                </c:pt>
                <c:pt idx="143">
                  <c:v>477.54878839002379</c:v>
                </c:pt>
                <c:pt idx="144">
                  <c:v>464.57691440935866</c:v>
                </c:pt>
                <c:pt idx="145">
                  <c:v>454.79189838675632</c:v>
                </c:pt>
                <c:pt idx="146">
                  <c:v>443.96019133955485</c:v>
                </c:pt>
                <c:pt idx="147">
                  <c:v>433.1391283800159</c:v>
                </c:pt>
                <c:pt idx="148">
                  <c:v>423.12003590520942</c:v>
                </c:pt>
                <c:pt idx="149">
                  <c:v>411.26848058278517</c:v>
                </c:pt>
                <c:pt idx="150">
                  <c:v>402.05883090492955</c:v>
                </c:pt>
                <c:pt idx="151">
                  <c:v>391.80776715479044</c:v>
                </c:pt>
                <c:pt idx="152">
                  <c:v>380.77895831807507</c:v>
                </c:pt>
                <c:pt idx="153">
                  <c:v>370.54658855998844</c:v>
                </c:pt>
                <c:pt idx="154">
                  <c:v>357.70636191695769</c:v>
                </c:pt>
                <c:pt idx="155">
                  <c:v>347.23573228603016</c:v>
                </c:pt>
                <c:pt idx="156">
                  <c:v>336.77497223101761</c:v>
                </c:pt>
                <c:pt idx="157">
                  <c:v>327.36987833714136</c:v>
                </c:pt>
                <c:pt idx="158">
                  <c:v>317.72019023784821</c:v>
                </c:pt>
                <c:pt idx="159">
                  <c:v>307.03956071977916</c:v>
                </c:pt>
                <c:pt idx="160">
                  <c:v>295.58957318883938</c:v>
                </c:pt>
                <c:pt idx="161">
                  <c:v>286.22998622520151</c:v>
                </c:pt>
                <c:pt idx="162">
                  <c:v>276.61838873795921</c:v>
                </c:pt>
                <c:pt idx="163">
                  <c:v>267.01680655248163</c:v>
                </c:pt>
                <c:pt idx="164">
                  <c:v>254.05512285071347</c:v>
                </c:pt>
                <c:pt idx="165">
                  <c:v>244.73186649374964</c:v>
                </c:pt>
                <c:pt idx="166">
                  <c:v>234.38261186718989</c:v>
                </c:pt>
                <c:pt idx="167">
                  <c:v>224.30224664212744</c:v>
                </c:pt>
                <c:pt idx="168">
                  <c:v>215.52250118907921</c:v>
                </c:pt>
                <c:pt idx="169">
                  <c:v>202.88133021524425</c:v>
                </c:pt>
                <c:pt idx="170">
                  <c:v>193.34543528430788</c:v>
                </c:pt>
                <c:pt idx="171">
                  <c:v>182.78916042453693</c:v>
                </c:pt>
                <c:pt idx="172">
                  <c:v>172.24290583412017</c:v>
                </c:pt>
                <c:pt idx="173">
                  <c:v>162.47794088112721</c:v>
                </c:pt>
                <c:pt idx="174">
                  <c:v>150.92660274240166</c:v>
                </c:pt>
                <c:pt idx="175">
                  <c:v>141.94995585360209</c:v>
                </c:pt>
                <c:pt idx="176">
                  <c:v>131.95794358347212</c:v>
                </c:pt>
                <c:pt idx="177">
                  <c:v>121.20748920112169</c:v>
                </c:pt>
                <c:pt idx="178">
                  <c:v>111.23304762733085</c:v>
                </c:pt>
                <c:pt idx="179">
                  <c:v>98.716043662593393</c:v>
                </c:pt>
                <c:pt idx="180">
                  <c:v>88.508624081565017</c:v>
                </c:pt>
                <c:pt idx="181">
                  <c:v>78.310500336369387</c:v>
                </c:pt>
                <c:pt idx="182">
                  <c:v>69.141260858377677</c:v>
                </c:pt>
                <c:pt idx="183">
                  <c:v>59.733288231968572</c:v>
                </c:pt>
                <c:pt idx="184">
                  <c:v>49.319876678265018</c:v>
                </c:pt>
                <c:pt idx="185">
                  <c:v>38.155980874112743</c:v>
                </c:pt>
                <c:pt idx="186">
                  <c:v>29.029966828416264</c:v>
                </c:pt>
                <c:pt idx="187">
                  <c:v>19.657962394247647</c:v>
                </c:pt>
                <c:pt idx="188">
                  <c:v>10.295451909816848</c:v>
                </c:pt>
                <c:pt idx="189">
                  <c:v>0</c:v>
                </c:pt>
                <c:pt idx="190">
                  <c:v>-0.35563989958416187</c:v>
                </c:pt>
                <c:pt idx="191">
                  <c:v>-0.71668297590304064</c:v>
                </c:pt>
                <c:pt idx="192">
                  <c:v>-1.0777132982657349</c:v>
                </c:pt>
                <c:pt idx="193">
                  <c:v>-1.3484776708560275</c:v>
                </c:pt>
                <c:pt idx="194">
                  <c:v>-1.4387308676713246</c:v>
                </c:pt>
                <c:pt idx="195">
                  <c:v>-1.3484776708560275</c:v>
                </c:pt>
                <c:pt idx="196">
                  <c:v>-1.0777132982657349</c:v>
                </c:pt>
                <c:pt idx="197">
                  <c:v>-0.71668297590304064</c:v>
                </c:pt>
                <c:pt idx="198">
                  <c:v>-0.35563989958416187</c:v>
                </c:pt>
                <c:pt idx="199">
                  <c:v>-0.35563989958416187</c:v>
                </c:pt>
                <c:pt idx="200">
                  <c:v>-0.71668297590304064</c:v>
                </c:pt>
                <c:pt idx="201">
                  <c:v>-1.0777132982657349</c:v>
                </c:pt>
                <c:pt idx="202">
                  <c:v>-1.3484776708560275</c:v>
                </c:pt>
                <c:pt idx="203">
                  <c:v>-1.4387308676713246</c:v>
                </c:pt>
                <c:pt idx="204">
                  <c:v>-1.3484776708560275</c:v>
                </c:pt>
                <c:pt idx="205">
                  <c:v>-1.0777132982657349</c:v>
                </c:pt>
                <c:pt idx="206">
                  <c:v>-0.71668297590304064</c:v>
                </c:pt>
                <c:pt idx="207">
                  <c:v>-0.35563989958416187</c:v>
                </c:pt>
                <c:pt idx="208">
                  <c:v>-0.35563989958416187</c:v>
                </c:pt>
                <c:pt idx="209">
                  <c:v>-0.71668297590304064</c:v>
                </c:pt>
                <c:pt idx="210">
                  <c:v>-1.0777132982657349</c:v>
                </c:pt>
                <c:pt idx="211">
                  <c:v>-1.3484776708560275</c:v>
                </c:pt>
                <c:pt idx="212">
                  <c:v>-1.4387308676713246</c:v>
                </c:pt>
                <c:pt idx="213">
                  <c:v>-1.3484776708560275</c:v>
                </c:pt>
                <c:pt idx="214">
                  <c:v>-1.0777132982657349</c:v>
                </c:pt>
                <c:pt idx="215">
                  <c:v>-0.71668297590304064</c:v>
                </c:pt>
                <c:pt idx="216">
                  <c:v>-0.35563989958416187</c:v>
                </c:pt>
                <c:pt idx="217">
                  <c:v>-0.35563989958416187</c:v>
                </c:pt>
                <c:pt idx="218">
                  <c:v>-0.71668297590304064</c:v>
                </c:pt>
                <c:pt idx="219">
                  <c:v>-1.0777132982657349</c:v>
                </c:pt>
                <c:pt idx="220">
                  <c:v>-1.3484776708560275</c:v>
                </c:pt>
                <c:pt idx="221">
                  <c:v>-1.4387308676713246</c:v>
                </c:pt>
                <c:pt idx="222">
                  <c:v>-1.3484776708560275</c:v>
                </c:pt>
                <c:pt idx="223">
                  <c:v>-1.0777132982657349</c:v>
                </c:pt>
                <c:pt idx="224">
                  <c:v>-0.71668297590304064</c:v>
                </c:pt>
                <c:pt idx="225">
                  <c:v>-0.35563989958416187</c:v>
                </c:pt>
                <c:pt idx="226">
                  <c:v>-0.35563989958416187</c:v>
                </c:pt>
                <c:pt idx="227">
                  <c:v>-0.71668297590304064</c:v>
                </c:pt>
                <c:pt idx="228">
                  <c:v>-1.0777132982657349</c:v>
                </c:pt>
                <c:pt idx="229">
                  <c:v>-1.3484776708560275</c:v>
                </c:pt>
                <c:pt idx="230">
                  <c:v>-1.4387308676713246</c:v>
                </c:pt>
                <c:pt idx="231">
                  <c:v>-1.3484776708560275</c:v>
                </c:pt>
                <c:pt idx="232">
                  <c:v>-1.0777132982657349</c:v>
                </c:pt>
                <c:pt idx="233">
                  <c:v>-0.71668297590304064</c:v>
                </c:pt>
                <c:pt idx="234">
                  <c:v>-0.35563989958416187</c:v>
                </c:pt>
                <c:pt idx="235">
                  <c:v>-0.35563989958416187</c:v>
                </c:pt>
                <c:pt idx="236">
                  <c:v>-0.71668297590304064</c:v>
                </c:pt>
                <c:pt idx="237">
                  <c:v>-1.0777132982657349</c:v>
                </c:pt>
                <c:pt idx="238">
                  <c:v>-1.3484776708560275</c:v>
                </c:pt>
                <c:pt idx="239">
                  <c:v>-1.4387308676713246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8D-44E4-83FF-2EB163C9E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4609920"/>
        <c:axId val="-32094496"/>
      </c:scatterChart>
      <c:scatterChart>
        <c:scatterStyle val="lineMarker"/>
        <c:varyColors val="0"/>
        <c:ser>
          <c:idx val="1"/>
          <c:order val="1"/>
          <c:tx>
            <c:v>Paraquedas?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'simulação continuação de voo'!$B$8:$B$248</c:f>
              <c:numCache>
                <c:formatCode>General</c:formatCode>
                <c:ptCount val="241"/>
                <c:pt idx="0">
                  <c:v>0</c:v>
                </c:pt>
                <c:pt idx="1">
                  <c:v>0.192</c:v>
                </c:pt>
                <c:pt idx="2">
                  <c:v>0.38400000000000001</c:v>
                </c:pt>
                <c:pt idx="3">
                  <c:v>0.57599999999999996</c:v>
                </c:pt>
                <c:pt idx="4">
                  <c:v>0.76800000000000002</c:v>
                </c:pt>
                <c:pt idx="5">
                  <c:v>0.96</c:v>
                </c:pt>
                <c:pt idx="6">
                  <c:v>1.1519999999999999</c:v>
                </c:pt>
                <c:pt idx="7">
                  <c:v>1.3440000000000001</c:v>
                </c:pt>
                <c:pt idx="8">
                  <c:v>1.536</c:v>
                </c:pt>
                <c:pt idx="9">
                  <c:v>1.728</c:v>
                </c:pt>
                <c:pt idx="10">
                  <c:v>1.92</c:v>
                </c:pt>
                <c:pt idx="11">
                  <c:v>2.1120000000000001</c:v>
                </c:pt>
                <c:pt idx="12">
                  <c:v>2.3039999999999998</c:v>
                </c:pt>
                <c:pt idx="13">
                  <c:v>2.496</c:v>
                </c:pt>
                <c:pt idx="14">
                  <c:v>2.6880000000000002</c:v>
                </c:pt>
                <c:pt idx="15">
                  <c:v>2.88</c:v>
                </c:pt>
                <c:pt idx="16">
                  <c:v>3.0720000000000001</c:v>
                </c:pt>
                <c:pt idx="17">
                  <c:v>3.2639999999999998</c:v>
                </c:pt>
                <c:pt idx="18">
                  <c:v>3.456</c:v>
                </c:pt>
                <c:pt idx="19">
                  <c:v>3.6480000000000001</c:v>
                </c:pt>
                <c:pt idx="20">
                  <c:v>3.84</c:v>
                </c:pt>
                <c:pt idx="21">
                  <c:v>4.032</c:v>
                </c:pt>
                <c:pt idx="22">
                  <c:v>4.2240000000000002</c:v>
                </c:pt>
                <c:pt idx="23">
                  <c:v>4.4160000000000004</c:v>
                </c:pt>
                <c:pt idx="24">
                  <c:v>4.6079999999999997</c:v>
                </c:pt>
                <c:pt idx="25">
                  <c:v>4.8</c:v>
                </c:pt>
                <c:pt idx="26">
                  <c:v>4.992</c:v>
                </c:pt>
                <c:pt idx="27">
                  <c:v>5.1840000000000002</c:v>
                </c:pt>
                <c:pt idx="28">
                  <c:v>5.3760000000000003</c:v>
                </c:pt>
                <c:pt idx="29">
                  <c:v>5.5679999999999996</c:v>
                </c:pt>
                <c:pt idx="30">
                  <c:v>5.76</c:v>
                </c:pt>
                <c:pt idx="31">
                  <c:v>5.952</c:v>
                </c:pt>
                <c:pt idx="32">
                  <c:v>6.1440000000000001</c:v>
                </c:pt>
                <c:pt idx="33">
                  <c:v>6.3360000000000003</c:v>
                </c:pt>
                <c:pt idx="34">
                  <c:v>6.5279999999999996</c:v>
                </c:pt>
                <c:pt idx="35">
                  <c:v>6.72</c:v>
                </c:pt>
                <c:pt idx="36">
                  <c:v>6.9119999999999999</c:v>
                </c:pt>
                <c:pt idx="37">
                  <c:v>7.1040000000000001</c:v>
                </c:pt>
                <c:pt idx="38">
                  <c:v>7.2959999999999896</c:v>
                </c:pt>
                <c:pt idx="39">
                  <c:v>7.4879999999999898</c:v>
                </c:pt>
                <c:pt idx="40">
                  <c:v>7.6799999999999899</c:v>
                </c:pt>
                <c:pt idx="41">
                  <c:v>7.8719999999999901</c:v>
                </c:pt>
                <c:pt idx="42">
                  <c:v>8.0639999999999894</c:v>
                </c:pt>
                <c:pt idx="43">
                  <c:v>8.2559999999999896</c:v>
                </c:pt>
                <c:pt idx="44">
                  <c:v>8.4479999999999897</c:v>
                </c:pt>
                <c:pt idx="45">
                  <c:v>8.6399999999999899</c:v>
                </c:pt>
                <c:pt idx="46">
                  <c:v>8.8319999999999901</c:v>
                </c:pt>
                <c:pt idx="47">
                  <c:v>9.0239999999999903</c:v>
                </c:pt>
                <c:pt idx="48">
                  <c:v>9.2159999999999904</c:v>
                </c:pt>
                <c:pt idx="49">
                  <c:v>9.4079999999999906</c:v>
                </c:pt>
                <c:pt idx="50">
                  <c:v>9.5999999999999908</c:v>
                </c:pt>
                <c:pt idx="51">
                  <c:v>9.7919999999999892</c:v>
                </c:pt>
                <c:pt idx="52">
                  <c:v>9.9839999999999893</c:v>
                </c:pt>
                <c:pt idx="53">
                  <c:v>10.176</c:v>
                </c:pt>
                <c:pt idx="54">
                  <c:v>10.368</c:v>
                </c:pt>
                <c:pt idx="55">
                  <c:v>10.56</c:v>
                </c:pt>
                <c:pt idx="56">
                  <c:v>10.752000000000001</c:v>
                </c:pt>
                <c:pt idx="57">
                  <c:v>10.944000000000001</c:v>
                </c:pt>
                <c:pt idx="58">
                  <c:v>11.135999999999999</c:v>
                </c:pt>
                <c:pt idx="59">
                  <c:v>11.327999999999999</c:v>
                </c:pt>
                <c:pt idx="60">
                  <c:v>11.52</c:v>
                </c:pt>
                <c:pt idx="61">
                  <c:v>11.712</c:v>
                </c:pt>
                <c:pt idx="62">
                  <c:v>11.904</c:v>
                </c:pt>
                <c:pt idx="63">
                  <c:v>12.096</c:v>
                </c:pt>
                <c:pt idx="64">
                  <c:v>12.288</c:v>
                </c:pt>
                <c:pt idx="65">
                  <c:v>12.48</c:v>
                </c:pt>
                <c:pt idx="66">
                  <c:v>12.672000000000001</c:v>
                </c:pt>
                <c:pt idx="67">
                  <c:v>12.864000000000001</c:v>
                </c:pt>
                <c:pt idx="68">
                  <c:v>13.055999999999999</c:v>
                </c:pt>
                <c:pt idx="69">
                  <c:v>13.247999999999999</c:v>
                </c:pt>
                <c:pt idx="70">
                  <c:v>13.44</c:v>
                </c:pt>
                <c:pt idx="71">
                  <c:v>13.632</c:v>
                </c:pt>
                <c:pt idx="72">
                  <c:v>13.824</c:v>
                </c:pt>
                <c:pt idx="73">
                  <c:v>14.016</c:v>
                </c:pt>
                <c:pt idx="74">
                  <c:v>14.208</c:v>
                </c:pt>
                <c:pt idx="75">
                  <c:v>14.4</c:v>
                </c:pt>
                <c:pt idx="76">
                  <c:v>14.592000000000001</c:v>
                </c:pt>
                <c:pt idx="77">
                  <c:v>14.784000000000001</c:v>
                </c:pt>
                <c:pt idx="78">
                  <c:v>14.976000000000001</c:v>
                </c:pt>
                <c:pt idx="79">
                  <c:v>15.167999999999999</c:v>
                </c:pt>
                <c:pt idx="80">
                  <c:v>15.36</c:v>
                </c:pt>
                <c:pt idx="81">
                  <c:v>15.552</c:v>
                </c:pt>
                <c:pt idx="82">
                  <c:v>15.744</c:v>
                </c:pt>
                <c:pt idx="83">
                  <c:v>15.936</c:v>
                </c:pt>
                <c:pt idx="84">
                  <c:v>16.128</c:v>
                </c:pt>
                <c:pt idx="85">
                  <c:v>16.32</c:v>
                </c:pt>
                <c:pt idx="86">
                  <c:v>16.512</c:v>
                </c:pt>
                <c:pt idx="87">
                  <c:v>16.704000000000001</c:v>
                </c:pt>
                <c:pt idx="88">
                  <c:v>16.896000000000001</c:v>
                </c:pt>
                <c:pt idx="89">
                  <c:v>17.088000000000001</c:v>
                </c:pt>
                <c:pt idx="90">
                  <c:v>17.28</c:v>
                </c:pt>
                <c:pt idx="91">
                  <c:v>17.472000000000001</c:v>
                </c:pt>
                <c:pt idx="92">
                  <c:v>17.664000000000001</c:v>
                </c:pt>
                <c:pt idx="93">
                  <c:v>17.856000000000002</c:v>
                </c:pt>
                <c:pt idx="94">
                  <c:v>18.047999999999998</c:v>
                </c:pt>
                <c:pt idx="95">
                  <c:v>18.239999999999998</c:v>
                </c:pt>
                <c:pt idx="96">
                  <c:v>18.431999999999999</c:v>
                </c:pt>
                <c:pt idx="97">
                  <c:v>18.623999999999999</c:v>
                </c:pt>
                <c:pt idx="98">
                  <c:v>18.815999999999999</c:v>
                </c:pt>
                <c:pt idx="99">
                  <c:v>19.007999999999999</c:v>
                </c:pt>
                <c:pt idx="100">
                  <c:v>19.2</c:v>
                </c:pt>
                <c:pt idx="101">
                  <c:v>19.391999999999999</c:v>
                </c:pt>
                <c:pt idx="102">
                  <c:v>19.584</c:v>
                </c:pt>
                <c:pt idx="103">
                  <c:v>19.776</c:v>
                </c:pt>
                <c:pt idx="104">
                  <c:v>19.968</c:v>
                </c:pt>
                <c:pt idx="105">
                  <c:v>20.16</c:v>
                </c:pt>
                <c:pt idx="106">
                  <c:v>20.352</c:v>
                </c:pt>
                <c:pt idx="107">
                  <c:v>20.544</c:v>
                </c:pt>
                <c:pt idx="108">
                  <c:v>21.544</c:v>
                </c:pt>
                <c:pt idx="109">
                  <c:v>22.544</c:v>
                </c:pt>
                <c:pt idx="110">
                  <c:v>23.544</c:v>
                </c:pt>
                <c:pt idx="111">
                  <c:v>24.544</c:v>
                </c:pt>
                <c:pt idx="112">
                  <c:v>25.544</c:v>
                </c:pt>
                <c:pt idx="113">
                  <c:v>26.544</c:v>
                </c:pt>
                <c:pt idx="114">
                  <c:v>27.544</c:v>
                </c:pt>
                <c:pt idx="115">
                  <c:v>28.544</c:v>
                </c:pt>
                <c:pt idx="116">
                  <c:v>29.544</c:v>
                </c:pt>
                <c:pt idx="117">
                  <c:v>30.544</c:v>
                </c:pt>
                <c:pt idx="118">
                  <c:v>31.544</c:v>
                </c:pt>
                <c:pt idx="119">
                  <c:v>32.543999999999997</c:v>
                </c:pt>
                <c:pt idx="120">
                  <c:v>33.543999999999997</c:v>
                </c:pt>
                <c:pt idx="121">
                  <c:v>34.543999999999997</c:v>
                </c:pt>
                <c:pt idx="122">
                  <c:v>35.543999999999997</c:v>
                </c:pt>
                <c:pt idx="123">
                  <c:v>36.543999999999997</c:v>
                </c:pt>
                <c:pt idx="124">
                  <c:v>37.543999999999997</c:v>
                </c:pt>
                <c:pt idx="125">
                  <c:v>38.543999999999997</c:v>
                </c:pt>
                <c:pt idx="126">
                  <c:v>39.543999999999997</c:v>
                </c:pt>
                <c:pt idx="127">
                  <c:v>40.543999999999997</c:v>
                </c:pt>
                <c:pt idx="128">
                  <c:v>41.543999999999997</c:v>
                </c:pt>
                <c:pt idx="129">
                  <c:v>42.543999999999997</c:v>
                </c:pt>
                <c:pt idx="130">
                  <c:v>43.543999999999997</c:v>
                </c:pt>
                <c:pt idx="131">
                  <c:v>44.543999999999997</c:v>
                </c:pt>
                <c:pt idx="132">
                  <c:v>45.543999999999997</c:v>
                </c:pt>
                <c:pt idx="133">
                  <c:v>46.543999999999997</c:v>
                </c:pt>
                <c:pt idx="134">
                  <c:v>47.543999999999997</c:v>
                </c:pt>
                <c:pt idx="135">
                  <c:v>48.543999999999997</c:v>
                </c:pt>
                <c:pt idx="136">
                  <c:v>49.543999999999997</c:v>
                </c:pt>
                <c:pt idx="137">
                  <c:v>50.543999999999997</c:v>
                </c:pt>
                <c:pt idx="138">
                  <c:v>51.543999999999997</c:v>
                </c:pt>
                <c:pt idx="139">
                  <c:v>52.543999999999997</c:v>
                </c:pt>
                <c:pt idx="140">
                  <c:v>53.543999999999997</c:v>
                </c:pt>
                <c:pt idx="141">
                  <c:v>54.543999999999997</c:v>
                </c:pt>
                <c:pt idx="142">
                  <c:v>55.543999999999997</c:v>
                </c:pt>
                <c:pt idx="143">
                  <c:v>56.543999999999997</c:v>
                </c:pt>
                <c:pt idx="144">
                  <c:v>57.543999999999997</c:v>
                </c:pt>
                <c:pt idx="145">
                  <c:v>58.543999999999997</c:v>
                </c:pt>
                <c:pt idx="146">
                  <c:v>59.543999999999997</c:v>
                </c:pt>
                <c:pt idx="147">
                  <c:v>60.543999999999997</c:v>
                </c:pt>
                <c:pt idx="148">
                  <c:v>61.543999999999997</c:v>
                </c:pt>
                <c:pt idx="149">
                  <c:v>62.543999999999997</c:v>
                </c:pt>
                <c:pt idx="150">
                  <c:v>63.543999999999997</c:v>
                </c:pt>
                <c:pt idx="151">
                  <c:v>64.543999999999997</c:v>
                </c:pt>
                <c:pt idx="152">
                  <c:v>65.543999999999997</c:v>
                </c:pt>
                <c:pt idx="153">
                  <c:v>66.543999999999997</c:v>
                </c:pt>
                <c:pt idx="154">
                  <c:v>67.543999999999997</c:v>
                </c:pt>
                <c:pt idx="155">
                  <c:v>68.543999999999997</c:v>
                </c:pt>
                <c:pt idx="156">
                  <c:v>69.543999999999997</c:v>
                </c:pt>
                <c:pt idx="157">
                  <c:v>70.543999999999997</c:v>
                </c:pt>
                <c:pt idx="158">
                  <c:v>71.543999999999997</c:v>
                </c:pt>
                <c:pt idx="159">
                  <c:v>72.543999999999997</c:v>
                </c:pt>
                <c:pt idx="160">
                  <c:v>73.543999999999997</c:v>
                </c:pt>
                <c:pt idx="161">
                  <c:v>74.543999999999997</c:v>
                </c:pt>
                <c:pt idx="162">
                  <c:v>75.543999999999997</c:v>
                </c:pt>
                <c:pt idx="163">
                  <c:v>76.543999999999997</c:v>
                </c:pt>
                <c:pt idx="164">
                  <c:v>77.543999999999997</c:v>
                </c:pt>
                <c:pt idx="165">
                  <c:v>78.543999999999997</c:v>
                </c:pt>
                <c:pt idx="166">
                  <c:v>79.543999999999997</c:v>
                </c:pt>
                <c:pt idx="167">
                  <c:v>80.543999999999997</c:v>
                </c:pt>
                <c:pt idx="168">
                  <c:v>81.543999999999997</c:v>
                </c:pt>
                <c:pt idx="169">
                  <c:v>82.543999999999997</c:v>
                </c:pt>
                <c:pt idx="170">
                  <c:v>83.543999999999997</c:v>
                </c:pt>
                <c:pt idx="171">
                  <c:v>84.543999999999997</c:v>
                </c:pt>
                <c:pt idx="172">
                  <c:v>85.543999999999997</c:v>
                </c:pt>
                <c:pt idx="173">
                  <c:v>86.543999999999997</c:v>
                </c:pt>
                <c:pt idx="174">
                  <c:v>87.543999999999997</c:v>
                </c:pt>
                <c:pt idx="175">
                  <c:v>88.543999999999997</c:v>
                </c:pt>
                <c:pt idx="176">
                  <c:v>89.543999999999997</c:v>
                </c:pt>
                <c:pt idx="177">
                  <c:v>90.543999999999997</c:v>
                </c:pt>
                <c:pt idx="178">
                  <c:v>91.543999999999997</c:v>
                </c:pt>
                <c:pt idx="179">
                  <c:v>92.543999999999997</c:v>
                </c:pt>
                <c:pt idx="180">
                  <c:v>93.543999999999997</c:v>
                </c:pt>
                <c:pt idx="181">
                  <c:v>94.543999999999997</c:v>
                </c:pt>
                <c:pt idx="182">
                  <c:v>95.543999999999997</c:v>
                </c:pt>
                <c:pt idx="183">
                  <c:v>96.543999999999997</c:v>
                </c:pt>
                <c:pt idx="184">
                  <c:v>97.543999999999997</c:v>
                </c:pt>
                <c:pt idx="185">
                  <c:v>98.543999999999997</c:v>
                </c:pt>
                <c:pt idx="186">
                  <c:v>99.543999999999997</c:v>
                </c:pt>
                <c:pt idx="187">
                  <c:v>100.544</c:v>
                </c:pt>
                <c:pt idx="188">
                  <c:v>101.544</c:v>
                </c:pt>
                <c:pt idx="189">
                  <c:v>102.544</c:v>
                </c:pt>
                <c:pt idx="190">
                  <c:v>103.544</c:v>
                </c:pt>
                <c:pt idx="191">
                  <c:v>104.544</c:v>
                </c:pt>
                <c:pt idx="192">
                  <c:v>105.544</c:v>
                </c:pt>
                <c:pt idx="193">
                  <c:v>106.544</c:v>
                </c:pt>
                <c:pt idx="194">
                  <c:v>107.544</c:v>
                </c:pt>
                <c:pt idx="195">
                  <c:v>108.544</c:v>
                </c:pt>
                <c:pt idx="196">
                  <c:v>109.544</c:v>
                </c:pt>
                <c:pt idx="197">
                  <c:v>110.544</c:v>
                </c:pt>
                <c:pt idx="198">
                  <c:v>111.544</c:v>
                </c:pt>
                <c:pt idx="199">
                  <c:v>112.544</c:v>
                </c:pt>
                <c:pt idx="200">
                  <c:v>113.544</c:v>
                </c:pt>
                <c:pt idx="201">
                  <c:v>114.544</c:v>
                </c:pt>
                <c:pt idx="202">
                  <c:v>115.544</c:v>
                </c:pt>
                <c:pt idx="203">
                  <c:v>116.544</c:v>
                </c:pt>
                <c:pt idx="204">
                  <c:v>117.544</c:v>
                </c:pt>
                <c:pt idx="205">
                  <c:v>118.544</c:v>
                </c:pt>
                <c:pt idx="206">
                  <c:v>119.544</c:v>
                </c:pt>
                <c:pt idx="207">
                  <c:v>120.544</c:v>
                </c:pt>
                <c:pt idx="208">
                  <c:v>121.544</c:v>
                </c:pt>
                <c:pt idx="209">
                  <c:v>122.544</c:v>
                </c:pt>
                <c:pt idx="210">
                  <c:v>123.544</c:v>
                </c:pt>
                <c:pt idx="211">
                  <c:v>124.544</c:v>
                </c:pt>
                <c:pt idx="212">
                  <c:v>125.544</c:v>
                </c:pt>
                <c:pt idx="213">
                  <c:v>126.544</c:v>
                </c:pt>
                <c:pt idx="214">
                  <c:v>127.544</c:v>
                </c:pt>
                <c:pt idx="215">
                  <c:v>128.54400000000001</c:v>
                </c:pt>
                <c:pt idx="216">
                  <c:v>129.54400000000001</c:v>
                </c:pt>
                <c:pt idx="217">
                  <c:v>130.54400000000001</c:v>
                </c:pt>
                <c:pt idx="218">
                  <c:v>131.54400000000001</c:v>
                </c:pt>
                <c:pt idx="219">
                  <c:v>132.54400000000001</c:v>
                </c:pt>
                <c:pt idx="220">
                  <c:v>133.54400000000001</c:v>
                </c:pt>
                <c:pt idx="221">
                  <c:v>134.54400000000001</c:v>
                </c:pt>
                <c:pt idx="222">
                  <c:v>135.54400000000001</c:v>
                </c:pt>
                <c:pt idx="223">
                  <c:v>136.54400000000001</c:v>
                </c:pt>
                <c:pt idx="224">
                  <c:v>137.54400000000001</c:v>
                </c:pt>
                <c:pt idx="225">
                  <c:v>138.54400000000001</c:v>
                </c:pt>
                <c:pt idx="226">
                  <c:v>139.54400000000001</c:v>
                </c:pt>
                <c:pt idx="227">
                  <c:v>140.54400000000001</c:v>
                </c:pt>
                <c:pt idx="228">
                  <c:v>141.54400000000001</c:v>
                </c:pt>
                <c:pt idx="229">
                  <c:v>142.54400000000001</c:v>
                </c:pt>
                <c:pt idx="230">
                  <c:v>143.54400000000001</c:v>
                </c:pt>
                <c:pt idx="231">
                  <c:v>144.54400000000001</c:v>
                </c:pt>
                <c:pt idx="232">
                  <c:v>145.54400000000001</c:v>
                </c:pt>
                <c:pt idx="233">
                  <c:v>146.54400000000001</c:v>
                </c:pt>
                <c:pt idx="234">
                  <c:v>147.54400000000001</c:v>
                </c:pt>
                <c:pt idx="235">
                  <c:v>148.54400000000001</c:v>
                </c:pt>
                <c:pt idx="236">
                  <c:v>149.54400000000001</c:v>
                </c:pt>
                <c:pt idx="237">
                  <c:v>150.54400000000001</c:v>
                </c:pt>
                <c:pt idx="238">
                  <c:v>151.54400000000001</c:v>
                </c:pt>
                <c:pt idx="239">
                  <c:v>152.54400000000001</c:v>
                </c:pt>
              </c:numCache>
            </c:numRef>
          </c:xVal>
          <c:yVal>
            <c:numRef>
              <c:f>'simulação continuação de voo'!$O$8:$O$248</c:f>
              <c:numCache>
                <c:formatCode>General</c:formatCode>
                <c:ptCount val="241"/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8D-44E4-83FF-2EB163C9E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2908431"/>
        <c:axId val="1522902191"/>
      </c:scatterChart>
      <c:valAx>
        <c:axId val="-84609920"/>
        <c:scaling>
          <c:orientation val="minMax"/>
          <c:max val="15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2094496"/>
        <c:crosses val="autoZero"/>
        <c:crossBetween val="midCat"/>
        <c:majorUnit val="1"/>
      </c:valAx>
      <c:valAx>
        <c:axId val="-3209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4609920"/>
        <c:crosses val="autoZero"/>
        <c:crossBetween val="midCat"/>
        <c:majorUnit val="25"/>
      </c:valAx>
      <c:valAx>
        <c:axId val="1522902191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2908431"/>
        <c:crosses val="max"/>
        <c:crossBetween val="midCat"/>
      </c:valAx>
      <c:valAx>
        <c:axId val="1522908431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1522902191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Altura</a:t>
            </a:r>
            <a:r>
              <a:rPr lang="pt-BR" baseline="0"/>
              <a:t> no Tempo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'Leitura Dados de Vôo (2)'!$C$6</c:f>
              <c:strCache>
                <c:ptCount val="1"/>
                <c:pt idx="0">
                  <c:v>Altímetro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'Leitura Dados de Vôo (2)'!$A$8:$A$248</c:f>
              <c:numCache>
                <c:formatCode>General</c:formatCode>
                <c:ptCount val="241"/>
                <c:pt idx="0">
                  <c:v>0</c:v>
                </c:pt>
                <c:pt idx="1">
                  <c:v>0.192</c:v>
                </c:pt>
                <c:pt idx="2">
                  <c:v>0.38400000000000001</c:v>
                </c:pt>
                <c:pt idx="3">
                  <c:v>0.57599999999999996</c:v>
                </c:pt>
                <c:pt idx="4">
                  <c:v>0.76800000000000002</c:v>
                </c:pt>
                <c:pt idx="5">
                  <c:v>0.96</c:v>
                </c:pt>
                <c:pt idx="6">
                  <c:v>1.1519999999999999</c:v>
                </c:pt>
                <c:pt idx="7">
                  <c:v>1.3440000000000001</c:v>
                </c:pt>
                <c:pt idx="8">
                  <c:v>1.536</c:v>
                </c:pt>
                <c:pt idx="9">
                  <c:v>1.728</c:v>
                </c:pt>
                <c:pt idx="10">
                  <c:v>1.92</c:v>
                </c:pt>
                <c:pt idx="11">
                  <c:v>2.1120000000000001</c:v>
                </c:pt>
                <c:pt idx="12">
                  <c:v>2.3039999999999998</c:v>
                </c:pt>
                <c:pt idx="13">
                  <c:v>2.496</c:v>
                </c:pt>
                <c:pt idx="14">
                  <c:v>2.6880000000000002</c:v>
                </c:pt>
                <c:pt idx="15">
                  <c:v>2.88</c:v>
                </c:pt>
                <c:pt idx="16">
                  <c:v>3.0720000000000001</c:v>
                </c:pt>
                <c:pt idx="17">
                  <c:v>3.2639999999999998</c:v>
                </c:pt>
                <c:pt idx="18">
                  <c:v>3.456</c:v>
                </c:pt>
                <c:pt idx="19">
                  <c:v>3.6480000000000001</c:v>
                </c:pt>
                <c:pt idx="20">
                  <c:v>3.84</c:v>
                </c:pt>
                <c:pt idx="21">
                  <c:v>4.032</c:v>
                </c:pt>
                <c:pt idx="22">
                  <c:v>4.2240000000000002</c:v>
                </c:pt>
                <c:pt idx="23">
                  <c:v>4.4160000000000004</c:v>
                </c:pt>
                <c:pt idx="24">
                  <c:v>4.6079999999999997</c:v>
                </c:pt>
                <c:pt idx="25">
                  <c:v>4.8</c:v>
                </c:pt>
                <c:pt idx="26">
                  <c:v>4.992</c:v>
                </c:pt>
                <c:pt idx="27">
                  <c:v>5.1840000000000002</c:v>
                </c:pt>
                <c:pt idx="28">
                  <c:v>5.3760000000000003</c:v>
                </c:pt>
                <c:pt idx="29">
                  <c:v>5.5679999999999996</c:v>
                </c:pt>
                <c:pt idx="30">
                  <c:v>5.76</c:v>
                </c:pt>
                <c:pt idx="31">
                  <c:v>5.952</c:v>
                </c:pt>
                <c:pt idx="32">
                  <c:v>6.1440000000000001</c:v>
                </c:pt>
                <c:pt idx="33">
                  <c:v>6.3360000000000003</c:v>
                </c:pt>
                <c:pt idx="34">
                  <c:v>6.5279999999999996</c:v>
                </c:pt>
                <c:pt idx="35">
                  <c:v>6.72</c:v>
                </c:pt>
                <c:pt idx="36">
                  <c:v>6.9119999999999999</c:v>
                </c:pt>
                <c:pt idx="37">
                  <c:v>7.1040000000000001</c:v>
                </c:pt>
                <c:pt idx="38">
                  <c:v>7.2959999999999896</c:v>
                </c:pt>
                <c:pt idx="39">
                  <c:v>7.4879999999999898</c:v>
                </c:pt>
                <c:pt idx="40">
                  <c:v>7.6799999999999899</c:v>
                </c:pt>
                <c:pt idx="41">
                  <c:v>7.8719999999999901</c:v>
                </c:pt>
                <c:pt idx="42">
                  <c:v>8.0639999999999894</c:v>
                </c:pt>
                <c:pt idx="43">
                  <c:v>8.2559999999999896</c:v>
                </c:pt>
                <c:pt idx="44">
                  <c:v>8.4479999999999897</c:v>
                </c:pt>
                <c:pt idx="45">
                  <c:v>8.6399999999999899</c:v>
                </c:pt>
                <c:pt idx="46">
                  <c:v>8.8319999999999901</c:v>
                </c:pt>
                <c:pt idx="47">
                  <c:v>9.0239999999999903</c:v>
                </c:pt>
                <c:pt idx="48">
                  <c:v>9.2159999999999904</c:v>
                </c:pt>
                <c:pt idx="49">
                  <c:v>9.4079999999999906</c:v>
                </c:pt>
                <c:pt idx="50">
                  <c:v>9.5999999999999908</c:v>
                </c:pt>
                <c:pt idx="51">
                  <c:v>9.7919999999999892</c:v>
                </c:pt>
                <c:pt idx="52">
                  <c:v>9.9839999999999893</c:v>
                </c:pt>
                <c:pt idx="53">
                  <c:v>10.176</c:v>
                </c:pt>
                <c:pt idx="54">
                  <c:v>10.368</c:v>
                </c:pt>
                <c:pt idx="55">
                  <c:v>10.56</c:v>
                </c:pt>
                <c:pt idx="56">
                  <c:v>10.752000000000001</c:v>
                </c:pt>
                <c:pt idx="57">
                  <c:v>10.944000000000001</c:v>
                </c:pt>
                <c:pt idx="58">
                  <c:v>11.135999999999999</c:v>
                </c:pt>
                <c:pt idx="59">
                  <c:v>11.327999999999999</c:v>
                </c:pt>
                <c:pt idx="60">
                  <c:v>11.52</c:v>
                </c:pt>
                <c:pt idx="61">
                  <c:v>11.712</c:v>
                </c:pt>
                <c:pt idx="62">
                  <c:v>11.904</c:v>
                </c:pt>
                <c:pt idx="63">
                  <c:v>12.096</c:v>
                </c:pt>
                <c:pt idx="64">
                  <c:v>12.288</c:v>
                </c:pt>
                <c:pt idx="65">
                  <c:v>12.48</c:v>
                </c:pt>
                <c:pt idx="66">
                  <c:v>12.672000000000001</c:v>
                </c:pt>
                <c:pt idx="67">
                  <c:v>12.864000000000001</c:v>
                </c:pt>
                <c:pt idx="68">
                  <c:v>13.055999999999999</c:v>
                </c:pt>
                <c:pt idx="69">
                  <c:v>13.247999999999999</c:v>
                </c:pt>
                <c:pt idx="70">
                  <c:v>13.44</c:v>
                </c:pt>
                <c:pt idx="71">
                  <c:v>13.632</c:v>
                </c:pt>
                <c:pt idx="72">
                  <c:v>13.824</c:v>
                </c:pt>
                <c:pt idx="73">
                  <c:v>14.016</c:v>
                </c:pt>
                <c:pt idx="74">
                  <c:v>14.208</c:v>
                </c:pt>
                <c:pt idx="75">
                  <c:v>14.4</c:v>
                </c:pt>
                <c:pt idx="76">
                  <c:v>14.592000000000001</c:v>
                </c:pt>
                <c:pt idx="77">
                  <c:v>14.784000000000001</c:v>
                </c:pt>
                <c:pt idx="78">
                  <c:v>14.976000000000001</c:v>
                </c:pt>
                <c:pt idx="79">
                  <c:v>15.167999999999999</c:v>
                </c:pt>
                <c:pt idx="80">
                  <c:v>15.36</c:v>
                </c:pt>
                <c:pt idx="81">
                  <c:v>15.552</c:v>
                </c:pt>
                <c:pt idx="82">
                  <c:v>15.744</c:v>
                </c:pt>
                <c:pt idx="83">
                  <c:v>15.936</c:v>
                </c:pt>
                <c:pt idx="84">
                  <c:v>16.128</c:v>
                </c:pt>
                <c:pt idx="85">
                  <c:v>16.32</c:v>
                </c:pt>
                <c:pt idx="86">
                  <c:v>16.512</c:v>
                </c:pt>
                <c:pt idx="87">
                  <c:v>16.704000000000001</c:v>
                </c:pt>
                <c:pt idx="88">
                  <c:v>16.896000000000001</c:v>
                </c:pt>
                <c:pt idx="89">
                  <c:v>17.088000000000001</c:v>
                </c:pt>
                <c:pt idx="90">
                  <c:v>17.28</c:v>
                </c:pt>
                <c:pt idx="91">
                  <c:v>17.472000000000001</c:v>
                </c:pt>
                <c:pt idx="92">
                  <c:v>17.664000000000001</c:v>
                </c:pt>
                <c:pt idx="93">
                  <c:v>17.856000000000002</c:v>
                </c:pt>
                <c:pt idx="94">
                  <c:v>18.047999999999998</c:v>
                </c:pt>
                <c:pt idx="95">
                  <c:v>18.239999999999998</c:v>
                </c:pt>
                <c:pt idx="96">
                  <c:v>18.431999999999999</c:v>
                </c:pt>
                <c:pt idx="97">
                  <c:v>18.623999999999999</c:v>
                </c:pt>
                <c:pt idx="98">
                  <c:v>18.815999999999999</c:v>
                </c:pt>
                <c:pt idx="99">
                  <c:v>19.007999999999999</c:v>
                </c:pt>
                <c:pt idx="100">
                  <c:v>19.2</c:v>
                </c:pt>
                <c:pt idx="101">
                  <c:v>19.391999999999999</c:v>
                </c:pt>
                <c:pt idx="102">
                  <c:v>19.584</c:v>
                </c:pt>
                <c:pt idx="103">
                  <c:v>19.776</c:v>
                </c:pt>
                <c:pt idx="104">
                  <c:v>19.968</c:v>
                </c:pt>
                <c:pt idx="105">
                  <c:v>20.16</c:v>
                </c:pt>
                <c:pt idx="106">
                  <c:v>20.352</c:v>
                </c:pt>
                <c:pt idx="107">
                  <c:v>20.544</c:v>
                </c:pt>
                <c:pt idx="108">
                  <c:v>20.736000000000001</c:v>
                </c:pt>
                <c:pt idx="109">
                  <c:v>20.928000000000001</c:v>
                </c:pt>
                <c:pt idx="110">
                  <c:v>21.12</c:v>
                </c:pt>
                <c:pt idx="111">
                  <c:v>21.312000000000001</c:v>
                </c:pt>
                <c:pt idx="112">
                  <c:v>21.504000000000001</c:v>
                </c:pt>
                <c:pt idx="113">
                  <c:v>21.696000000000002</c:v>
                </c:pt>
                <c:pt idx="114">
                  <c:v>21.888000000000002</c:v>
                </c:pt>
                <c:pt idx="115">
                  <c:v>22.08</c:v>
                </c:pt>
                <c:pt idx="116">
                  <c:v>22.271999999999998</c:v>
                </c:pt>
                <c:pt idx="117">
                  <c:v>22.463999999999999</c:v>
                </c:pt>
                <c:pt idx="118">
                  <c:v>22.655999999999999</c:v>
                </c:pt>
                <c:pt idx="119">
                  <c:v>22.847999999999999</c:v>
                </c:pt>
                <c:pt idx="120">
                  <c:v>23.04</c:v>
                </c:pt>
                <c:pt idx="121">
                  <c:v>23.231999999999999</c:v>
                </c:pt>
                <c:pt idx="122">
                  <c:v>23.423999999999999</c:v>
                </c:pt>
                <c:pt idx="123">
                  <c:v>23.616</c:v>
                </c:pt>
                <c:pt idx="124">
                  <c:v>23.808</c:v>
                </c:pt>
                <c:pt idx="125">
                  <c:v>24</c:v>
                </c:pt>
                <c:pt idx="126">
                  <c:v>24.192</c:v>
                </c:pt>
                <c:pt idx="127">
                  <c:v>24.384</c:v>
                </c:pt>
                <c:pt idx="128">
                  <c:v>24.576000000000001</c:v>
                </c:pt>
                <c:pt idx="129">
                  <c:v>24.768000000000001</c:v>
                </c:pt>
                <c:pt idx="130">
                  <c:v>24.96</c:v>
                </c:pt>
                <c:pt idx="131">
                  <c:v>25.152000000000001</c:v>
                </c:pt>
                <c:pt idx="132">
                  <c:v>25.344000000000001</c:v>
                </c:pt>
                <c:pt idx="133">
                  <c:v>25.536000000000001</c:v>
                </c:pt>
                <c:pt idx="134">
                  <c:v>25.728000000000002</c:v>
                </c:pt>
                <c:pt idx="135">
                  <c:v>25.92</c:v>
                </c:pt>
                <c:pt idx="136">
                  <c:v>26.111999999999998</c:v>
                </c:pt>
                <c:pt idx="137">
                  <c:v>26.303999999999998</c:v>
                </c:pt>
                <c:pt idx="138">
                  <c:v>26.495999999999999</c:v>
                </c:pt>
                <c:pt idx="139">
                  <c:v>26.687999999999999</c:v>
                </c:pt>
                <c:pt idx="140">
                  <c:v>26.88</c:v>
                </c:pt>
                <c:pt idx="141">
                  <c:v>27.071999999999999</c:v>
                </c:pt>
                <c:pt idx="142">
                  <c:v>27.263999999999999</c:v>
                </c:pt>
                <c:pt idx="143">
                  <c:v>27.456</c:v>
                </c:pt>
                <c:pt idx="144">
                  <c:v>27.648</c:v>
                </c:pt>
                <c:pt idx="145">
                  <c:v>27.84</c:v>
                </c:pt>
                <c:pt idx="146">
                  <c:v>28.032</c:v>
                </c:pt>
                <c:pt idx="147">
                  <c:v>28.224</c:v>
                </c:pt>
                <c:pt idx="148">
                  <c:v>28.416</c:v>
                </c:pt>
                <c:pt idx="149">
                  <c:v>28.608000000000001</c:v>
                </c:pt>
                <c:pt idx="150">
                  <c:v>28.8</c:v>
                </c:pt>
                <c:pt idx="151">
                  <c:v>28.992000000000001</c:v>
                </c:pt>
                <c:pt idx="152">
                  <c:v>29.184000000000001</c:v>
                </c:pt>
                <c:pt idx="153">
                  <c:v>29.376000000000001</c:v>
                </c:pt>
                <c:pt idx="154">
                  <c:v>29.568000000000001</c:v>
                </c:pt>
                <c:pt idx="155">
                  <c:v>29.76</c:v>
                </c:pt>
                <c:pt idx="156">
                  <c:v>29.952000000000002</c:v>
                </c:pt>
                <c:pt idx="157">
                  <c:v>30.143999999999998</c:v>
                </c:pt>
                <c:pt idx="158">
                  <c:v>30.335999999999999</c:v>
                </c:pt>
                <c:pt idx="159">
                  <c:v>30.527999999999999</c:v>
                </c:pt>
                <c:pt idx="160">
                  <c:v>30.72</c:v>
                </c:pt>
                <c:pt idx="161">
                  <c:v>30.911999999999999</c:v>
                </c:pt>
                <c:pt idx="162">
                  <c:v>31.103999999999999</c:v>
                </c:pt>
                <c:pt idx="163">
                  <c:v>31.295999999999999</c:v>
                </c:pt>
                <c:pt idx="164">
                  <c:v>31.488</c:v>
                </c:pt>
                <c:pt idx="165">
                  <c:v>31.68</c:v>
                </c:pt>
                <c:pt idx="166">
                  <c:v>31.872</c:v>
                </c:pt>
                <c:pt idx="167">
                  <c:v>32.064</c:v>
                </c:pt>
                <c:pt idx="168">
                  <c:v>32.256</c:v>
                </c:pt>
                <c:pt idx="169">
                  <c:v>32.448</c:v>
                </c:pt>
                <c:pt idx="170">
                  <c:v>32.64</c:v>
                </c:pt>
                <c:pt idx="171">
                  <c:v>32.832000000000001</c:v>
                </c:pt>
                <c:pt idx="172">
                  <c:v>33.024000000000001</c:v>
                </c:pt>
                <c:pt idx="173">
                  <c:v>33.216000000000001</c:v>
                </c:pt>
                <c:pt idx="174">
                  <c:v>33.408000000000001</c:v>
                </c:pt>
                <c:pt idx="175">
                  <c:v>33.6</c:v>
                </c:pt>
                <c:pt idx="176">
                  <c:v>33.792000000000002</c:v>
                </c:pt>
                <c:pt idx="177">
                  <c:v>33.984000000000002</c:v>
                </c:pt>
                <c:pt idx="178">
                  <c:v>34.176000000000002</c:v>
                </c:pt>
                <c:pt idx="179">
                  <c:v>34.368000000000002</c:v>
                </c:pt>
                <c:pt idx="180">
                  <c:v>34.56</c:v>
                </c:pt>
                <c:pt idx="181">
                  <c:v>34.752000000000002</c:v>
                </c:pt>
                <c:pt idx="182">
                  <c:v>34.944000000000003</c:v>
                </c:pt>
                <c:pt idx="183">
                  <c:v>35.136000000000003</c:v>
                </c:pt>
                <c:pt idx="184">
                  <c:v>35.328000000000003</c:v>
                </c:pt>
                <c:pt idx="185">
                  <c:v>35.520000000000003</c:v>
                </c:pt>
                <c:pt idx="186">
                  <c:v>35.712000000000003</c:v>
                </c:pt>
                <c:pt idx="187">
                  <c:v>35.904000000000003</c:v>
                </c:pt>
                <c:pt idx="188">
                  <c:v>36.095999999999997</c:v>
                </c:pt>
                <c:pt idx="189">
                  <c:v>36.287999999999997</c:v>
                </c:pt>
                <c:pt idx="190">
                  <c:v>36.479999999999997</c:v>
                </c:pt>
                <c:pt idx="191">
                  <c:v>36.671999999999997</c:v>
                </c:pt>
                <c:pt idx="192">
                  <c:v>36.863999999999997</c:v>
                </c:pt>
                <c:pt idx="193">
                  <c:v>37.055999999999997</c:v>
                </c:pt>
                <c:pt idx="194">
                  <c:v>37.247999999999998</c:v>
                </c:pt>
                <c:pt idx="195">
                  <c:v>37.44</c:v>
                </c:pt>
                <c:pt idx="196">
                  <c:v>37.631999999999998</c:v>
                </c:pt>
                <c:pt idx="197">
                  <c:v>37.823999999999998</c:v>
                </c:pt>
                <c:pt idx="198">
                  <c:v>38.015999999999998</c:v>
                </c:pt>
                <c:pt idx="199">
                  <c:v>38.207999999999998</c:v>
                </c:pt>
                <c:pt idx="200">
                  <c:v>38.4</c:v>
                </c:pt>
                <c:pt idx="201">
                  <c:v>38.591999999999999</c:v>
                </c:pt>
                <c:pt idx="202">
                  <c:v>38.783999999999999</c:v>
                </c:pt>
                <c:pt idx="203">
                  <c:v>38.9759999999999</c:v>
                </c:pt>
                <c:pt idx="204">
                  <c:v>39.1679999999999</c:v>
                </c:pt>
                <c:pt idx="205">
                  <c:v>39.3599999999999</c:v>
                </c:pt>
                <c:pt idx="206">
                  <c:v>39.5519999999999</c:v>
                </c:pt>
                <c:pt idx="207">
                  <c:v>39.7439999999999</c:v>
                </c:pt>
                <c:pt idx="208">
                  <c:v>39.9359999999999</c:v>
                </c:pt>
                <c:pt idx="209">
                  <c:v>40.127999999999901</c:v>
                </c:pt>
                <c:pt idx="210">
                  <c:v>40.319999999999901</c:v>
                </c:pt>
                <c:pt idx="211">
                  <c:v>40.511999999999901</c:v>
                </c:pt>
                <c:pt idx="212">
                  <c:v>40.703999999999901</c:v>
                </c:pt>
                <c:pt idx="213">
                  <c:v>40.895999999999901</c:v>
                </c:pt>
                <c:pt idx="214">
                  <c:v>41.087999999999901</c:v>
                </c:pt>
                <c:pt idx="215">
                  <c:v>41.279999999999902</c:v>
                </c:pt>
                <c:pt idx="216">
                  <c:v>41.471999999999902</c:v>
                </c:pt>
                <c:pt idx="217">
                  <c:v>41.663999999999902</c:v>
                </c:pt>
                <c:pt idx="218">
                  <c:v>41.855999999999902</c:v>
                </c:pt>
                <c:pt idx="219">
                  <c:v>42.047999999999902</c:v>
                </c:pt>
                <c:pt idx="220">
                  <c:v>42.239999999999903</c:v>
                </c:pt>
                <c:pt idx="221">
                  <c:v>42.431999999999903</c:v>
                </c:pt>
                <c:pt idx="222">
                  <c:v>42.623999999999903</c:v>
                </c:pt>
                <c:pt idx="223">
                  <c:v>42.815999999999903</c:v>
                </c:pt>
                <c:pt idx="224">
                  <c:v>43.007999999999903</c:v>
                </c:pt>
                <c:pt idx="225">
                  <c:v>43.199999999999903</c:v>
                </c:pt>
                <c:pt idx="226">
                  <c:v>43.391999999999904</c:v>
                </c:pt>
                <c:pt idx="227">
                  <c:v>43.583999999999897</c:v>
                </c:pt>
                <c:pt idx="228">
                  <c:v>43.775999999999897</c:v>
                </c:pt>
                <c:pt idx="229">
                  <c:v>43.967999999999897</c:v>
                </c:pt>
                <c:pt idx="230">
                  <c:v>44.159999999999897</c:v>
                </c:pt>
                <c:pt idx="231">
                  <c:v>44.351999999999897</c:v>
                </c:pt>
                <c:pt idx="232">
                  <c:v>44.543999999999897</c:v>
                </c:pt>
                <c:pt idx="233">
                  <c:v>44.735999999999898</c:v>
                </c:pt>
                <c:pt idx="234">
                  <c:v>44.927999999999898</c:v>
                </c:pt>
                <c:pt idx="235">
                  <c:v>45.119999999999898</c:v>
                </c:pt>
                <c:pt idx="236">
                  <c:v>45.311999999999898</c:v>
                </c:pt>
                <c:pt idx="237">
                  <c:v>45.503999999999898</c:v>
                </c:pt>
                <c:pt idx="238">
                  <c:v>45.695999999999898</c:v>
                </c:pt>
                <c:pt idx="239">
                  <c:v>45.887999999999899</c:v>
                </c:pt>
                <c:pt idx="240">
                  <c:v>46.079999999999899</c:v>
                </c:pt>
              </c:numCache>
            </c:numRef>
          </c:xVal>
          <c:yVal>
            <c:numRef>
              <c:f>'Leitura Dados de Vôo (2)'!$F$8:$F$248</c:f>
              <c:numCache>
                <c:formatCode>0.0</c:formatCode>
                <c:ptCount val="241"/>
                <c:pt idx="0">
                  <c:v>0</c:v>
                </c:pt>
                <c:pt idx="1">
                  <c:v>2.9961867389889676</c:v>
                </c:pt>
                <c:pt idx="2">
                  <c:v>6.9149309001708161</c:v>
                </c:pt>
                <c:pt idx="3">
                  <c:v>34.849793907394883</c:v>
                </c:pt>
                <c:pt idx="4">
                  <c:v>62.393403210238603</c:v>
                </c:pt>
                <c:pt idx="5">
                  <c:v>36.699249587423083</c:v>
                </c:pt>
                <c:pt idx="6">
                  <c:v>0.69128563079695482</c:v>
                </c:pt>
                <c:pt idx="7">
                  <c:v>-0.46054877609424238</c:v>
                </c:pt>
                <c:pt idx="8">
                  <c:v>-0.46054877609424238</c:v>
                </c:pt>
                <c:pt idx="9">
                  <c:v>-0.46054877609424238</c:v>
                </c:pt>
                <c:pt idx="10">
                  <c:v>-1.1509095539711609</c:v>
                </c:pt>
                <c:pt idx="11">
                  <c:v>-1.1509095539711609</c:v>
                </c:pt>
                <c:pt idx="12">
                  <c:v>-0.92107710072644977</c:v>
                </c:pt>
                <c:pt idx="13">
                  <c:v>-1.1509095539711609</c:v>
                </c:pt>
                <c:pt idx="14">
                  <c:v>-0.46054877609424238</c:v>
                </c:pt>
                <c:pt idx="15">
                  <c:v>-0.92107710072644977</c:v>
                </c:pt>
                <c:pt idx="16">
                  <c:v>-0.92107710072644977</c:v>
                </c:pt>
                <c:pt idx="17">
                  <c:v>-1.3815849759341461</c:v>
                </c:pt>
                <c:pt idx="18">
                  <c:v>-1.3815849759341461</c:v>
                </c:pt>
                <c:pt idx="19">
                  <c:v>-1.1509095539711609</c:v>
                </c:pt>
                <c:pt idx="20">
                  <c:v>-1.1509095539711609</c:v>
                </c:pt>
                <c:pt idx="21">
                  <c:v>-1.3815849759341461</c:v>
                </c:pt>
                <c:pt idx="22">
                  <c:v>-1.1509095539711609</c:v>
                </c:pt>
                <c:pt idx="23">
                  <c:v>-0.92107710072644977</c:v>
                </c:pt>
                <c:pt idx="24">
                  <c:v>-1.6122552671978099</c:v>
                </c:pt>
                <c:pt idx="25">
                  <c:v>-1.3815849759341461</c:v>
                </c:pt>
                <c:pt idx="26">
                  <c:v>-0.92107710072644977</c:v>
                </c:pt>
                <c:pt idx="27">
                  <c:v>-0.46054877609424238</c:v>
                </c:pt>
                <c:pt idx="28">
                  <c:v>-0.46054877609424238</c:v>
                </c:pt>
                <c:pt idx="29">
                  <c:v>-0.46054877609424238</c:v>
                </c:pt>
                <c:pt idx="30">
                  <c:v>-1.1509095539711609</c:v>
                </c:pt>
                <c:pt idx="31">
                  <c:v>-1.1509095539711609</c:v>
                </c:pt>
                <c:pt idx="32">
                  <c:v>-0.92107710072644977</c:v>
                </c:pt>
                <c:pt idx="33">
                  <c:v>-1.1509095539711609</c:v>
                </c:pt>
                <c:pt idx="34">
                  <c:v>-0.46054877609424238</c:v>
                </c:pt>
                <c:pt idx="35">
                  <c:v>-0.92107710072644977</c:v>
                </c:pt>
                <c:pt idx="36">
                  <c:v>-0.92107710072644977</c:v>
                </c:pt>
                <c:pt idx="37">
                  <c:v>-1.3815849759341461</c:v>
                </c:pt>
                <c:pt idx="38">
                  <c:v>-1.3815849759341461</c:v>
                </c:pt>
                <c:pt idx="39">
                  <c:v>-1.1509095539711609</c:v>
                </c:pt>
                <c:pt idx="40">
                  <c:v>-1.1509095539711609</c:v>
                </c:pt>
                <c:pt idx="41">
                  <c:v>-1.3815849759341461</c:v>
                </c:pt>
                <c:pt idx="42">
                  <c:v>-1.1509095539711609</c:v>
                </c:pt>
                <c:pt idx="43">
                  <c:v>-0.92107710072644977</c:v>
                </c:pt>
                <c:pt idx="44">
                  <c:v>-1.6122552671978099</c:v>
                </c:pt>
                <c:pt idx="45">
                  <c:v>-1.3815849759341461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33-462D-B0F0-6EB4F200D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4609920"/>
        <c:axId val="-32094496"/>
      </c:scatterChart>
      <c:scatterChart>
        <c:scatterStyle val="lineMarker"/>
        <c:varyColors val="0"/>
        <c:ser>
          <c:idx val="1"/>
          <c:order val="1"/>
          <c:tx>
            <c:v>Paraquedas?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'Leitura Dados de Vôo (2)'!$A$8:$A$248</c:f>
              <c:numCache>
                <c:formatCode>General</c:formatCode>
                <c:ptCount val="241"/>
                <c:pt idx="0">
                  <c:v>0</c:v>
                </c:pt>
                <c:pt idx="1">
                  <c:v>0.192</c:v>
                </c:pt>
                <c:pt idx="2">
                  <c:v>0.38400000000000001</c:v>
                </c:pt>
                <c:pt idx="3">
                  <c:v>0.57599999999999996</c:v>
                </c:pt>
                <c:pt idx="4">
                  <c:v>0.76800000000000002</c:v>
                </c:pt>
                <c:pt idx="5">
                  <c:v>0.96</c:v>
                </c:pt>
                <c:pt idx="6">
                  <c:v>1.1519999999999999</c:v>
                </c:pt>
                <c:pt idx="7">
                  <c:v>1.3440000000000001</c:v>
                </c:pt>
                <c:pt idx="8">
                  <c:v>1.536</c:v>
                </c:pt>
                <c:pt idx="9">
                  <c:v>1.728</c:v>
                </c:pt>
                <c:pt idx="10">
                  <c:v>1.92</c:v>
                </c:pt>
                <c:pt idx="11">
                  <c:v>2.1120000000000001</c:v>
                </c:pt>
                <c:pt idx="12">
                  <c:v>2.3039999999999998</c:v>
                </c:pt>
                <c:pt idx="13">
                  <c:v>2.496</c:v>
                </c:pt>
                <c:pt idx="14">
                  <c:v>2.6880000000000002</c:v>
                </c:pt>
                <c:pt idx="15">
                  <c:v>2.88</c:v>
                </c:pt>
                <c:pt idx="16">
                  <c:v>3.0720000000000001</c:v>
                </c:pt>
                <c:pt idx="17">
                  <c:v>3.2639999999999998</c:v>
                </c:pt>
                <c:pt idx="18">
                  <c:v>3.456</c:v>
                </c:pt>
                <c:pt idx="19">
                  <c:v>3.6480000000000001</c:v>
                </c:pt>
                <c:pt idx="20">
                  <c:v>3.84</c:v>
                </c:pt>
                <c:pt idx="21">
                  <c:v>4.032</c:v>
                </c:pt>
                <c:pt idx="22">
                  <c:v>4.2240000000000002</c:v>
                </c:pt>
                <c:pt idx="23">
                  <c:v>4.4160000000000004</c:v>
                </c:pt>
                <c:pt idx="24">
                  <c:v>4.6079999999999997</c:v>
                </c:pt>
                <c:pt idx="25">
                  <c:v>4.8</c:v>
                </c:pt>
                <c:pt idx="26">
                  <c:v>4.992</c:v>
                </c:pt>
                <c:pt idx="27">
                  <c:v>5.1840000000000002</c:v>
                </c:pt>
                <c:pt idx="28">
                  <c:v>5.3760000000000003</c:v>
                </c:pt>
                <c:pt idx="29">
                  <c:v>5.5679999999999996</c:v>
                </c:pt>
                <c:pt idx="30">
                  <c:v>5.76</c:v>
                </c:pt>
                <c:pt idx="31">
                  <c:v>5.952</c:v>
                </c:pt>
                <c:pt idx="32">
                  <c:v>6.1440000000000001</c:v>
                </c:pt>
                <c:pt idx="33">
                  <c:v>6.3360000000000003</c:v>
                </c:pt>
                <c:pt idx="34">
                  <c:v>6.5279999999999996</c:v>
                </c:pt>
                <c:pt idx="35">
                  <c:v>6.72</c:v>
                </c:pt>
                <c:pt idx="36">
                  <c:v>6.9119999999999999</c:v>
                </c:pt>
                <c:pt idx="37">
                  <c:v>7.1040000000000001</c:v>
                </c:pt>
                <c:pt idx="38">
                  <c:v>7.2959999999999896</c:v>
                </c:pt>
                <c:pt idx="39">
                  <c:v>7.4879999999999898</c:v>
                </c:pt>
                <c:pt idx="40">
                  <c:v>7.6799999999999899</c:v>
                </c:pt>
                <c:pt idx="41">
                  <c:v>7.8719999999999901</c:v>
                </c:pt>
                <c:pt idx="42">
                  <c:v>8.0639999999999894</c:v>
                </c:pt>
                <c:pt idx="43">
                  <c:v>8.2559999999999896</c:v>
                </c:pt>
                <c:pt idx="44">
                  <c:v>8.4479999999999897</c:v>
                </c:pt>
                <c:pt idx="45">
                  <c:v>8.6399999999999899</c:v>
                </c:pt>
                <c:pt idx="46">
                  <c:v>8.8319999999999901</c:v>
                </c:pt>
                <c:pt idx="47">
                  <c:v>9.0239999999999903</c:v>
                </c:pt>
                <c:pt idx="48">
                  <c:v>9.2159999999999904</c:v>
                </c:pt>
                <c:pt idx="49">
                  <c:v>9.4079999999999906</c:v>
                </c:pt>
                <c:pt idx="50">
                  <c:v>9.5999999999999908</c:v>
                </c:pt>
                <c:pt idx="51">
                  <c:v>9.7919999999999892</c:v>
                </c:pt>
                <c:pt idx="52">
                  <c:v>9.9839999999999893</c:v>
                </c:pt>
                <c:pt idx="53">
                  <c:v>10.176</c:v>
                </c:pt>
                <c:pt idx="54">
                  <c:v>10.368</c:v>
                </c:pt>
                <c:pt idx="55">
                  <c:v>10.56</c:v>
                </c:pt>
                <c:pt idx="56">
                  <c:v>10.752000000000001</c:v>
                </c:pt>
                <c:pt idx="57">
                  <c:v>10.944000000000001</c:v>
                </c:pt>
                <c:pt idx="58">
                  <c:v>11.135999999999999</c:v>
                </c:pt>
                <c:pt idx="59">
                  <c:v>11.327999999999999</c:v>
                </c:pt>
                <c:pt idx="60">
                  <c:v>11.52</c:v>
                </c:pt>
                <c:pt idx="61">
                  <c:v>11.712</c:v>
                </c:pt>
                <c:pt idx="62">
                  <c:v>11.904</c:v>
                </c:pt>
                <c:pt idx="63">
                  <c:v>12.096</c:v>
                </c:pt>
                <c:pt idx="64">
                  <c:v>12.288</c:v>
                </c:pt>
                <c:pt idx="65">
                  <c:v>12.48</c:v>
                </c:pt>
                <c:pt idx="66">
                  <c:v>12.672000000000001</c:v>
                </c:pt>
                <c:pt idx="67">
                  <c:v>12.864000000000001</c:v>
                </c:pt>
                <c:pt idx="68">
                  <c:v>13.055999999999999</c:v>
                </c:pt>
                <c:pt idx="69">
                  <c:v>13.247999999999999</c:v>
                </c:pt>
                <c:pt idx="70">
                  <c:v>13.44</c:v>
                </c:pt>
                <c:pt idx="71">
                  <c:v>13.632</c:v>
                </c:pt>
                <c:pt idx="72">
                  <c:v>13.824</c:v>
                </c:pt>
                <c:pt idx="73">
                  <c:v>14.016</c:v>
                </c:pt>
                <c:pt idx="74">
                  <c:v>14.208</c:v>
                </c:pt>
                <c:pt idx="75">
                  <c:v>14.4</c:v>
                </c:pt>
                <c:pt idx="76">
                  <c:v>14.592000000000001</c:v>
                </c:pt>
                <c:pt idx="77">
                  <c:v>14.784000000000001</c:v>
                </c:pt>
                <c:pt idx="78">
                  <c:v>14.976000000000001</c:v>
                </c:pt>
                <c:pt idx="79">
                  <c:v>15.167999999999999</c:v>
                </c:pt>
                <c:pt idx="80">
                  <c:v>15.36</c:v>
                </c:pt>
                <c:pt idx="81">
                  <c:v>15.552</c:v>
                </c:pt>
                <c:pt idx="82">
                  <c:v>15.744</c:v>
                </c:pt>
                <c:pt idx="83">
                  <c:v>15.936</c:v>
                </c:pt>
                <c:pt idx="84">
                  <c:v>16.128</c:v>
                </c:pt>
                <c:pt idx="85">
                  <c:v>16.32</c:v>
                </c:pt>
                <c:pt idx="86">
                  <c:v>16.512</c:v>
                </c:pt>
                <c:pt idx="87">
                  <c:v>16.704000000000001</c:v>
                </c:pt>
                <c:pt idx="88">
                  <c:v>16.896000000000001</c:v>
                </c:pt>
                <c:pt idx="89">
                  <c:v>17.088000000000001</c:v>
                </c:pt>
                <c:pt idx="90">
                  <c:v>17.28</c:v>
                </c:pt>
                <c:pt idx="91">
                  <c:v>17.472000000000001</c:v>
                </c:pt>
                <c:pt idx="92">
                  <c:v>17.664000000000001</c:v>
                </c:pt>
                <c:pt idx="93">
                  <c:v>17.856000000000002</c:v>
                </c:pt>
                <c:pt idx="94">
                  <c:v>18.047999999999998</c:v>
                </c:pt>
                <c:pt idx="95">
                  <c:v>18.239999999999998</c:v>
                </c:pt>
                <c:pt idx="96">
                  <c:v>18.431999999999999</c:v>
                </c:pt>
                <c:pt idx="97">
                  <c:v>18.623999999999999</c:v>
                </c:pt>
                <c:pt idx="98">
                  <c:v>18.815999999999999</c:v>
                </c:pt>
                <c:pt idx="99">
                  <c:v>19.007999999999999</c:v>
                </c:pt>
                <c:pt idx="100">
                  <c:v>19.2</c:v>
                </c:pt>
                <c:pt idx="101">
                  <c:v>19.391999999999999</c:v>
                </c:pt>
                <c:pt idx="102">
                  <c:v>19.584</c:v>
                </c:pt>
                <c:pt idx="103">
                  <c:v>19.776</c:v>
                </c:pt>
                <c:pt idx="104">
                  <c:v>19.968</c:v>
                </c:pt>
                <c:pt idx="105">
                  <c:v>20.16</c:v>
                </c:pt>
                <c:pt idx="106">
                  <c:v>20.352</c:v>
                </c:pt>
                <c:pt idx="107">
                  <c:v>20.544</c:v>
                </c:pt>
                <c:pt idx="108">
                  <c:v>20.736000000000001</c:v>
                </c:pt>
                <c:pt idx="109">
                  <c:v>20.928000000000001</c:v>
                </c:pt>
                <c:pt idx="110">
                  <c:v>21.12</c:v>
                </c:pt>
                <c:pt idx="111">
                  <c:v>21.312000000000001</c:v>
                </c:pt>
                <c:pt idx="112">
                  <c:v>21.504000000000001</c:v>
                </c:pt>
                <c:pt idx="113">
                  <c:v>21.696000000000002</c:v>
                </c:pt>
                <c:pt idx="114">
                  <c:v>21.888000000000002</c:v>
                </c:pt>
                <c:pt idx="115">
                  <c:v>22.08</c:v>
                </c:pt>
                <c:pt idx="116">
                  <c:v>22.271999999999998</c:v>
                </c:pt>
                <c:pt idx="117">
                  <c:v>22.463999999999999</c:v>
                </c:pt>
                <c:pt idx="118">
                  <c:v>22.655999999999999</c:v>
                </c:pt>
                <c:pt idx="119">
                  <c:v>22.847999999999999</c:v>
                </c:pt>
                <c:pt idx="120">
                  <c:v>23.04</c:v>
                </c:pt>
                <c:pt idx="121">
                  <c:v>23.231999999999999</c:v>
                </c:pt>
                <c:pt idx="122">
                  <c:v>23.423999999999999</c:v>
                </c:pt>
                <c:pt idx="123">
                  <c:v>23.616</c:v>
                </c:pt>
                <c:pt idx="124">
                  <c:v>23.808</c:v>
                </c:pt>
                <c:pt idx="125">
                  <c:v>24</c:v>
                </c:pt>
                <c:pt idx="126">
                  <c:v>24.192</c:v>
                </c:pt>
                <c:pt idx="127">
                  <c:v>24.384</c:v>
                </c:pt>
                <c:pt idx="128">
                  <c:v>24.576000000000001</c:v>
                </c:pt>
                <c:pt idx="129">
                  <c:v>24.768000000000001</c:v>
                </c:pt>
                <c:pt idx="130">
                  <c:v>24.96</c:v>
                </c:pt>
                <c:pt idx="131">
                  <c:v>25.152000000000001</c:v>
                </c:pt>
                <c:pt idx="132">
                  <c:v>25.344000000000001</c:v>
                </c:pt>
                <c:pt idx="133">
                  <c:v>25.536000000000001</c:v>
                </c:pt>
                <c:pt idx="134">
                  <c:v>25.728000000000002</c:v>
                </c:pt>
                <c:pt idx="135">
                  <c:v>25.92</c:v>
                </c:pt>
                <c:pt idx="136">
                  <c:v>26.111999999999998</c:v>
                </c:pt>
                <c:pt idx="137">
                  <c:v>26.303999999999998</c:v>
                </c:pt>
                <c:pt idx="138">
                  <c:v>26.495999999999999</c:v>
                </c:pt>
                <c:pt idx="139">
                  <c:v>26.687999999999999</c:v>
                </c:pt>
                <c:pt idx="140">
                  <c:v>26.88</c:v>
                </c:pt>
                <c:pt idx="141">
                  <c:v>27.071999999999999</c:v>
                </c:pt>
                <c:pt idx="142">
                  <c:v>27.263999999999999</c:v>
                </c:pt>
                <c:pt idx="143">
                  <c:v>27.456</c:v>
                </c:pt>
                <c:pt idx="144">
                  <c:v>27.648</c:v>
                </c:pt>
                <c:pt idx="145">
                  <c:v>27.84</c:v>
                </c:pt>
                <c:pt idx="146">
                  <c:v>28.032</c:v>
                </c:pt>
                <c:pt idx="147">
                  <c:v>28.224</c:v>
                </c:pt>
                <c:pt idx="148">
                  <c:v>28.416</c:v>
                </c:pt>
                <c:pt idx="149">
                  <c:v>28.608000000000001</c:v>
                </c:pt>
                <c:pt idx="150">
                  <c:v>28.8</c:v>
                </c:pt>
                <c:pt idx="151">
                  <c:v>28.992000000000001</c:v>
                </c:pt>
                <c:pt idx="152">
                  <c:v>29.184000000000001</c:v>
                </c:pt>
                <c:pt idx="153">
                  <c:v>29.376000000000001</c:v>
                </c:pt>
                <c:pt idx="154">
                  <c:v>29.568000000000001</c:v>
                </c:pt>
                <c:pt idx="155">
                  <c:v>29.76</c:v>
                </c:pt>
                <c:pt idx="156">
                  <c:v>29.952000000000002</c:v>
                </c:pt>
                <c:pt idx="157">
                  <c:v>30.143999999999998</c:v>
                </c:pt>
                <c:pt idx="158">
                  <c:v>30.335999999999999</c:v>
                </c:pt>
                <c:pt idx="159">
                  <c:v>30.527999999999999</c:v>
                </c:pt>
                <c:pt idx="160">
                  <c:v>30.72</c:v>
                </c:pt>
                <c:pt idx="161">
                  <c:v>30.911999999999999</c:v>
                </c:pt>
                <c:pt idx="162">
                  <c:v>31.103999999999999</c:v>
                </c:pt>
                <c:pt idx="163">
                  <c:v>31.295999999999999</c:v>
                </c:pt>
                <c:pt idx="164">
                  <c:v>31.488</c:v>
                </c:pt>
                <c:pt idx="165">
                  <c:v>31.68</c:v>
                </c:pt>
                <c:pt idx="166">
                  <c:v>31.872</c:v>
                </c:pt>
                <c:pt idx="167">
                  <c:v>32.064</c:v>
                </c:pt>
                <c:pt idx="168">
                  <c:v>32.256</c:v>
                </c:pt>
                <c:pt idx="169">
                  <c:v>32.448</c:v>
                </c:pt>
                <c:pt idx="170">
                  <c:v>32.64</c:v>
                </c:pt>
                <c:pt idx="171">
                  <c:v>32.832000000000001</c:v>
                </c:pt>
                <c:pt idx="172">
                  <c:v>33.024000000000001</c:v>
                </c:pt>
                <c:pt idx="173">
                  <c:v>33.216000000000001</c:v>
                </c:pt>
                <c:pt idx="174">
                  <c:v>33.408000000000001</c:v>
                </c:pt>
                <c:pt idx="175">
                  <c:v>33.6</c:v>
                </c:pt>
                <c:pt idx="176">
                  <c:v>33.792000000000002</c:v>
                </c:pt>
                <c:pt idx="177">
                  <c:v>33.984000000000002</c:v>
                </c:pt>
                <c:pt idx="178">
                  <c:v>34.176000000000002</c:v>
                </c:pt>
                <c:pt idx="179">
                  <c:v>34.368000000000002</c:v>
                </c:pt>
                <c:pt idx="180">
                  <c:v>34.56</c:v>
                </c:pt>
                <c:pt idx="181">
                  <c:v>34.752000000000002</c:v>
                </c:pt>
                <c:pt idx="182">
                  <c:v>34.944000000000003</c:v>
                </c:pt>
                <c:pt idx="183">
                  <c:v>35.136000000000003</c:v>
                </c:pt>
                <c:pt idx="184">
                  <c:v>35.328000000000003</c:v>
                </c:pt>
                <c:pt idx="185">
                  <c:v>35.520000000000003</c:v>
                </c:pt>
                <c:pt idx="186">
                  <c:v>35.712000000000003</c:v>
                </c:pt>
                <c:pt idx="187">
                  <c:v>35.904000000000003</c:v>
                </c:pt>
                <c:pt idx="188">
                  <c:v>36.095999999999997</c:v>
                </c:pt>
                <c:pt idx="189">
                  <c:v>36.287999999999997</c:v>
                </c:pt>
                <c:pt idx="190">
                  <c:v>36.479999999999997</c:v>
                </c:pt>
                <c:pt idx="191">
                  <c:v>36.671999999999997</c:v>
                </c:pt>
                <c:pt idx="192">
                  <c:v>36.863999999999997</c:v>
                </c:pt>
                <c:pt idx="193">
                  <c:v>37.055999999999997</c:v>
                </c:pt>
                <c:pt idx="194">
                  <c:v>37.247999999999998</c:v>
                </c:pt>
                <c:pt idx="195">
                  <c:v>37.44</c:v>
                </c:pt>
                <c:pt idx="196">
                  <c:v>37.631999999999998</c:v>
                </c:pt>
                <c:pt idx="197">
                  <c:v>37.823999999999998</c:v>
                </c:pt>
                <c:pt idx="198">
                  <c:v>38.015999999999998</c:v>
                </c:pt>
                <c:pt idx="199">
                  <c:v>38.207999999999998</c:v>
                </c:pt>
                <c:pt idx="200">
                  <c:v>38.4</c:v>
                </c:pt>
                <c:pt idx="201">
                  <c:v>38.591999999999999</c:v>
                </c:pt>
                <c:pt idx="202">
                  <c:v>38.783999999999999</c:v>
                </c:pt>
                <c:pt idx="203">
                  <c:v>38.9759999999999</c:v>
                </c:pt>
                <c:pt idx="204">
                  <c:v>39.1679999999999</c:v>
                </c:pt>
                <c:pt idx="205">
                  <c:v>39.3599999999999</c:v>
                </c:pt>
                <c:pt idx="206">
                  <c:v>39.5519999999999</c:v>
                </c:pt>
                <c:pt idx="207">
                  <c:v>39.7439999999999</c:v>
                </c:pt>
                <c:pt idx="208">
                  <c:v>39.9359999999999</c:v>
                </c:pt>
                <c:pt idx="209">
                  <c:v>40.127999999999901</c:v>
                </c:pt>
                <c:pt idx="210">
                  <c:v>40.319999999999901</c:v>
                </c:pt>
                <c:pt idx="211">
                  <c:v>40.511999999999901</c:v>
                </c:pt>
                <c:pt idx="212">
                  <c:v>40.703999999999901</c:v>
                </c:pt>
                <c:pt idx="213">
                  <c:v>40.895999999999901</c:v>
                </c:pt>
                <c:pt idx="214">
                  <c:v>41.087999999999901</c:v>
                </c:pt>
                <c:pt idx="215">
                  <c:v>41.279999999999902</c:v>
                </c:pt>
                <c:pt idx="216">
                  <c:v>41.471999999999902</c:v>
                </c:pt>
                <c:pt idx="217">
                  <c:v>41.663999999999902</c:v>
                </c:pt>
                <c:pt idx="218">
                  <c:v>41.855999999999902</c:v>
                </c:pt>
                <c:pt idx="219">
                  <c:v>42.047999999999902</c:v>
                </c:pt>
                <c:pt idx="220">
                  <c:v>42.239999999999903</c:v>
                </c:pt>
                <c:pt idx="221">
                  <c:v>42.431999999999903</c:v>
                </c:pt>
                <c:pt idx="222">
                  <c:v>42.623999999999903</c:v>
                </c:pt>
                <c:pt idx="223">
                  <c:v>42.815999999999903</c:v>
                </c:pt>
                <c:pt idx="224">
                  <c:v>43.007999999999903</c:v>
                </c:pt>
                <c:pt idx="225">
                  <c:v>43.199999999999903</c:v>
                </c:pt>
                <c:pt idx="226">
                  <c:v>43.391999999999904</c:v>
                </c:pt>
                <c:pt idx="227">
                  <c:v>43.583999999999897</c:v>
                </c:pt>
                <c:pt idx="228">
                  <c:v>43.775999999999897</c:v>
                </c:pt>
                <c:pt idx="229">
                  <c:v>43.967999999999897</c:v>
                </c:pt>
                <c:pt idx="230">
                  <c:v>44.159999999999897</c:v>
                </c:pt>
                <c:pt idx="231">
                  <c:v>44.351999999999897</c:v>
                </c:pt>
                <c:pt idx="232">
                  <c:v>44.543999999999897</c:v>
                </c:pt>
                <c:pt idx="233">
                  <c:v>44.735999999999898</c:v>
                </c:pt>
                <c:pt idx="234">
                  <c:v>44.927999999999898</c:v>
                </c:pt>
                <c:pt idx="235">
                  <c:v>45.119999999999898</c:v>
                </c:pt>
                <c:pt idx="236">
                  <c:v>45.311999999999898</c:v>
                </c:pt>
                <c:pt idx="237">
                  <c:v>45.503999999999898</c:v>
                </c:pt>
                <c:pt idx="238">
                  <c:v>45.695999999999898</c:v>
                </c:pt>
                <c:pt idx="239">
                  <c:v>45.887999999999899</c:v>
                </c:pt>
                <c:pt idx="240">
                  <c:v>46.079999999999899</c:v>
                </c:pt>
              </c:numCache>
            </c:numRef>
          </c:xVal>
          <c:yVal>
            <c:numRef>
              <c:f>'Leitura Dados de Vôo (2)'!$N$8:$N$248</c:f>
              <c:numCache>
                <c:formatCode>General</c:formatCode>
                <c:ptCount val="241"/>
                <c:pt idx="42">
                  <c:v>0</c:v>
                </c:pt>
                <c:pt idx="43">
                  <c:v>0</c:v>
                </c:pt>
                <c:pt idx="44">
                  <c:v>1</c:v>
                </c:pt>
                <c:pt idx="45">
                  <c:v>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33-462D-B0F0-6EB4F200D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2908431"/>
        <c:axId val="1522902191"/>
      </c:scatterChart>
      <c:valAx>
        <c:axId val="-84609920"/>
        <c:scaling>
          <c:orientation val="minMax"/>
          <c:max val="4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2094496"/>
        <c:crosses val="autoZero"/>
        <c:crossBetween val="midCat"/>
        <c:majorUnit val="1"/>
      </c:valAx>
      <c:valAx>
        <c:axId val="-3209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4609920"/>
        <c:crosses val="autoZero"/>
        <c:crossBetween val="midCat"/>
        <c:majorUnit val="25"/>
      </c:valAx>
      <c:valAx>
        <c:axId val="1522902191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2908431"/>
        <c:crosses val="max"/>
        <c:crossBetween val="midCat"/>
      </c:valAx>
      <c:valAx>
        <c:axId val="1522908431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1522902191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Altura</a:t>
            </a:r>
            <a:r>
              <a:rPr lang="pt-BR" baseline="0"/>
              <a:t> no Tempo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'Leitura Dados de Vôo (3)'!$C$6</c:f>
              <c:strCache>
                <c:ptCount val="1"/>
                <c:pt idx="0">
                  <c:v>Altímetro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'Leitura Dados de Vôo (3)'!$A$8:$A$248</c:f>
              <c:numCache>
                <c:formatCode>General</c:formatCode>
                <c:ptCount val="241"/>
                <c:pt idx="0">
                  <c:v>0</c:v>
                </c:pt>
                <c:pt idx="1">
                  <c:v>0.192</c:v>
                </c:pt>
                <c:pt idx="2">
                  <c:v>0.38400000000000001</c:v>
                </c:pt>
                <c:pt idx="3">
                  <c:v>0.57599999999999996</c:v>
                </c:pt>
                <c:pt idx="4">
                  <c:v>0.76800000000000002</c:v>
                </c:pt>
                <c:pt idx="5">
                  <c:v>0.96</c:v>
                </c:pt>
                <c:pt idx="6">
                  <c:v>1.1519999999999999</c:v>
                </c:pt>
                <c:pt idx="7">
                  <c:v>1.3440000000000001</c:v>
                </c:pt>
                <c:pt idx="8">
                  <c:v>1.536</c:v>
                </c:pt>
                <c:pt idx="9">
                  <c:v>1.728</c:v>
                </c:pt>
                <c:pt idx="10">
                  <c:v>1.92</c:v>
                </c:pt>
                <c:pt idx="11">
                  <c:v>2.1120000000000001</c:v>
                </c:pt>
                <c:pt idx="12">
                  <c:v>2.3039999999999998</c:v>
                </c:pt>
                <c:pt idx="13">
                  <c:v>2.496</c:v>
                </c:pt>
                <c:pt idx="14">
                  <c:v>2.6880000000000002</c:v>
                </c:pt>
                <c:pt idx="15">
                  <c:v>2.88</c:v>
                </c:pt>
                <c:pt idx="16">
                  <c:v>3.0720000000000001</c:v>
                </c:pt>
                <c:pt idx="17">
                  <c:v>3.2639999999999998</c:v>
                </c:pt>
                <c:pt idx="18">
                  <c:v>3.456</c:v>
                </c:pt>
                <c:pt idx="19">
                  <c:v>3.6480000000000001</c:v>
                </c:pt>
                <c:pt idx="20">
                  <c:v>3.84</c:v>
                </c:pt>
                <c:pt idx="21">
                  <c:v>4.032</c:v>
                </c:pt>
                <c:pt idx="22">
                  <c:v>4.2240000000000002</c:v>
                </c:pt>
                <c:pt idx="23">
                  <c:v>4.4160000000000004</c:v>
                </c:pt>
                <c:pt idx="24">
                  <c:v>4.6079999999999997</c:v>
                </c:pt>
                <c:pt idx="25">
                  <c:v>4.8</c:v>
                </c:pt>
                <c:pt idx="26">
                  <c:v>4.992</c:v>
                </c:pt>
                <c:pt idx="27">
                  <c:v>5.1840000000000002</c:v>
                </c:pt>
                <c:pt idx="28">
                  <c:v>5.3760000000000003</c:v>
                </c:pt>
                <c:pt idx="29">
                  <c:v>5.5679999999999996</c:v>
                </c:pt>
                <c:pt idx="30">
                  <c:v>5.76</c:v>
                </c:pt>
                <c:pt idx="31">
                  <c:v>5.952</c:v>
                </c:pt>
                <c:pt idx="32">
                  <c:v>6.1440000000000001</c:v>
                </c:pt>
                <c:pt idx="33">
                  <c:v>6.3360000000000003</c:v>
                </c:pt>
                <c:pt idx="34">
                  <c:v>6.5279999999999996</c:v>
                </c:pt>
                <c:pt idx="35">
                  <c:v>6.72</c:v>
                </c:pt>
                <c:pt idx="36">
                  <c:v>6.9119999999999999</c:v>
                </c:pt>
                <c:pt idx="37">
                  <c:v>7.1040000000000001</c:v>
                </c:pt>
                <c:pt idx="38">
                  <c:v>7.2959999999999896</c:v>
                </c:pt>
                <c:pt idx="39">
                  <c:v>7.4879999999999898</c:v>
                </c:pt>
                <c:pt idx="40">
                  <c:v>7.6799999999999899</c:v>
                </c:pt>
                <c:pt idx="41">
                  <c:v>7.8719999999999901</c:v>
                </c:pt>
                <c:pt idx="42">
                  <c:v>8.0639999999999894</c:v>
                </c:pt>
                <c:pt idx="43">
                  <c:v>8.2559999999999896</c:v>
                </c:pt>
                <c:pt idx="44">
                  <c:v>8.4479999999999897</c:v>
                </c:pt>
                <c:pt idx="45">
                  <c:v>8.6399999999999899</c:v>
                </c:pt>
                <c:pt idx="46">
                  <c:v>8.8319999999999901</c:v>
                </c:pt>
                <c:pt idx="47">
                  <c:v>9.0239999999999903</c:v>
                </c:pt>
                <c:pt idx="48">
                  <c:v>9.2159999999999904</c:v>
                </c:pt>
                <c:pt idx="49">
                  <c:v>9.4079999999999906</c:v>
                </c:pt>
                <c:pt idx="50">
                  <c:v>9.5999999999999908</c:v>
                </c:pt>
                <c:pt idx="51">
                  <c:v>9.7919999999999892</c:v>
                </c:pt>
                <c:pt idx="52">
                  <c:v>9.9839999999999893</c:v>
                </c:pt>
                <c:pt idx="53">
                  <c:v>10.176</c:v>
                </c:pt>
                <c:pt idx="54">
                  <c:v>10.368</c:v>
                </c:pt>
                <c:pt idx="55">
                  <c:v>10.56</c:v>
                </c:pt>
                <c:pt idx="56">
                  <c:v>10.752000000000001</c:v>
                </c:pt>
                <c:pt idx="57">
                  <c:v>10.944000000000001</c:v>
                </c:pt>
                <c:pt idx="58">
                  <c:v>11.135999999999999</c:v>
                </c:pt>
                <c:pt idx="59">
                  <c:v>11.327999999999999</c:v>
                </c:pt>
                <c:pt idx="60">
                  <c:v>11.52</c:v>
                </c:pt>
                <c:pt idx="61">
                  <c:v>11.712</c:v>
                </c:pt>
                <c:pt idx="62">
                  <c:v>11.904</c:v>
                </c:pt>
                <c:pt idx="63">
                  <c:v>12.096</c:v>
                </c:pt>
                <c:pt idx="64">
                  <c:v>12.288</c:v>
                </c:pt>
                <c:pt idx="65">
                  <c:v>12.48</c:v>
                </c:pt>
                <c:pt idx="66">
                  <c:v>12.672000000000001</c:v>
                </c:pt>
                <c:pt idx="67">
                  <c:v>12.864000000000001</c:v>
                </c:pt>
                <c:pt idx="68">
                  <c:v>13.055999999999999</c:v>
                </c:pt>
                <c:pt idx="69">
                  <c:v>13.247999999999999</c:v>
                </c:pt>
                <c:pt idx="70">
                  <c:v>13.44</c:v>
                </c:pt>
                <c:pt idx="71">
                  <c:v>13.632</c:v>
                </c:pt>
                <c:pt idx="72">
                  <c:v>13.824</c:v>
                </c:pt>
                <c:pt idx="73">
                  <c:v>14.016</c:v>
                </c:pt>
                <c:pt idx="74">
                  <c:v>14.208</c:v>
                </c:pt>
                <c:pt idx="75">
                  <c:v>14.4</c:v>
                </c:pt>
                <c:pt idx="76">
                  <c:v>14.592000000000001</c:v>
                </c:pt>
                <c:pt idx="77">
                  <c:v>14.784000000000001</c:v>
                </c:pt>
                <c:pt idx="78">
                  <c:v>14.976000000000001</c:v>
                </c:pt>
                <c:pt idx="79">
                  <c:v>15.167999999999999</c:v>
                </c:pt>
                <c:pt idx="80">
                  <c:v>15.36</c:v>
                </c:pt>
                <c:pt idx="81">
                  <c:v>15.552</c:v>
                </c:pt>
                <c:pt idx="82">
                  <c:v>15.744</c:v>
                </c:pt>
                <c:pt idx="83">
                  <c:v>15.936</c:v>
                </c:pt>
                <c:pt idx="84">
                  <c:v>16.128</c:v>
                </c:pt>
                <c:pt idx="85">
                  <c:v>16.32</c:v>
                </c:pt>
                <c:pt idx="86">
                  <c:v>16.512</c:v>
                </c:pt>
                <c:pt idx="87">
                  <c:v>16.704000000000001</c:v>
                </c:pt>
                <c:pt idx="88">
                  <c:v>16.896000000000001</c:v>
                </c:pt>
                <c:pt idx="89">
                  <c:v>17.088000000000001</c:v>
                </c:pt>
                <c:pt idx="90">
                  <c:v>17.28</c:v>
                </c:pt>
                <c:pt idx="91">
                  <c:v>17.472000000000001</c:v>
                </c:pt>
                <c:pt idx="92">
                  <c:v>17.664000000000001</c:v>
                </c:pt>
                <c:pt idx="93">
                  <c:v>17.856000000000002</c:v>
                </c:pt>
                <c:pt idx="94">
                  <c:v>18.047999999999998</c:v>
                </c:pt>
                <c:pt idx="95">
                  <c:v>18.239999999999998</c:v>
                </c:pt>
                <c:pt idx="96">
                  <c:v>18.431999999999999</c:v>
                </c:pt>
                <c:pt idx="97">
                  <c:v>18.623999999999999</c:v>
                </c:pt>
                <c:pt idx="98">
                  <c:v>18.815999999999999</c:v>
                </c:pt>
                <c:pt idx="99">
                  <c:v>19.007999999999999</c:v>
                </c:pt>
                <c:pt idx="100">
                  <c:v>19.2</c:v>
                </c:pt>
                <c:pt idx="101">
                  <c:v>19.391999999999999</c:v>
                </c:pt>
                <c:pt idx="102">
                  <c:v>19.584</c:v>
                </c:pt>
                <c:pt idx="103">
                  <c:v>19.776</c:v>
                </c:pt>
                <c:pt idx="104">
                  <c:v>19.968</c:v>
                </c:pt>
                <c:pt idx="105">
                  <c:v>20.16</c:v>
                </c:pt>
                <c:pt idx="106">
                  <c:v>20.352</c:v>
                </c:pt>
                <c:pt idx="107">
                  <c:v>20.544</c:v>
                </c:pt>
                <c:pt idx="108">
                  <c:v>20.736000000000001</c:v>
                </c:pt>
                <c:pt idx="109">
                  <c:v>20.928000000000001</c:v>
                </c:pt>
                <c:pt idx="110">
                  <c:v>21.12</c:v>
                </c:pt>
                <c:pt idx="111">
                  <c:v>21.312000000000001</c:v>
                </c:pt>
                <c:pt idx="112">
                  <c:v>21.504000000000001</c:v>
                </c:pt>
                <c:pt idx="113">
                  <c:v>21.696000000000002</c:v>
                </c:pt>
                <c:pt idx="114">
                  <c:v>21.888000000000002</c:v>
                </c:pt>
                <c:pt idx="115">
                  <c:v>22.08</c:v>
                </c:pt>
                <c:pt idx="116">
                  <c:v>22.271999999999998</c:v>
                </c:pt>
                <c:pt idx="117">
                  <c:v>22.463999999999999</c:v>
                </c:pt>
                <c:pt idx="118">
                  <c:v>22.655999999999999</c:v>
                </c:pt>
                <c:pt idx="119">
                  <c:v>22.847999999999999</c:v>
                </c:pt>
                <c:pt idx="120">
                  <c:v>23.04</c:v>
                </c:pt>
                <c:pt idx="121">
                  <c:v>23.231999999999999</c:v>
                </c:pt>
                <c:pt idx="122">
                  <c:v>23.423999999999999</c:v>
                </c:pt>
                <c:pt idx="123">
                  <c:v>23.616</c:v>
                </c:pt>
                <c:pt idx="124">
                  <c:v>23.808</c:v>
                </c:pt>
                <c:pt idx="125">
                  <c:v>24</c:v>
                </c:pt>
                <c:pt idx="126">
                  <c:v>24.192</c:v>
                </c:pt>
                <c:pt idx="127">
                  <c:v>24.384</c:v>
                </c:pt>
                <c:pt idx="128">
                  <c:v>24.576000000000001</c:v>
                </c:pt>
                <c:pt idx="129">
                  <c:v>24.768000000000001</c:v>
                </c:pt>
                <c:pt idx="130">
                  <c:v>24.96</c:v>
                </c:pt>
                <c:pt idx="131">
                  <c:v>25.152000000000001</c:v>
                </c:pt>
                <c:pt idx="132">
                  <c:v>25.344000000000001</c:v>
                </c:pt>
                <c:pt idx="133">
                  <c:v>25.536000000000001</c:v>
                </c:pt>
                <c:pt idx="134">
                  <c:v>25.728000000000002</c:v>
                </c:pt>
                <c:pt idx="135">
                  <c:v>25.92</c:v>
                </c:pt>
                <c:pt idx="136">
                  <c:v>26.111999999999998</c:v>
                </c:pt>
                <c:pt idx="137">
                  <c:v>26.303999999999998</c:v>
                </c:pt>
                <c:pt idx="138">
                  <c:v>26.495999999999999</c:v>
                </c:pt>
                <c:pt idx="139">
                  <c:v>26.687999999999999</c:v>
                </c:pt>
                <c:pt idx="140">
                  <c:v>26.88</c:v>
                </c:pt>
                <c:pt idx="141">
                  <c:v>27.071999999999999</c:v>
                </c:pt>
                <c:pt idx="142">
                  <c:v>27.263999999999999</c:v>
                </c:pt>
                <c:pt idx="143">
                  <c:v>27.456</c:v>
                </c:pt>
                <c:pt idx="144">
                  <c:v>27.648</c:v>
                </c:pt>
                <c:pt idx="145">
                  <c:v>27.84</c:v>
                </c:pt>
                <c:pt idx="146">
                  <c:v>28.032</c:v>
                </c:pt>
                <c:pt idx="147">
                  <c:v>28.224</c:v>
                </c:pt>
                <c:pt idx="148">
                  <c:v>28.416</c:v>
                </c:pt>
                <c:pt idx="149">
                  <c:v>28.608000000000001</c:v>
                </c:pt>
                <c:pt idx="150">
                  <c:v>28.8</c:v>
                </c:pt>
                <c:pt idx="151">
                  <c:v>28.992000000000001</c:v>
                </c:pt>
                <c:pt idx="152">
                  <c:v>29.184000000000001</c:v>
                </c:pt>
                <c:pt idx="153">
                  <c:v>29.376000000000001</c:v>
                </c:pt>
                <c:pt idx="154">
                  <c:v>29.568000000000001</c:v>
                </c:pt>
                <c:pt idx="155">
                  <c:v>29.76</c:v>
                </c:pt>
                <c:pt idx="156">
                  <c:v>29.952000000000002</c:v>
                </c:pt>
                <c:pt idx="157">
                  <c:v>30.143999999999998</c:v>
                </c:pt>
                <c:pt idx="158">
                  <c:v>30.335999999999999</c:v>
                </c:pt>
                <c:pt idx="159">
                  <c:v>30.527999999999999</c:v>
                </c:pt>
                <c:pt idx="160">
                  <c:v>30.72</c:v>
                </c:pt>
                <c:pt idx="161">
                  <c:v>30.911999999999999</c:v>
                </c:pt>
                <c:pt idx="162">
                  <c:v>31.103999999999999</c:v>
                </c:pt>
                <c:pt idx="163">
                  <c:v>31.295999999999999</c:v>
                </c:pt>
                <c:pt idx="164">
                  <c:v>31.488</c:v>
                </c:pt>
                <c:pt idx="165">
                  <c:v>31.68</c:v>
                </c:pt>
                <c:pt idx="166">
                  <c:v>31.872</c:v>
                </c:pt>
                <c:pt idx="167">
                  <c:v>32.064</c:v>
                </c:pt>
                <c:pt idx="168">
                  <c:v>32.256</c:v>
                </c:pt>
                <c:pt idx="169">
                  <c:v>32.448</c:v>
                </c:pt>
                <c:pt idx="170">
                  <c:v>32.64</c:v>
                </c:pt>
                <c:pt idx="171">
                  <c:v>32.832000000000001</c:v>
                </c:pt>
                <c:pt idx="172">
                  <c:v>33.024000000000001</c:v>
                </c:pt>
                <c:pt idx="173">
                  <c:v>33.216000000000001</c:v>
                </c:pt>
                <c:pt idx="174">
                  <c:v>33.408000000000001</c:v>
                </c:pt>
                <c:pt idx="175">
                  <c:v>33.6</c:v>
                </c:pt>
                <c:pt idx="176">
                  <c:v>33.792000000000002</c:v>
                </c:pt>
                <c:pt idx="177">
                  <c:v>33.984000000000002</c:v>
                </c:pt>
                <c:pt idx="178">
                  <c:v>34.176000000000002</c:v>
                </c:pt>
                <c:pt idx="179">
                  <c:v>34.368000000000002</c:v>
                </c:pt>
                <c:pt idx="180">
                  <c:v>34.56</c:v>
                </c:pt>
                <c:pt idx="181">
                  <c:v>34.752000000000002</c:v>
                </c:pt>
                <c:pt idx="182">
                  <c:v>34.944000000000003</c:v>
                </c:pt>
                <c:pt idx="183">
                  <c:v>35.136000000000003</c:v>
                </c:pt>
                <c:pt idx="184">
                  <c:v>35.328000000000003</c:v>
                </c:pt>
                <c:pt idx="185">
                  <c:v>35.520000000000003</c:v>
                </c:pt>
                <c:pt idx="186">
                  <c:v>35.712000000000003</c:v>
                </c:pt>
                <c:pt idx="187">
                  <c:v>35.904000000000003</c:v>
                </c:pt>
                <c:pt idx="188">
                  <c:v>36.095999999999997</c:v>
                </c:pt>
                <c:pt idx="189">
                  <c:v>36.287999999999997</c:v>
                </c:pt>
                <c:pt idx="190">
                  <c:v>36.479999999999997</c:v>
                </c:pt>
                <c:pt idx="191">
                  <c:v>36.671999999999997</c:v>
                </c:pt>
                <c:pt idx="192">
                  <c:v>36.863999999999997</c:v>
                </c:pt>
                <c:pt idx="193">
                  <c:v>37.055999999999997</c:v>
                </c:pt>
                <c:pt idx="194">
                  <c:v>37.247999999999998</c:v>
                </c:pt>
                <c:pt idx="195">
                  <c:v>37.44</c:v>
                </c:pt>
                <c:pt idx="196">
                  <c:v>37.631999999999998</c:v>
                </c:pt>
                <c:pt idx="197">
                  <c:v>37.823999999999998</c:v>
                </c:pt>
                <c:pt idx="198">
                  <c:v>38.015999999999998</c:v>
                </c:pt>
                <c:pt idx="199">
                  <c:v>38.207999999999998</c:v>
                </c:pt>
                <c:pt idx="200">
                  <c:v>38.4</c:v>
                </c:pt>
                <c:pt idx="201">
                  <c:v>38.591999999999999</c:v>
                </c:pt>
                <c:pt idx="202">
                  <c:v>38.783999999999999</c:v>
                </c:pt>
                <c:pt idx="203">
                  <c:v>38.9759999999999</c:v>
                </c:pt>
                <c:pt idx="204">
                  <c:v>39.1679999999999</c:v>
                </c:pt>
                <c:pt idx="205">
                  <c:v>39.3599999999999</c:v>
                </c:pt>
                <c:pt idx="206">
                  <c:v>39.5519999999999</c:v>
                </c:pt>
                <c:pt idx="207">
                  <c:v>39.7439999999999</c:v>
                </c:pt>
                <c:pt idx="208">
                  <c:v>39.9359999999999</c:v>
                </c:pt>
                <c:pt idx="209">
                  <c:v>40.127999999999901</c:v>
                </c:pt>
                <c:pt idx="210">
                  <c:v>40.319999999999901</c:v>
                </c:pt>
                <c:pt idx="211">
                  <c:v>40.511999999999901</c:v>
                </c:pt>
                <c:pt idx="212">
                  <c:v>40.703999999999901</c:v>
                </c:pt>
                <c:pt idx="213">
                  <c:v>40.895999999999901</c:v>
                </c:pt>
                <c:pt idx="214">
                  <c:v>41.087999999999901</c:v>
                </c:pt>
                <c:pt idx="215">
                  <c:v>41.279999999999902</c:v>
                </c:pt>
                <c:pt idx="216">
                  <c:v>41.471999999999902</c:v>
                </c:pt>
                <c:pt idx="217">
                  <c:v>41.663999999999902</c:v>
                </c:pt>
                <c:pt idx="218">
                  <c:v>41.855999999999902</c:v>
                </c:pt>
                <c:pt idx="219">
                  <c:v>42.047999999999902</c:v>
                </c:pt>
                <c:pt idx="220">
                  <c:v>42.239999999999903</c:v>
                </c:pt>
                <c:pt idx="221">
                  <c:v>42.431999999999903</c:v>
                </c:pt>
                <c:pt idx="222">
                  <c:v>42.623999999999903</c:v>
                </c:pt>
                <c:pt idx="223">
                  <c:v>42.815999999999903</c:v>
                </c:pt>
                <c:pt idx="224">
                  <c:v>43.007999999999903</c:v>
                </c:pt>
                <c:pt idx="225">
                  <c:v>43.199999999999903</c:v>
                </c:pt>
                <c:pt idx="226">
                  <c:v>43.391999999999904</c:v>
                </c:pt>
                <c:pt idx="227">
                  <c:v>43.583999999999897</c:v>
                </c:pt>
                <c:pt idx="228">
                  <c:v>43.775999999999897</c:v>
                </c:pt>
                <c:pt idx="229">
                  <c:v>43.967999999999897</c:v>
                </c:pt>
                <c:pt idx="230">
                  <c:v>44.159999999999897</c:v>
                </c:pt>
                <c:pt idx="231">
                  <c:v>44.351999999999897</c:v>
                </c:pt>
                <c:pt idx="232">
                  <c:v>44.543999999999897</c:v>
                </c:pt>
                <c:pt idx="233">
                  <c:v>44.735999999999898</c:v>
                </c:pt>
                <c:pt idx="234">
                  <c:v>44.927999999999898</c:v>
                </c:pt>
                <c:pt idx="235">
                  <c:v>45.119999999999898</c:v>
                </c:pt>
                <c:pt idx="236">
                  <c:v>45.311999999999898</c:v>
                </c:pt>
                <c:pt idx="237">
                  <c:v>45.503999999999898</c:v>
                </c:pt>
                <c:pt idx="238">
                  <c:v>45.695999999999898</c:v>
                </c:pt>
                <c:pt idx="239">
                  <c:v>45.887999999999899</c:v>
                </c:pt>
                <c:pt idx="240">
                  <c:v>46.079999999999899</c:v>
                </c:pt>
              </c:numCache>
            </c:numRef>
          </c:xVal>
          <c:yVal>
            <c:numRef>
              <c:f>'Leitura Dados de Vôo (3)'!$F$8:$F$248</c:f>
              <c:numCache>
                <c:formatCode>0.0</c:formatCode>
                <c:ptCount val="241"/>
                <c:pt idx="0">
                  <c:v>0</c:v>
                </c:pt>
                <c:pt idx="1">
                  <c:v>1.8682029774873854</c:v>
                </c:pt>
                <c:pt idx="2">
                  <c:v>5.3742157195634945</c:v>
                </c:pt>
                <c:pt idx="3">
                  <c:v>11.921606156629053</c:v>
                </c:pt>
                <c:pt idx="4">
                  <c:v>59.035831238693703</c:v>
                </c:pt>
                <c:pt idx="5">
                  <c:v>120.75824622978755</c:v>
                </c:pt>
                <c:pt idx="6">
                  <c:v>202.57646514586625</c:v>
                </c:pt>
                <c:pt idx="7">
                  <c:v>212.10305984462829</c:v>
                </c:pt>
                <c:pt idx="8">
                  <c:v>224.97818358532507</c:v>
                </c:pt>
                <c:pt idx="9">
                  <c:v>258.90500253278151</c:v>
                </c:pt>
                <c:pt idx="10">
                  <c:v>248.5966089227995</c:v>
                </c:pt>
                <c:pt idx="11">
                  <c:v>228.31812838803697</c:v>
                </c:pt>
                <c:pt idx="12">
                  <c:v>59.035831238693703</c:v>
                </c:pt>
                <c:pt idx="13">
                  <c:v>-0.70144239749581061</c:v>
                </c:pt>
                <c:pt idx="14">
                  <c:v>-0.46763353501026472</c:v>
                </c:pt>
                <c:pt idx="15">
                  <c:v>-0.93524599032264177</c:v>
                </c:pt>
                <c:pt idx="16">
                  <c:v>-0.70144239749581061</c:v>
                </c:pt>
                <c:pt idx="17">
                  <c:v>-0.70144239749581061</c:v>
                </c:pt>
                <c:pt idx="18">
                  <c:v>-1.6366251535135632</c:v>
                </c:pt>
                <c:pt idx="19">
                  <c:v>-1.1690443137565296</c:v>
                </c:pt>
                <c:pt idx="20">
                  <c:v>-1.402837368063274</c:v>
                </c:pt>
                <c:pt idx="21">
                  <c:v>-1.8695606417657871</c:v>
                </c:pt>
                <c:pt idx="22">
                  <c:v>-1.6366251535135632</c:v>
                </c:pt>
                <c:pt idx="23">
                  <c:v>-1.6366251535135632</c:v>
                </c:pt>
                <c:pt idx="24">
                  <c:v>-1.6366251535135632</c:v>
                </c:pt>
                <c:pt idx="25">
                  <c:v>-1.402837368063274</c:v>
                </c:pt>
                <c:pt idx="26">
                  <c:v>-1.8695606417657871</c:v>
                </c:pt>
                <c:pt idx="27">
                  <c:v>-1.402837368063274</c:v>
                </c:pt>
                <c:pt idx="28">
                  <c:v>-2.1033379093720441</c:v>
                </c:pt>
                <c:pt idx="29">
                  <c:v>-1.8695606417657871</c:v>
                </c:pt>
                <c:pt idx="30">
                  <c:v>-2.1033379093720441</c:v>
                </c:pt>
                <c:pt idx="31">
                  <c:v>-1.8695606417657871</c:v>
                </c:pt>
                <c:pt idx="32">
                  <c:v>-1.8695606417657871</c:v>
                </c:pt>
                <c:pt idx="33">
                  <c:v>-0.70144239749581061</c:v>
                </c:pt>
                <c:pt idx="34">
                  <c:v>-0.46763353501026472</c:v>
                </c:pt>
                <c:pt idx="35">
                  <c:v>-0.93524599032264177</c:v>
                </c:pt>
                <c:pt idx="36">
                  <c:v>-0.70144239749581061</c:v>
                </c:pt>
                <c:pt idx="37">
                  <c:v>-0.70144239749581061</c:v>
                </c:pt>
                <c:pt idx="38">
                  <c:v>-1.6366251535135632</c:v>
                </c:pt>
                <c:pt idx="39">
                  <c:v>-1.1690443137565296</c:v>
                </c:pt>
                <c:pt idx="40">
                  <c:v>-1.402837368063274</c:v>
                </c:pt>
                <c:pt idx="41">
                  <c:v>-1.8695606417657871</c:v>
                </c:pt>
                <c:pt idx="42">
                  <c:v>-1.6366251535135632</c:v>
                </c:pt>
                <c:pt idx="43">
                  <c:v>-1.6366251535135632</c:v>
                </c:pt>
                <c:pt idx="44">
                  <c:v>-1.6366251535135632</c:v>
                </c:pt>
                <c:pt idx="45">
                  <c:v>-1.402837368063274</c:v>
                </c:pt>
                <c:pt idx="46">
                  <c:v>-1.8695606417657871</c:v>
                </c:pt>
                <c:pt idx="47">
                  <c:v>-1.402837368063274</c:v>
                </c:pt>
                <c:pt idx="48">
                  <c:v>-2.1033379093720441</c:v>
                </c:pt>
                <c:pt idx="49">
                  <c:v>-1.8695606417657871</c:v>
                </c:pt>
                <c:pt idx="50">
                  <c:v>-2.1033379093720441</c:v>
                </c:pt>
                <c:pt idx="51">
                  <c:v>-1.8695606417657871</c:v>
                </c:pt>
                <c:pt idx="52">
                  <c:v>-1.8695606417657871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59-4476-98C6-7DA93C518A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4609920"/>
        <c:axId val="-32094496"/>
      </c:scatterChart>
      <c:scatterChart>
        <c:scatterStyle val="lineMarker"/>
        <c:varyColors val="0"/>
        <c:ser>
          <c:idx val="1"/>
          <c:order val="1"/>
          <c:tx>
            <c:v>Paraquedas?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'Leitura Dados de Vôo (3)'!$A$8:$A$248</c:f>
              <c:numCache>
                <c:formatCode>General</c:formatCode>
                <c:ptCount val="241"/>
                <c:pt idx="0">
                  <c:v>0</c:v>
                </c:pt>
                <c:pt idx="1">
                  <c:v>0.192</c:v>
                </c:pt>
                <c:pt idx="2">
                  <c:v>0.38400000000000001</c:v>
                </c:pt>
                <c:pt idx="3">
                  <c:v>0.57599999999999996</c:v>
                </c:pt>
                <c:pt idx="4">
                  <c:v>0.76800000000000002</c:v>
                </c:pt>
                <c:pt idx="5">
                  <c:v>0.96</c:v>
                </c:pt>
                <c:pt idx="6">
                  <c:v>1.1519999999999999</c:v>
                </c:pt>
                <c:pt idx="7">
                  <c:v>1.3440000000000001</c:v>
                </c:pt>
                <c:pt idx="8">
                  <c:v>1.536</c:v>
                </c:pt>
                <c:pt idx="9">
                  <c:v>1.728</c:v>
                </c:pt>
                <c:pt idx="10">
                  <c:v>1.92</c:v>
                </c:pt>
                <c:pt idx="11">
                  <c:v>2.1120000000000001</c:v>
                </c:pt>
                <c:pt idx="12">
                  <c:v>2.3039999999999998</c:v>
                </c:pt>
                <c:pt idx="13">
                  <c:v>2.496</c:v>
                </c:pt>
                <c:pt idx="14">
                  <c:v>2.6880000000000002</c:v>
                </c:pt>
                <c:pt idx="15">
                  <c:v>2.88</c:v>
                </c:pt>
                <c:pt idx="16">
                  <c:v>3.0720000000000001</c:v>
                </c:pt>
                <c:pt idx="17">
                  <c:v>3.2639999999999998</c:v>
                </c:pt>
                <c:pt idx="18">
                  <c:v>3.456</c:v>
                </c:pt>
                <c:pt idx="19">
                  <c:v>3.6480000000000001</c:v>
                </c:pt>
                <c:pt idx="20">
                  <c:v>3.84</c:v>
                </c:pt>
                <c:pt idx="21">
                  <c:v>4.032</c:v>
                </c:pt>
                <c:pt idx="22">
                  <c:v>4.2240000000000002</c:v>
                </c:pt>
                <c:pt idx="23">
                  <c:v>4.4160000000000004</c:v>
                </c:pt>
                <c:pt idx="24">
                  <c:v>4.6079999999999997</c:v>
                </c:pt>
                <c:pt idx="25">
                  <c:v>4.8</c:v>
                </c:pt>
                <c:pt idx="26">
                  <c:v>4.992</c:v>
                </c:pt>
                <c:pt idx="27">
                  <c:v>5.1840000000000002</c:v>
                </c:pt>
                <c:pt idx="28">
                  <c:v>5.3760000000000003</c:v>
                </c:pt>
                <c:pt idx="29">
                  <c:v>5.5679999999999996</c:v>
                </c:pt>
                <c:pt idx="30">
                  <c:v>5.76</c:v>
                </c:pt>
                <c:pt idx="31">
                  <c:v>5.952</c:v>
                </c:pt>
                <c:pt idx="32">
                  <c:v>6.1440000000000001</c:v>
                </c:pt>
                <c:pt idx="33">
                  <c:v>6.3360000000000003</c:v>
                </c:pt>
                <c:pt idx="34">
                  <c:v>6.5279999999999996</c:v>
                </c:pt>
                <c:pt idx="35">
                  <c:v>6.72</c:v>
                </c:pt>
                <c:pt idx="36">
                  <c:v>6.9119999999999999</c:v>
                </c:pt>
                <c:pt idx="37">
                  <c:v>7.1040000000000001</c:v>
                </c:pt>
                <c:pt idx="38">
                  <c:v>7.2959999999999896</c:v>
                </c:pt>
                <c:pt idx="39">
                  <c:v>7.4879999999999898</c:v>
                </c:pt>
                <c:pt idx="40">
                  <c:v>7.6799999999999899</c:v>
                </c:pt>
                <c:pt idx="41">
                  <c:v>7.8719999999999901</c:v>
                </c:pt>
                <c:pt idx="42">
                  <c:v>8.0639999999999894</c:v>
                </c:pt>
                <c:pt idx="43">
                  <c:v>8.2559999999999896</c:v>
                </c:pt>
                <c:pt idx="44">
                  <c:v>8.4479999999999897</c:v>
                </c:pt>
                <c:pt idx="45">
                  <c:v>8.6399999999999899</c:v>
                </c:pt>
                <c:pt idx="46">
                  <c:v>8.8319999999999901</c:v>
                </c:pt>
                <c:pt idx="47">
                  <c:v>9.0239999999999903</c:v>
                </c:pt>
                <c:pt idx="48">
                  <c:v>9.2159999999999904</c:v>
                </c:pt>
                <c:pt idx="49">
                  <c:v>9.4079999999999906</c:v>
                </c:pt>
                <c:pt idx="50">
                  <c:v>9.5999999999999908</c:v>
                </c:pt>
                <c:pt idx="51">
                  <c:v>9.7919999999999892</c:v>
                </c:pt>
                <c:pt idx="52">
                  <c:v>9.9839999999999893</c:v>
                </c:pt>
                <c:pt idx="53">
                  <c:v>10.176</c:v>
                </c:pt>
                <c:pt idx="54">
                  <c:v>10.368</c:v>
                </c:pt>
                <c:pt idx="55">
                  <c:v>10.56</c:v>
                </c:pt>
                <c:pt idx="56">
                  <c:v>10.752000000000001</c:v>
                </c:pt>
                <c:pt idx="57">
                  <c:v>10.944000000000001</c:v>
                </c:pt>
                <c:pt idx="58">
                  <c:v>11.135999999999999</c:v>
                </c:pt>
                <c:pt idx="59">
                  <c:v>11.327999999999999</c:v>
                </c:pt>
                <c:pt idx="60">
                  <c:v>11.52</c:v>
                </c:pt>
                <c:pt idx="61">
                  <c:v>11.712</c:v>
                </c:pt>
                <c:pt idx="62">
                  <c:v>11.904</c:v>
                </c:pt>
                <c:pt idx="63">
                  <c:v>12.096</c:v>
                </c:pt>
                <c:pt idx="64">
                  <c:v>12.288</c:v>
                </c:pt>
                <c:pt idx="65">
                  <c:v>12.48</c:v>
                </c:pt>
                <c:pt idx="66">
                  <c:v>12.672000000000001</c:v>
                </c:pt>
                <c:pt idx="67">
                  <c:v>12.864000000000001</c:v>
                </c:pt>
                <c:pt idx="68">
                  <c:v>13.055999999999999</c:v>
                </c:pt>
                <c:pt idx="69">
                  <c:v>13.247999999999999</c:v>
                </c:pt>
                <c:pt idx="70">
                  <c:v>13.44</c:v>
                </c:pt>
                <c:pt idx="71">
                  <c:v>13.632</c:v>
                </c:pt>
                <c:pt idx="72">
                  <c:v>13.824</c:v>
                </c:pt>
                <c:pt idx="73">
                  <c:v>14.016</c:v>
                </c:pt>
                <c:pt idx="74">
                  <c:v>14.208</c:v>
                </c:pt>
                <c:pt idx="75">
                  <c:v>14.4</c:v>
                </c:pt>
                <c:pt idx="76">
                  <c:v>14.592000000000001</c:v>
                </c:pt>
                <c:pt idx="77">
                  <c:v>14.784000000000001</c:v>
                </c:pt>
                <c:pt idx="78">
                  <c:v>14.976000000000001</c:v>
                </c:pt>
                <c:pt idx="79">
                  <c:v>15.167999999999999</c:v>
                </c:pt>
                <c:pt idx="80">
                  <c:v>15.36</c:v>
                </c:pt>
                <c:pt idx="81">
                  <c:v>15.552</c:v>
                </c:pt>
                <c:pt idx="82">
                  <c:v>15.744</c:v>
                </c:pt>
                <c:pt idx="83">
                  <c:v>15.936</c:v>
                </c:pt>
                <c:pt idx="84">
                  <c:v>16.128</c:v>
                </c:pt>
                <c:pt idx="85">
                  <c:v>16.32</c:v>
                </c:pt>
                <c:pt idx="86">
                  <c:v>16.512</c:v>
                </c:pt>
                <c:pt idx="87">
                  <c:v>16.704000000000001</c:v>
                </c:pt>
                <c:pt idx="88">
                  <c:v>16.896000000000001</c:v>
                </c:pt>
                <c:pt idx="89">
                  <c:v>17.088000000000001</c:v>
                </c:pt>
                <c:pt idx="90">
                  <c:v>17.28</c:v>
                </c:pt>
                <c:pt idx="91">
                  <c:v>17.472000000000001</c:v>
                </c:pt>
                <c:pt idx="92">
                  <c:v>17.664000000000001</c:v>
                </c:pt>
                <c:pt idx="93">
                  <c:v>17.856000000000002</c:v>
                </c:pt>
                <c:pt idx="94">
                  <c:v>18.047999999999998</c:v>
                </c:pt>
                <c:pt idx="95">
                  <c:v>18.239999999999998</c:v>
                </c:pt>
                <c:pt idx="96">
                  <c:v>18.431999999999999</c:v>
                </c:pt>
                <c:pt idx="97">
                  <c:v>18.623999999999999</c:v>
                </c:pt>
                <c:pt idx="98">
                  <c:v>18.815999999999999</c:v>
                </c:pt>
                <c:pt idx="99">
                  <c:v>19.007999999999999</c:v>
                </c:pt>
                <c:pt idx="100">
                  <c:v>19.2</c:v>
                </c:pt>
                <c:pt idx="101">
                  <c:v>19.391999999999999</c:v>
                </c:pt>
                <c:pt idx="102">
                  <c:v>19.584</c:v>
                </c:pt>
                <c:pt idx="103">
                  <c:v>19.776</c:v>
                </c:pt>
                <c:pt idx="104">
                  <c:v>19.968</c:v>
                </c:pt>
                <c:pt idx="105">
                  <c:v>20.16</c:v>
                </c:pt>
                <c:pt idx="106">
                  <c:v>20.352</c:v>
                </c:pt>
                <c:pt idx="107">
                  <c:v>20.544</c:v>
                </c:pt>
                <c:pt idx="108">
                  <c:v>20.736000000000001</c:v>
                </c:pt>
                <c:pt idx="109">
                  <c:v>20.928000000000001</c:v>
                </c:pt>
                <c:pt idx="110">
                  <c:v>21.12</c:v>
                </c:pt>
                <c:pt idx="111">
                  <c:v>21.312000000000001</c:v>
                </c:pt>
                <c:pt idx="112">
                  <c:v>21.504000000000001</c:v>
                </c:pt>
                <c:pt idx="113">
                  <c:v>21.696000000000002</c:v>
                </c:pt>
                <c:pt idx="114">
                  <c:v>21.888000000000002</c:v>
                </c:pt>
                <c:pt idx="115">
                  <c:v>22.08</c:v>
                </c:pt>
                <c:pt idx="116">
                  <c:v>22.271999999999998</c:v>
                </c:pt>
                <c:pt idx="117">
                  <c:v>22.463999999999999</c:v>
                </c:pt>
                <c:pt idx="118">
                  <c:v>22.655999999999999</c:v>
                </c:pt>
                <c:pt idx="119">
                  <c:v>22.847999999999999</c:v>
                </c:pt>
                <c:pt idx="120">
                  <c:v>23.04</c:v>
                </c:pt>
                <c:pt idx="121">
                  <c:v>23.231999999999999</c:v>
                </c:pt>
                <c:pt idx="122">
                  <c:v>23.423999999999999</c:v>
                </c:pt>
                <c:pt idx="123">
                  <c:v>23.616</c:v>
                </c:pt>
                <c:pt idx="124">
                  <c:v>23.808</c:v>
                </c:pt>
                <c:pt idx="125">
                  <c:v>24</c:v>
                </c:pt>
                <c:pt idx="126">
                  <c:v>24.192</c:v>
                </c:pt>
                <c:pt idx="127">
                  <c:v>24.384</c:v>
                </c:pt>
                <c:pt idx="128">
                  <c:v>24.576000000000001</c:v>
                </c:pt>
                <c:pt idx="129">
                  <c:v>24.768000000000001</c:v>
                </c:pt>
                <c:pt idx="130">
                  <c:v>24.96</c:v>
                </c:pt>
                <c:pt idx="131">
                  <c:v>25.152000000000001</c:v>
                </c:pt>
                <c:pt idx="132">
                  <c:v>25.344000000000001</c:v>
                </c:pt>
                <c:pt idx="133">
                  <c:v>25.536000000000001</c:v>
                </c:pt>
                <c:pt idx="134">
                  <c:v>25.728000000000002</c:v>
                </c:pt>
                <c:pt idx="135">
                  <c:v>25.92</c:v>
                </c:pt>
                <c:pt idx="136">
                  <c:v>26.111999999999998</c:v>
                </c:pt>
                <c:pt idx="137">
                  <c:v>26.303999999999998</c:v>
                </c:pt>
                <c:pt idx="138">
                  <c:v>26.495999999999999</c:v>
                </c:pt>
                <c:pt idx="139">
                  <c:v>26.687999999999999</c:v>
                </c:pt>
                <c:pt idx="140">
                  <c:v>26.88</c:v>
                </c:pt>
                <c:pt idx="141">
                  <c:v>27.071999999999999</c:v>
                </c:pt>
                <c:pt idx="142">
                  <c:v>27.263999999999999</c:v>
                </c:pt>
                <c:pt idx="143">
                  <c:v>27.456</c:v>
                </c:pt>
                <c:pt idx="144">
                  <c:v>27.648</c:v>
                </c:pt>
                <c:pt idx="145">
                  <c:v>27.84</c:v>
                </c:pt>
                <c:pt idx="146">
                  <c:v>28.032</c:v>
                </c:pt>
                <c:pt idx="147">
                  <c:v>28.224</c:v>
                </c:pt>
                <c:pt idx="148">
                  <c:v>28.416</c:v>
                </c:pt>
                <c:pt idx="149">
                  <c:v>28.608000000000001</c:v>
                </c:pt>
                <c:pt idx="150">
                  <c:v>28.8</c:v>
                </c:pt>
                <c:pt idx="151">
                  <c:v>28.992000000000001</c:v>
                </c:pt>
                <c:pt idx="152">
                  <c:v>29.184000000000001</c:v>
                </c:pt>
                <c:pt idx="153">
                  <c:v>29.376000000000001</c:v>
                </c:pt>
                <c:pt idx="154">
                  <c:v>29.568000000000001</c:v>
                </c:pt>
                <c:pt idx="155">
                  <c:v>29.76</c:v>
                </c:pt>
                <c:pt idx="156">
                  <c:v>29.952000000000002</c:v>
                </c:pt>
                <c:pt idx="157">
                  <c:v>30.143999999999998</c:v>
                </c:pt>
                <c:pt idx="158">
                  <c:v>30.335999999999999</c:v>
                </c:pt>
                <c:pt idx="159">
                  <c:v>30.527999999999999</c:v>
                </c:pt>
                <c:pt idx="160">
                  <c:v>30.72</c:v>
                </c:pt>
                <c:pt idx="161">
                  <c:v>30.911999999999999</c:v>
                </c:pt>
                <c:pt idx="162">
                  <c:v>31.103999999999999</c:v>
                </c:pt>
                <c:pt idx="163">
                  <c:v>31.295999999999999</c:v>
                </c:pt>
                <c:pt idx="164">
                  <c:v>31.488</c:v>
                </c:pt>
                <c:pt idx="165">
                  <c:v>31.68</c:v>
                </c:pt>
                <c:pt idx="166">
                  <c:v>31.872</c:v>
                </c:pt>
                <c:pt idx="167">
                  <c:v>32.064</c:v>
                </c:pt>
                <c:pt idx="168">
                  <c:v>32.256</c:v>
                </c:pt>
                <c:pt idx="169">
                  <c:v>32.448</c:v>
                </c:pt>
                <c:pt idx="170">
                  <c:v>32.64</c:v>
                </c:pt>
                <c:pt idx="171">
                  <c:v>32.832000000000001</c:v>
                </c:pt>
                <c:pt idx="172">
                  <c:v>33.024000000000001</c:v>
                </c:pt>
                <c:pt idx="173">
                  <c:v>33.216000000000001</c:v>
                </c:pt>
                <c:pt idx="174">
                  <c:v>33.408000000000001</c:v>
                </c:pt>
                <c:pt idx="175">
                  <c:v>33.6</c:v>
                </c:pt>
                <c:pt idx="176">
                  <c:v>33.792000000000002</c:v>
                </c:pt>
                <c:pt idx="177">
                  <c:v>33.984000000000002</c:v>
                </c:pt>
                <c:pt idx="178">
                  <c:v>34.176000000000002</c:v>
                </c:pt>
                <c:pt idx="179">
                  <c:v>34.368000000000002</c:v>
                </c:pt>
                <c:pt idx="180">
                  <c:v>34.56</c:v>
                </c:pt>
                <c:pt idx="181">
                  <c:v>34.752000000000002</c:v>
                </c:pt>
                <c:pt idx="182">
                  <c:v>34.944000000000003</c:v>
                </c:pt>
                <c:pt idx="183">
                  <c:v>35.136000000000003</c:v>
                </c:pt>
                <c:pt idx="184">
                  <c:v>35.328000000000003</c:v>
                </c:pt>
                <c:pt idx="185">
                  <c:v>35.520000000000003</c:v>
                </c:pt>
                <c:pt idx="186">
                  <c:v>35.712000000000003</c:v>
                </c:pt>
                <c:pt idx="187">
                  <c:v>35.904000000000003</c:v>
                </c:pt>
                <c:pt idx="188">
                  <c:v>36.095999999999997</c:v>
                </c:pt>
                <c:pt idx="189">
                  <c:v>36.287999999999997</c:v>
                </c:pt>
                <c:pt idx="190">
                  <c:v>36.479999999999997</c:v>
                </c:pt>
                <c:pt idx="191">
                  <c:v>36.671999999999997</c:v>
                </c:pt>
                <c:pt idx="192">
                  <c:v>36.863999999999997</c:v>
                </c:pt>
                <c:pt idx="193">
                  <c:v>37.055999999999997</c:v>
                </c:pt>
                <c:pt idx="194">
                  <c:v>37.247999999999998</c:v>
                </c:pt>
                <c:pt idx="195">
                  <c:v>37.44</c:v>
                </c:pt>
                <c:pt idx="196">
                  <c:v>37.631999999999998</c:v>
                </c:pt>
                <c:pt idx="197">
                  <c:v>37.823999999999998</c:v>
                </c:pt>
                <c:pt idx="198">
                  <c:v>38.015999999999998</c:v>
                </c:pt>
                <c:pt idx="199">
                  <c:v>38.207999999999998</c:v>
                </c:pt>
                <c:pt idx="200">
                  <c:v>38.4</c:v>
                </c:pt>
                <c:pt idx="201">
                  <c:v>38.591999999999999</c:v>
                </c:pt>
                <c:pt idx="202">
                  <c:v>38.783999999999999</c:v>
                </c:pt>
                <c:pt idx="203">
                  <c:v>38.9759999999999</c:v>
                </c:pt>
                <c:pt idx="204">
                  <c:v>39.1679999999999</c:v>
                </c:pt>
                <c:pt idx="205">
                  <c:v>39.3599999999999</c:v>
                </c:pt>
                <c:pt idx="206">
                  <c:v>39.5519999999999</c:v>
                </c:pt>
                <c:pt idx="207">
                  <c:v>39.7439999999999</c:v>
                </c:pt>
                <c:pt idx="208">
                  <c:v>39.9359999999999</c:v>
                </c:pt>
                <c:pt idx="209">
                  <c:v>40.127999999999901</c:v>
                </c:pt>
                <c:pt idx="210">
                  <c:v>40.319999999999901</c:v>
                </c:pt>
                <c:pt idx="211">
                  <c:v>40.511999999999901</c:v>
                </c:pt>
                <c:pt idx="212">
                  <c:v>40.703999999999901</c:v>
                </c:pt>
                <c:pt idx="213">
                  <c:v>40.895999999999901</c:v>
                </c:pt>
                <c:pt idx="214">
                  <c:v>41.087999999999901</c:v>
                </c:pt>
                <c:pt idx="215">
                  <c:v>41.279999999999902</c:v>
                </c:pt>
                <c:pt idx="216">
                  <c:v>41.471999999999902</c:v>
                </c:pt>
                <c:pt idx="217">
                  <c:v>41.663999999999902</c:v>
                </c:pt>
                <c:pt idx="218">
                  <c:v>41.855999999999902</c:v>
                </c:pt>
                <c:pt idx="219">
                  <c:v>42.047999999999902</c:v>
                </c:pt>
                <c:pt idx="220">
                  <c:v>42.239999999999903</c:v>
                </c:pt>
                <c:pt idx="221">
                  <c:v>42.431999999999903</c:v>
                </c:pt>
                <c:pt idx="222">
                  <c:v>42.623999999999903</c:v>
                </c:pt>
                <c:pt idx="223">
                  <c:v>42.815999999999903</c:v>
                </c:pt>
                <c:pt idx="224">
                  <c:v>43.007999999999903</c:v>
                </c:pt>
                <c:pt idx="225">
                  <c:v>43.199999999999903</c:v>
                </c:pt>
                <c:pt idx="226">
                  <c:v>43.391999999999904</c:v>
                </c:pt>
                <c:pt idx="227">
                  <c:v>43.583999999999897</c:v>
                </c:pt>
                <c:pt idx="228">
                  <c:v>43.775999999999897</c:v>
                </c:pt>
                <c:pt idx="229">
                  <c:v>43.967999999999897</c:v>
                </c:pt>
                <c:pt idx="230">
                  <c:v>44.159999999999897</c:v>
                </c:pt>
                <c:pt idx="231">
                  <c:v>44.351999999999897</c:v>
                </c:pt>
                <c:pt idx="232">
                  <c:v>44.543999999999897</c:v>
                </c:pt>
                <c:pt idx="233">
                  <c:v>44.735999999999898</c:v>
                </c:pt>
                <c:pt idx="234">
                  <c:v>44.927999999999898</c:v>
                </c:pt>
                <c:pt idx="235">
                  <c:v>45.119999999999898</c:v>
                </c:pt>
                <c:pt idx="236">
                  <c:v>45.311999999999898</c:v>
                </c:pt>
                <c:pt idx="237">
                  <c:v>45.503999999999898</c:v>
                </c:pt>
                <c:pt idx="238">
                  <c:v>45.695999999999898</c:v>
                </c:pt>
                <c:pt idx="239">
                  <c:v>45.887999999999899</c:v>
                </c:pt>
                <c:pt idx="240">
                  <c:v>46.079999999999899</c:v>
                </c:pt>
              </c:numCache>
            </c:numRef>
          </c:xVal>
          <c:yVal>
            <c:numRef>
              <c:f>'Leitura Dados de Vôo (3)'!$N$8:$N$248</c:f>
              <c:numCache>
                <c:formatCode>General</c:formatCode>
                <c:ptCount val="241"/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59-4476-98C6-7DA93C518A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2908431"/>
        <c:axId val="1522902191"/>
      </c:scatterChart>
      <c:valAx>
        <c:axId val="-84609920"/>
        <c:scaling>
          <c:orientation val="minMax"/>
          <c:max val="4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2094496"/>
        <c:crosses val="autoZero"/>
        <c:crossBetween val="midCat"/>
        <c:majorUnit val="1"/>
      </c:valAx>
      <c:valAx>
        <c:axId val="-3209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4609920"/>
        <c:crosses val="autoZero"/>
        <c:crossBetween val="midCat"/>
        <c:majorUnit val="25"/>
      </c:valAx>
      <c:valAx>
        <c:axId val="1522902191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2908431"/>
        <c:crosses val="max"/>
        <c:crossBetween val="midCat"/>
      </c:valAx>
      <c:valAx>
        <c:axId val="1522908431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1522902191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Altura</a:t>
            </a:r>
            <a:r>
              <a:rPr lang="pt-BR" baseline="0"/>
              <a:t> no Tempo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'USAR PRA LER DADOS'!$C$6</c:f>
              <c:strCache>
                <c:ptCount val="1"/>
                <c:pt idx="0">
                  <c:v>Altímetro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'USAR PRA LER DADOS'!$A$8:$A$248</c:f>
              <c:numCache>
                <c:formatCode>General</c:formatCode>
                <c:ptCount val="241"/>
                <c:pt idx="0">
                  <c:v>0</c:v>
                </c:pt>
                <c:pt idx="1">
                  <c:v>0.192</c:v>
                </c:pt>
                <c:pt idx="2">
                  <c:v>0.38400000000000001</c:v>
                </c:pt>
                <c:pt idx="3">
                  <c:v>0.57599999999999996</c:v>
                </c:pt>
                <c:pt idx="4">
                  <c:v>0.76800000000000002</c:v>
                </c:pt>
                <c:pt idx="5">
                  <c:v>0.96</c:v>
                </c:pt>
                <c:pt idx="6">
                  <c:v>1.1519999999999999</c:v>
                </c:pt>
                <c:pt idx="7">
                  <c:v>1.3440000000000001</c:v>
                </c:pt>
                <c:pt idx="8">
                  <c:v>1.536</c:v>
                </c:pt>
                <c:pt idx="9">
                  <c:v>1.728</c:v>
                </c:pt>
                <c:pt idx="10">
                  <c:v>1.92</c:v>
                </c:pt>
                <c:pt idx="11">
                  <c:v>2.1120000000000001</c:v>
                </c:pt>
                <c:pt idx="12">
                  <c:v>2.3039999999999998</c:v>
                </c:pt>
                <c:pt idx="13">
                  <c:v>2.496</c:v>
                </c:pt>
                <c:pt idx="14">
                  <c:v>2.6880000000000002</c:v>
                </c:pt>
                <c:pt idx="15">
                  <c:v>2.88</c:v>
                </c:pt>
                <c:pt idx="16">
                  <c:v>3.0720000000000001</c:v>
                </c:pt>
                <c:pt idx="17">
                  <c:v>3.2639999999999998</c:v>
                </c:pt>
                <c:pt idx="18">
                  <c:v>3.456</c:v>
                </c:pt>
                <c:pt idx="19">
                  <c:v>3.6480000000000001</c:v>
                </c:pt>
                <c:pt idx="20">
                  <c:v>3.84</c:v>
                </c:pt>
                <c:pt idx="21">
                  <c:v>4.032</c:v>
                </c:pt>
                <c:pt idx="22">
                  <c:v>4.2240000000000002</c:v>
                </c:pt>
                <c:pt idx="23">
                  <c:v>4.4160000000000004</c:v>
                </c:pt>
                <c:pt idx="24">
                  <c:v>4.6079999999999997</c:v>
                </c:pt>
                <c:pt idx="25">
                  <c:v>4.8</c:v>
                </c:pt>
                <c:pt idx="26">
                  <c:v>4.992</c:v>
                </c:pt>
                <c:pt idx="27">
                  <c:v>5.1840000000000002</c:v>
                </c:pt>
                <c:pt idx="28">
                  <c:v>5.3760000000000003</c:v>
                </c:pt>
                <c:pt idx="29">
                  <c:v>5.5679999999999996</c:v>
                </c:pt>
                <c:pt idx="30">
                  <c:v>5.76</c:v>
                </c:pt>
                <c:pt idx="31">
                  <c:v>5.952</c:v>
                </c:pt>
                <c:pt idx="32">
                  <c:v>6.1440000000000001</c:v>
                </c:pt>
                <c:pt idx="33">
                  <c:v>6.3360000000000003</c:v>
                </c:pt>
                <c:pt idx="34">
                  <c:v>6.5279999999999996</c:v>
                </c:pt>
                <c:pt idx="35">
                  <c:v>6.72</c:v>
                </c:pt>
                <c:pt idx="36">
                  <c:v>6.9119999999999999</c:v>
                </c:pt>
                <c:pt idx="37">
                  <c:v>7.1040000000000001</c:v>
                </c:pt>
                <c:pt idx="38">
                  <c:v>7.2959999999999896</c:v>
                </c:pt>
                <c:pt idx="39">
                  <c:v>7.4879999999999898</c:v>
                </c:pt>
                <c:pt idx="40">
                  <c:v>7.6799999999999899</c:v>
                </c:pt>
                <c:pt idx="41">
                  <c:v>7.8719999999999901</c:v>
                </c:pt>
                <c:pt idx="42">
                  <c:v>8.0639999999999894</c:v>
                </c:pt>
                <c:pt idx="43">
                  <c:v>8.2559999999999896</c:v>
                </c:pt>
                <c:pt idx="44">
                  <c:v>8.4479999999999897</c:v>
                </c:pt>
                <c:pt idx="45">
                  <c:v>8.6399999999999899</c:v>
                </c:pt>
                <c:pt idx="46">
                  <c:v>8.8319999999999901</c:v>
                </c:pt>
                <c:pt idx="47">
                  <c:v>9.0239999999999903</c:v>
                </c:pt>
                <c:pt idx="48">
                  <c:v>9.2159999999999904</c:v>
                </c:pt>
                <c:pt idx="49">
                  <c:v>9.4079999999999906</c:v>
                </c:pt>
                <c:pt idx="50">
                  <c:v>9.5999999999999908</c:v>
                </c:pt>
                <c:pt idx="51">
                  <c:v>9.7919999999999892</c:v>
                </c:pt>
                <c:pt idx="52">
                  <c:v>9.9839999999999893</c:v>
                </c:pt>
                <c:pt idx="53">
                  <c:v>10.176</c:v>
                </c:pt>
                <c:pt idx="54">
                  <c:v>10.368</c:v>
                </c:pt>
                <c:pt idx="55">
                  <c:v>10.56</c:v>
                </c:pt>
                <c:pt idx="56">
                  <c:v>10.752000000000001</c:v>
                </c:pt>
                <c:pt idx="57">
                  <c:v>10.944000000000001</c:v>
                </c:pt>
                <c:pt idx="58">
                  <c:v>11.135999999999999</c:v>
                </c:pt>
                <c:pt idx="59">
                  <c:v>11.327999999999999</c:v>
                </c:pt>
                <c:pt idx="60">
                  <c:v>11.52</c:v>
                </c:pt>
                <c:pt idx="61">
                  <c:v>11.712</c:v>
                </c:pt>
                <c:pt idx="62">
                  <c:v>11.904</c:v>
                </c:pt>
                <c:pt idx="63">
                  <c:v>12.096</c:v>
                </c:pt>
                <c:pt idx="64">
                  <c:v>12.288</c:v>
                </c:pt>
                <c:pt idx="65">
                  <c:v>12.48</c:v>
                </c:pt>
                <c:pt idx="66">
                  <c:v>12.672000000000001</c:v>
                </c:pt>
                <c:pt idx="67">
                  <c:v>12.864000000000001</c:v>
                </c:pt>
                <c:pt idx="68">
                  <c:v>13.055999999999999</c:v>
                </c:pt>
                <c:pt idx="69">
                  <c:v>13.247999999999999</c:v>
                </c:pt>
                <c:pt idx="70">
                  <c:v>13.44</c:v>
                </c:pt>
                <c:pt idx="71">
                  <c:v>13.632</c:v>
                </c:pt>
                <c:pt idx="72">
                  <c:v>13.824</c:v>
                </c:pt>
                <c:pt idx="73">
                  <c:v>14.016</c:v>
                </c:pt>
                <c:pt idx="74">
                  <c:v>14.208</c:v>
                </c:pt>
                <c:pt idx="75">
                  <c:v>14.4</c:v>
                </c:pt>
                <c:pt idx="76">
                  <c:v>14.592000000000001</c:v>
                </c:pt>
                <c:pt idx="77">
                  <c:v>14.784000000000001</c:v>
                </c:pt>
                <c:pt idx="78">
                  <c:v>14.976000000000001</c:v>
                </c:pt>
                <c:pt idx="79">
                  <c:v>15.167999999999999</c:v>
                </c:pt>
                <c:pt idx="80">
                  <c:v>15.36</c:v>
                </c:pt>
                <c:pt idx="81">
                  <c:v>15.552</c:v>
                </c:pt>
                <c:pt idx="82">
                  <c:v>15.744</c:v>
                </c:pt>
                <c:pt idx="83">
                  <c:v>15.936</c:v>
                </c:pt>
                <c:pt idx="84">
                  <c:v>16.128</c:v>
                </c:pt>
                <c:pt idx="85">
                  <c:v>16.32</c:v>
                </c:pt>
                <c:pt idx="86">
                  <c:v>16.512</c:v>
                </c:pt>
                <c:pt idx="87">
                  <c:v>16.704000000000001</c:v>
                </c:pt>
                <c:pt idx="88">
                  <c:v>16.896000000000001</c:v>
                </c:pt>
                <c:pt idx="89">
                  <c:v>17.088000000000001</c:v>
                </c:pt>
                <c:pt idx="90">
                  <c:v>17.28</c:v>
                </c:pt>
                <c:pt idx="91">
                  <c:v>17.472000000000001</c:v>
                </c:pt>
                <c:pt idx="92">
                  <c:v>17.664000000000001</c:v>
                </c:pt>
                <c:pt idx="93">
                  <c:v>17.856000000000002</c:v>
                </c:pt>
                <c:pt idx="94">
                  <c:v>18.047999999999998</c:v>
                </c:pt>
                <c:pt idx="95">
                  <c:v>18.239999999999998</c:v>
                </c:pt>
                <c:pt idx="96">
                  <c:v>18.431999999999999</c:v>
                </c:pt>
                <c:pt idx="97">
                  <c:v>18.623999999999999</c:v>
                </c:pt>
                <c:pt idx="98">
                  <c:v>18.815999999999999</c:v>
                </c:pt>
                <c:pt idx="99">
                  <c:v>19.007999999999999</c:v>
                </c:pt>
                <c:pt idx="100">
                  <c:v>19.2</c:v>
                </c:pt>
                <c:pt idx="101">
                  <c:v>19.391999999999999</c:v>
                </c:pt>
                <c:pt idx="102">
                  <c:v>19.584</c:v>
                </c:pt>
                <c:pt idx="103">
                  <c:v>19.776</c:v>
                </c:pt>
                <c:pt idx="104">
                  <c:v>19.968</c:v>
                </c:pt>
                <c:pt idx="105">
                  <c:v>20.16</c:v>
                </c:pt>
                <c:pt idx="106">
                  <c:v>20.352</c:v>
                </c:pt>
                <c:pt idx="107">
                  <c:v>20.544</c:v>
                </c:pt>
                <c:pt idx="108">
                  <c:v>20.736000000000001</c:v>
                </c:pt>
                <c:pt idx="109">
                  <c:v>20.928000000000001</c:v>
                </c:pt>
                <c:pt idx="110">
                  <c:v>21.12</c:v>
                </c:pt>
                <c:pt idx="111">
                  <c:v>21.312000000000001</c:v>
                </c:pt>
                <c:pt idx="112">
                  <c:v>21.504000000000001</c:v>
                </c:pt>
                <c:pt idx="113">
                  <c:v>21.696000000000002</c:v>
                </c:pt>
                <c:pt idx="114">
                  <c:v>21.888000000000002</c:v>
                </c:pt>
                <c:pt idx="115">
                  <c:v>22.08</c:v>
                </c:pt>
                <c:pt idx="116">
                  <c:v>22.271999999999998</c:v>
                </c:pt>
                <c:pt idx="117">
                  <c:v>22.463999999999999</c:v>
                </c:pt>
                <c:pt idx="118">
                  <c:v>22.655999999999999</c:v>
                </c:pt>
                <c:pt idx="119">
                  <c:v>22.847999999999999</c:v>
                </c:pt>
                <c:pt idx="120">
                  <c:v>23.04</c:v>
                </c:pt>
                <c:pt idx="121">
                  <c:v>23.231999999999999</c:v>
                </c:pt>
                <c:pt idx="122">
                  <c:v>23.423999999999999</c:v>
                </c:pt>
                <c:pt idx="123">
                  <c:v>23.616</c:v>
                </c:pt>
                <c:pt idx="124">
                  <c:v>23.808</c:v>
                </c:pt>
                <c:pt idx="125">
                  <c:v>24</c:v>
                </c:pt>
                <c:pt idx="126">
                  <c:v>24.192</c:v>
                </c:pt>
                <c:pt idx="127">
                  <c:v>24.384</c:v>
                </c:pt>
                <c:pt idx="128">
                  <c:v>24.576000000000001</c:v>
                </c:pt>
                <c:pt idx="129">
                  <c:v>24.768000000000001</c:v>
                </c:pt>
                <c:pt idx="130">
                  <c:v>24.96</c:v>
                </c:pt>
                <c:pt idx="131">
                  <c:v>25.152000000000001</c:v>
                </c:pt>
                <c:pt idx="132">
                  <c:v>25.344000000000001</c:v>
                </c:pt>
                <c:pt idx="133">
                  <c:v>25.536000000000001</c:v>
                </c:pt>
                <c:pt idx="134">
                  <c:v>25.728000000000002</c:v>
                </c:pt>
                <c:pt idx="135">
                  <c:v>25.92</c:v>
                </c:pt>
                <c:pt idx="136">
                  <c:v>26.111999999999998</c:v>
                </c:pt>
                <c:pt idx="137">
                  <c:v>26.303999999999998</c:v>
                </c:pt>
                <c:pt idx="138">
                  <c:v>26.495999999999999</c:v>
                </c:pt>
                <c:pt idx="139">
                  <c:v>26.687999999999999</c:v>
                </c:pt>
                <c:pt idx="140">
                  <c:v>26.88</c:v>
                </c:pt>
                <c:pt idx="141">
                  <c:v>27.071999999999999</c:v>
                </c:pt>
                <c:pt idx="142">
                  <c:v>27.263999999999999</c:v>
                </c:pt>
                <c:pt idx="143">
                  <c:v>27.456</c:v>
                </c:pt>
                <c:pt idx="144">
                  <c:v>27.648</c:v>
                </c:pt>
                <c:pt idx="145">
                  <c:v>27.84</c:v>
                </c:pt>
                <c:pt idx="146">
                  <c:v>28.032</c:v>
                </c:pt>
                <c:pt idx="147">
                  <c:v>28.224</c:v>
                </c:pt>
                <c:pt idx="148">
                  <c:v>28.416</c:v>
                </c:pt>
                <c:pt idx="149">
                  <c:v>28.608000000000001</c:v>
                </c:pt>
                <c:pt idx="150">
                  <c:v>28.8</c:v>
                </c:pt>
                <c:pt idx="151">
                  <c:v>28.992000000000001</c:v>
                </c:pt>
                <c:pt idx="152">
                  <c:v>29.184000000000001</c:v>
                </c:pt>
                <c:pt idx="153">
                  <c:v>29.376000000000001</c:v>
                </c:pt>
                <c:pt idx="154">
                  <c:v>29.568000000000001</c:v>
                </c:pt>
                <c:pt idx="155">
                  <c:v>29.76</c:v>
                </c:pt>
                <c:pt idx="156">
                  <c:v>29.952000000000002</c:v>
                </c:pt>
                <c:pt idx="157">
                  <c:v>30.143999999999998</c:v>
                </c:pt>
                <c:pt idx="158">
                  <c:v>30.335999999999999</c:v>
                </c:pt>
                <c:pt idx="159">
                  <c:v>30.527999999999999</c:v>
                </c:pt>
                <c:pt idx="160">
                  <c:v>30.72</c:v>
                </c:pt>
                <c:pt idx="161">
                  <c:v>30.911999999999999</c:v>
                </c:pt>
                <c:pt idx="162">
                  <c:v>31.103999999999999</c:v>
                </c:pt>
                <c:pt idx="163">
                  <c:v>31.295999999999999</c:v>
                </c:pt>
                <c:pt idx="164">
                  <c:v>31.488</c:v>
                </c:pt>
                <c:pt idx="165">
                  <c:v>31.68</c:v>
                </c:pt>
                <c:pt idx="166">
                  <c:v>31.872</c:v>
                </c:pt>
                <c:pt idx="167">
                  <c:v>32.064</c:v>
                </c:pt>
                <c:pt idx="168">
                  <c:v>32.256</c:v>
                </c:pt>
                <c:pt idx="169">
                  <c:v>32.448</c:v>
                </c:pt>
                <c:pt idx="170">
                  <c:v>32.64</c:v>
                </c:pt>
                <c:pt idx="171">
                  <c:v>32.832000000000001</c:v>
                </c:pt>
                <c:pt idx="172">
                  <c:v>33.024000000000001</c:v>
                </c:pt>
                <c:pt idx="173">
                  <c:v>33.216000000000001</c:v>
                </c:pt>
                <c:pt idx="174">
                  <c:v>33.408000000000001</c:v>
                </c:pt>
                <c:pt idx="175">
                  <c:v>33.6</c:v>
                </c:pt>
                <c:pt idx="176">
                  <c:v>33.792000000000002</c:v>
                </c:pt>
                <c:pt idx="177">
                  <c:v>33.984000000000002</c:v>
                </c:pt>
                <c:pt idx="178">
                  <c:v>34.176000000000002</c:v>
                </c:pt>
                <c:pt idx="179">
                  <c:v>34.368000000000002</c:v>
                </c:pt>
                <c:pt idx="180">
                  <c:v>34.56</c:v>
                </c:pt>
                <c:pt idx="181">
                  <c:v>34.752000000000002</c:v>
                </c:pt>
                <c:pt idx="182">
                  <c:v>34.944000000000003</c:v>
                </c:pt>
                <c:pt idx="183">
                  <c:v>35.136000000000003</c:v>
                </c:pt>
                <c:pt idx="184">
                  <c:v>35.328000000000003</c:v>
                </c:pt>
                <c:pt idx="185">
                  <c:v>35.520000000000003</c:v>
                </c:pt>
                <c:pt idx="186">
                  <c:v>35.712000000000003</c:v>
                </c:pt>
                <c:pt idx="187">
                  <c:v>35.904000000000003</c:v>
                </c:pt>
                <c:pt idx="188">
                  <c:v>36.095999999999997</c:v>
                </c:pt>
                <c:pt idx="189">
                  <c:v>36.287999999999997</c:v>
                </c:pt>
                <c:pt idx="190">
                  <c:v>36.479999999999997</c:v>
                </c:pt>
                <c:pt idx="191">
                  <c:v>36.671999999999997</c:v>
                </c:pt>
                <c:pt idx="192">
                  <c:v>36.863999999999997</c:v>
                </c:pt>
                <c:pt idx="193">
                  <c:v>37.055999999999997</c:v>
                </c:pt>
                <c:pt idx="194">
                  <c:v>37.247999999999998</c:v>
                </c:pt>
                <c:pt idx="195">
                  <c:v>37.44</c:v>
                </c:pt>
                <c:pt idx="196">
                  <c:v>37.631999999999998</c:v>
                </c:pt>
                <c:pt idx="197">
                  <c:v>37.823999999999998</c:v>
                </c:pt>
                <c:pt idx="198">
                  <c:v>38.015999999999998</c:v>
                </c:pt>
                <c:pt idx="199">
                  <c:v>38.207999999999998</c:v>
                </c:pt>
                <c:pt idx="200">
                  <c:v>38.4</c:v>
                </c:pt>
                <c:pt idx="201">
                  <c:v>38.591999999999999</c:v>
                </c:pt>
                <c:pt idx="202">
                  <c:v>38.783999999999999</c:v>
                </c:pt>
                <c:pt idx="203">
                  <c:v>38.9759999999999</c:v>
                </c:pt>
                <c:pt idx="204">
                  <c:v>39.1679999999999</c:v>
                </c:pt>
                <c:pt idx="205">
                  <c:v>39.3599999999999</c:v>
                </c:pt>
                <c:pt idx="206">
                  <c:v>39.5519999999999</c:v>
                </c:pt>
                <c:pt idx="207">
                  <c:v>39.7439999999999</c:v>
                </c:pt>
                <c:pt idx="208">
                  <c:v>39.9359999999999</c:v>
                </c:pt>
                <c:pt idx="209">
                  <c:v>40.127999999999901</c:v>
                </c:pt>
                <c:pt idx="210">
                  <c:v>40.319999999999901</c:v>
                </c:pt>
                <c:pt idx="211">
                  <c:v>40.511999999999901</c:v>
                </c:pt>
                <c:pt idx="212">
                  <c:v>40.703999999999901</c:v>
                </c:pt>
                <c:pt idx="213">
                  <c:v>40.895999999999901</c:v>
                </c:pt>
                <c:pt idx="214">
                  <c:v>41.087999999999901</c:v>
                </c:pt>
                <c:pt idx="215">
                  <c:v>41.279999999999902</c:v>
                </c:pt>
                <c:pt idx="216">
                  <c:v>41.471999999999902</c:v>
                </c:pt>
                <c:pt idx="217">
                  <c:v>41.663999999999902</c:v>
                </c:pt>
                <c:pt idx="218">
                  <c:v>41.855999999999902</c:v>
                </c:pt>
                <c:pt idx="219">
                  <c:v>42.047999999999902</c:v>
                </c:pt>
                <c:pt idx="220">
                  <c:v>42.239999999999903</c:v>
                </c:pt>
                <c:pt idx="221">
                  <c:v>42.431999999999903</c:v>
                </c:pt>
                <c:pt idx="222">
                  <c:v>42.623999999999903</c:v>
                </c:pt>
                <c:pt idx="223">
                  <c:v>42.815999999999903</c:v>
                </c:pt>
                <c:pt idx="224">
                  <c:v>43.007999999999903</c:v>
                </c:pt>
                <c:pt idx="225">
                  <c:v>43.199999999999903</c:v>
                </c:pt>
                <c:pt idx="226">
                  <c:v>43.391999999999904</c:v>
                </c:pt>
                <c:pt idx="227">
                  <c:v>43.583999999999897</c:v>
                </c:pt>
                <c:pt idx="228">
                  <c:v>43.775999999999897</c:v>
                </c:pt>
                <c:pt idx="229">
                  <c:v>43.967999999999897</c:v>
                </c:pt>
                <c:pt idx="230">
                  <c:v>44.159999999999897</c:v>
                </c:pt>
                <c:pt idx="231">
                  <c:v>44.351999999999897</c:v>
                </c:pt>
                <c:pt idx="232">
                  <c:v>44.543999999999897</c:v>
                </c:pt>
                <c:pt idx="233">
                  <c:v>44.735999999999898</c:v>
                </c:pt>
                <c:pt idx="234">
                  <c:v>44.927999999999898</c:v>
                </c:pt>
                <c:pt idx="235">
                  <c:v>45.119999999999898</c:v>
                </c:pt>
                <c:pt idx="236">
                  <c:v>45.311999999999898</c:v>
                </c:pt>
                <c:pt idx="237">
                  <c:v>45.503999999999898</c:v>
                </c:pt>
                <c:pt idx="238">
                  <c:v>45.695999999999898</c:v>
                </c:pt>
                <c:pt idx="239">
                  <c:v>45.887999999999899</c:v>
                </c:pt>
                <c:pt idx="240">
                  <c:v>46.079999999999899</c:v>
                </c:pt>
              </c:numCache>
            </c:numRef>
          </c:xVal>
          <c:yVal>
            <c:numRef>
              <c:f>'USAR PRA LER DADOS'!$F$8:$F$248</c:f>
              <c:numCache>
                <c:formatCode>0.0</c:formatCode>
                <c:ptCount val="241"/>
                <c:pt idx="0">
                  <c:v>0</c:v>
                </c:pt>
                <c:pt idx="1">
                  <c:v>0.23081695942303071</c:v>
                </c:pt>
                <c:pt idx="2">
                  <c:v>0</c:v>
                </c:pt>
                <c:pt idx="3">
                  <c:v>23.109597453777567</c:v>
                </c:pt>
                <c:pt idx="4">
                  <c:v>46.26814247806135</c:v>
                </c:pt>
                <c:pt idx="5">
                  <c:v>69.477558838038405</c:v>
                </c:pt>
                <c:pt idx="6">
                  <c:v>92.734724554993335</c:v>
                </c:pt>
                <c:pt idx="7">
                  <c:v>116.04325466475257</c:v>
                </c:pt>
                <c:pt idx="8">
                  <c:v>139.40171096666421</c:v>
                </c:pt>
                <c:pt idx="9">
                  <c:v>162.8103409292259</c:v>
                </c:pt>
                <c:pt idx="10">
                  <c:v>186.27024534942231</c:v>
                </c:pt>
                <c:pt idx="11">
                  <c:v>209.78082797574447</c:v>
                </c:pt>
                <c:pt idx="12">
                  <c:v>233.34319738614025</c:v>
                </c:pt>
                <c:pt idx="13">
                  <c:v>256.95590017670543</c:v>
                </c:pt>
                <c:pt idx="14">
                  <c:v>280.62090615571026</c:v>
                </c:pt>
                <c:pt idx="15">
                  <c:v>304.33848048611344</c:v>
                </c:pt>
                <c:pt idx="16">
                  <c:v>328.10802724468863</c:v>
                </c:pt>
                <c:pt idx="17">
                  <c:v>351.92980981609958</c:v>
                </c:pt>
                <c:pt idx="18">
                  <c:v>375.8049608340084</c:v>
                </c:pt>
                <c:pt idx="19">
                  <c:v>399.73288470859995</c:v>
                </c:pt>
                <c:pt idx="20">
                  <c:v>423.71472235930389</c:v>
                </c:pt>
                <c:pt idx="21">
                  <c:v>447.74900524406848</c:v>
                </c:pt>
                <c:pt idx="22">
                  <c:v>471.83862715221858</c:v>
                </c:pt>
                <c:pt idx="23">
                  <c:v>491.14818779184725</c:v>
                </c:pt>
                <c:pt idx="24">
                  <c:v>510.49317435702585</c:v>
                </c:pt>
                <c:pt idx="25">
                  <c:v>527.44806603072914</c:v>
                </c:pt>
                <c:pt idx="26">
                  <c:v>544.43096473078924</c:v>
                </c:pt>
                <c:pt idx="27">
                  <c:v>556.57805472895939</c:v>
                </c:pt>
                <c:pt idx="28">
                  <c:v>568.73863944746086</c:v>
                </c:pt>
                <c:pt idx="29">
                  <c:v>565.57590862857751</c:v>
                </c:pt>
                <c:pt idx="30">
                  <c:v>562.41326825840429</c:v>
                </c:pt>
                <c:pt idx="31">
                  <c:v>559.25248401216038</c:v>
                </c:pt>
                <c:pt idx="32">
                  <c:v>556.09178941948096</c:v>
                </c:pt>
                <c:pt idx="33">
                  <c:v>552.93206684830477</c:v>
                </c:pt>
                <c:pt idx="34">
                  <c:v>549.77419758161034</c:v>
                </c:pt>
                <c:pt idx="35">
                  <c:v>546.61641677964292</c:v>
                </c:pt>
                <c:pt idx="36">
                  <c:v>543.45960599796945</c:v>
                </c:pt>
                <c:pt idx="37">
                  <c:v>540.30464570941194</c:v>
                </c:pt>
                <c:pt idx="38">
                  <c:v>537.14977270147835</c:v>
                </c:pt>
                <c:pt idx="39">
                  <c:v>533.99586771900329</c:v>
                </c:pt>
                <c:pt idx="40">
                  <c:v>530.84293009840815</c:v>
                </c:pt>
                <c:pt idx="41">
                  <c:v>527.69183923487321</c:v>
                </c:pt>
                <c:pt idx="42">
                  <c:v>524.54083408041777</c:v>
                </c:pt>
                <c:pt idx="43">
                  <c:v>521.3899147825847</c:v>
                </c:pt>
                <c:pt idx="44">
                  <c:v>518.24083998772062</c:v>
                </c:pt>
                <c:pt idx="45">
                  <c:v>515.09272924736104</c:v>
                </c:pt>
                <c:pt idx="46">
                  <c:v>511.94558190213559</c:v>
                </c:pt>
                <c:pt idx="47">
                  <c:v>508.7985188506799</c:v>
                </c:pt>
                <c:pt idx="48">
                  <c:v>505.65329658899384</c:v>
                </c:pt>
                <c:pt idx="49">
                  <c:v>502.50903574836104</c:v>
                </c:pt>
                <c:pt idx="50">
                  <c:v>499.36573567219671</c:v>
                </c:pt>
                <c:pt idx="51">
                  <c:v>496.22251833517862</c:v>
                </c:pt>
                <c:pt idx="52">
                  <c:v>493.08113808886094</c:v>
                </c:pt>
                <c:pt idx="53">
                  <c:v>489.9407166412783</c:v>
                </c:pt>
                <c:pt idx="54">
                  <c:v>486.80037677223004</c:v>
                </c:pt>
                <c:pt idx="55">
                  <c:v>483.66187122872623</c:v>
                </c:pt>
                <c:pt idx="56">
                  <c:v>480.52257046066586</c:v>
                </c:pt>
                <c:pt idx="57">
                  <c:v>477.38597847777658</c:v>
                </c:pt>
                <c:pt idx="58">
                  <c:v>474.25034203101461</c:v>
                </c:pt>
                <c:pt idx="59">
                  <c:v>471.11391000698723</c:v>
                </c:pt>
                <c:pt idx="60">
                  <c:v>467.98018321488189</c:v>
                </c:pt>
                <c:pt idx="61">
                  <c:v>464.84653531073855</c:v>
                </c:pt>
                <c:pt idx="62">
                  <c:v>461.71384087719662</c:v>
                </c:pt>
                <c:pt idx="63">
                  <c:v>458.58297343294146</c:v>
                </c:pt>
                <c:pt idx="64">
                  <c:v>455.45130983004947</c:v>
                </c:pt>
                <c:pt idx="65">
                  <c:v>452.32234555772993</c:v>
                </c:pt>
                <c:pt idx="66">
                  <c:v>449.19258489646234</c:v>
                </c:pt>
                <c:pt idx="67">
                  <c:v>427.31607476883471</c:v>
                </c:pt>
                <c:pt idx="68">
                  <c:v>411.71639434224164</c:v>
                </c:pt>
                <c:pt idx="69">
                  <c:v>396.14028543752784</c:v>
                </c:pt>
                <c:pt idx="70">
                  <c:v>380.58593344686358</c:v>
                </c:pt>
                <c:pt idx="71">
                  <c:v>365.05413343137059</c:v>
                </c:pt>
                <c:pt idx="72">
                  <c:v>349.54481063892274</c:v>
                </c:pt>
                <c:pt idx="73">
                  <c:v>334.05875437492034</c:v>
                </c:pt>
                <c:pt idx="74">
                  <c:v>318.59416201115323</c:v>
                </c:pt>
                <c:pt idx="75">
                  <c:v>303.15096381453623</c:v>
                </c:pt>
                <c:pt idx="76">
                  <c:v>287.73081002244794</c:v>
                </c:pt>
                <c:pt idx="77">
                  <c:v>272.3327653918326</c:v>
                </c:pt>
                <c:pt idx="78">
                  <c:v>256.95590017670543</c:v>
                </c:pt>
                <c:pt idx="79">
                  <c:v>241.6018580356625</c:v>
                </c:pt>
                <c:pt idx="80">
                  <c:v>226.26799924699063</c:v>
                </c:pt>
                <c:pt idx="81">
                  <c:v>210.95767380888864</c:v>
                </c:pt>
                <c:pt idx="82">
                  <c:v>195.66824652437273</c:v>
                </c:pt>
                <c:pt idx="83">
                  <c:v>180.40050142136391</c:v>
                </c:pt>
                <c:pt idx="84">
                  <c:v>165.15436816656026</c:v>
                </c:pt>
                <c:pt idx="85">
                  <c:v>149.92977677974284</c:v>
                </c:pt>
                <c:pt idx="86">
                  <c:v>134.72665763139864</c:v>
                </c:pt>
                <c:pt idx="87">
                  <c:v>119.54324951888734</c:v>
                </c:pt>
                <c:pt idx="88">
                  <c:v>104.38286981943676</c:v>
                </c:pt>
                <c:pt idx="89">
                  <c:v>89.242912047522708</c:v>
                </c:pt>
                <c:pt idx="90">
                  <c:v>74.124153901730125</c:v>
                </c:pt>
                <c:pt idx="91">
                  <c:v>59.026527459043535</c:v>
                </c:pt>
                <c:pt idx="92">
                  <c:v>43.949965133254409</c:v>
                </c:pt>
                <c:pt idx="93">
                  <c:v>28.895238283098877</c:v>
                </c:pt>
                <c:pt idx="94">
                  <c:v>13.859764158005092</c:v>
                </c:pt>
                <c:pt idx="95">
                  <c:v>0</c:v>
                </c:pt>
                <c:pt idx="96">
                  <c:v>-0.23081183928078275</c:v>
                </c:pt>
                <c:pt idx="97">
                  <c:v>0.46163903924425398</c:v>
                </c:pt>
                <c:pt idx="98">
                  <c:v>-0.23081183928078275</c:v>
                </c:pt>
                <c:pt idx="99">
                  <c:v>0</c:v>
                </c:pt>
                <c:pt idx="100">
                  <c:v>0.23081695942303071</c:v>
                </c:pt>
                <c:pt idx="101">
                  <c:v>0</c:v>
                </c:pt>
                <c:pt idx="102">
                  <c:v>-0.23081183928078275</c:v>
                </c:pt>
                <c:pt idx="103">
                  <c:v>0.46163903924425398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65-4157-B4DA-75A8E9925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4609920"/>
        <c:axId val="-32094496"/>
      </c:scatterChart>
      <c:scatterChart>
        <c:scatterStyle val="lineMarker"/>
        <c:varyColors val="0"/>
        <c:ser>
          <c:idx val="1"/>
          <c:order val="1"/>
          <c:tx>
            <c:v>Paraquedas?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'USAR PRA LER DADOS'!$A$8:$A$248</c:f>
              <c:numCache>
                <c:formatCode>General</c:formatCode>
                <c:ptCount val="241"/>
                <c:pt idx="0">
                  <c:v>0</c:v>
                </c:pt>
                <c:pt idx="1">
                  <c:v>0.192</c:v>
                </c:pt>
                <c:pt idx="2">
                  <c:v>0.38400000000000001</c:v>
                </c:pt>
                <c:pt idx="3">
                  <c:v>0.57599999999999996</c:v>
                </c:pt>
                <c:pt idx="4">
                  <c:v>0.76800000000000002</c:v>
                </c:pt>
                <c:pt idx="5">
                  <c:v>0.96</c:v>
                </c:pt>
                <c:pt idx="6">
                  <c:v>1.1519999999999999</c:v>
                </c:pt>
                <c:pt idx="7">
                  <c:v>1.3440000000000001</c:v>
                </c:pt>
                <c:pt idx="8">
                  <c:v>1.536</c:v>
                </c:pt>
                <c:pt idx="9">
                  <c:v>1.728</c:v>
                </c:pt>
                <c:pt idx="10">
                  <c:v>1.92</c:v>
                </c:pt>
                <c:pt idx="11">
                  <c:v>2.1120000000000001</c:v>
                </c:pt>
                <c:pt idx="12">
                  <c:v>2.3039999999999998</c:v>
                </c:pt>
                <c:pt idx="13">
                  <c:v>2.496</c:v>
                </c:pt>
                <c:pt idx="14">
                  <c:v>2.6880000000000002</c:v>
                </c:pt>
                <c:pt idx="15">
                  <c:v>2.88</c:v>
                </c:pt>
                <c:pt idx="16">
                  <c:v>3.0720000000000001</c:v>
                </c:pt>
                <c:pt idx="17">
                  <c:v>3.2639999999999998</c:v>
                </c:pt>
                <c:pt idx="18">
                  <c:v>3.456</c:v>
                </c:pt>
                <c:pt idx="19">
                  <c:v>3.6480000000000001</c:v>
                </c:pt>
                <c:pt idx="20">
                  <c:v>3.84</c:v>
                </c:pt>
                <c:pt idx="21">
                  <c:v>4.032</c:v>
                </c:pt>
                <c:pt idx="22">
                  <c:v>4.2240000000000002</c:v>
                </c:pt>
                <c:pt idx="23">
                  <c:v>4.4160000000000004</c:v>
                </c:pt>
                <c:pt idx="24">
                  <c:v>4.6079999999999997</c:v>
                </c:pt>
                <c:pt idx="25">
                  <c:v>4.8</c:v>
                </c:pt>
                <c:pt idx="26">
                  <c:v>4.992</c:v>
                </c:pt>
                <c:pt idx="27">
                  <c:v>5.1840000000000002</c:v>
                </c:pt>
                <c:pt idx="28">
                  <c:v>5.3760000000000003</c:v>
                </c:pt>
                <c:pt idx="29">
                  <c:v>5.5679999999999996</c:v>
                </c:pt>
                <c:pt idx="30">
                  <c:v>5.76</c:v>
                </c:pt>
                <c:pt idx="31">
                  <c:v>5.952</c:v>
                </c:pt>
                <c:pt idx="32">
                  <c:v>6.1440000000000001</c:v>
                </c:pt>
                <c:pt idx="33">
                  <c:v>6.3360000000000003</c:v>
                </c:pt>
                <c:pt idx="34">
                  <c:v>6.5279999999999996</c:v>
                </c:pt>
                <c:pt idx="35">
                  <c:v>6.72</c:v>
                </c:pt>
                <c:pt idx="36">
                  <c:v>6.9119999999999999</c:v>
                </c:pt>
                <c:pt idx="37">
                  <c:v>7.1040000000000001</c:v>
                </c:pt>
                <c:pt idx="38">
                  <c:v>7.2959999999999896</c:v>
                </c:pt>
                <c:pt idx="39">
                  <c:v>7.4879999999999898</c:v>
                </c:pt>
                <c:pt idx="40">
                  <c:v>7.6799999999999899</c:v>
                </c:pt>
                <c:pt idx="41">
                  <c:v>7.8719999999999901</c:v>
                </c:pt>
                <c:pt idx="42">
                  <c:v>8.0639999999999894</c:v>
                </c:pt>
                <c:pt idx="43">
                  <c:v>8.2559999999999896</c:v>
                </c:pt>
                <c:pt idx="44">
                  <c:v>8.4479999999999897</c:v>
                </c:pt>
                <c:pt idx="45">
                  <c:v>8.6399999999999899</c:v>
                </c:pt>
                <c:pt idx="46">
                  <c:v>8.8319999999999901</c:v>
                </c:pt>
                <c:pt idx="47">
                  <c:v>9.0239999999999903</c:v>
                </c:pt>
                <c:pt idx="48">
                  <c:v>9.2159999999999904</c:v>
                </c:pt>
                <c:pt idx="49">
                  <c:v>9.4079999999999906</c:v>
                </c:pt>
                <c:pt idx="50">
                  <c:v>9.5999999999999908</c:v>
                </c:pt>
                <c:pt idx="51">
                  <c:v>9.7919999999999892</c:v>
                </c:pt>
                <c:pt idx="52">
                  <c:v>9.9839999999999893</c:v>
                </c:pt>
                <c:pt idx="53">
                  <c:v>10.176</c:v>
                </c:pt>
                <c:pt idx="54">
                  <c:v>10.368</c:v>
                </c:pt>
                <c:pt idx="55">
                  <c:v>10.56</c:v>
                </c:pt>
                <c:pt idx="56">
                  <c:v>10.752000000000001</c:v>
                </c:pt>
                <c:pt idx="57">
                  <c:v>10.944000000000001</c:v>
                </c:pt>
                <c:pt idx="58">
                  <c:v>11.135999999999999</c:v>
                </c:pt>
                <c:pt idx="59">
                  <c:v>11.327999999999999</c:v>
                </c:pt>
                <c:pt idx="60">
                  <c:v>11.52</c:v>
                </c:pt>
                <c:pt idx="61">
                  <c:v>11.712</c:v>
                </c:pt>
                <c:pt idx="62">
                  <c:v>11.904</c:v>
                </c:pt>
                <c:pt idx="63">
                  <c:v>12.096</c:v>
                </c:pt>
                <c:pt idx="64">
                  <c:v>12.288</c:v>
                </c:pt>
                <c:pt idx="65">
                  <c:v>12.48</c:v>
                </c:pt>
                <c:pt idx="66">
                  <c:v>12.672000000000001</c:v>
                </c:pt>
                <c:pt idx="67">
                  <c:v>12.864000000000001</c:v>
                </c:pt>
                <c:pt idx="68">
                  <c:v>13.055999999999999</c:v>
                </c:pt>
                <c:pt idx="69">
                  <c:v>13.247999999999999</c:v>
                </c:pt>
                <c:pt idx="70">
                  <c:v>13.44</c:v>
                </c:pt>
                <c:pt idx="71">
                  <c:v>13.632</c:v>
                </c:pt>
                <c:pt idx="72">
                  <c:v>13.824</c:v>
                </c:pt>
                <c:pt idx="73">
                  <c:v>14.016</c:v>
                </c:pt>
                <c:pt idx="74">
                  <c:v>14.208</c:v>
                </c:pt>
                <c:pt idx="75">
                  <c:v>14.4</c:v>
                </c:pt>
                <c:pt idx="76">
                  <c:v>14.592000000000001</c:v>
                </c:pt>
                <c:pt idx="77">
                  <c:v>14.784000000000001</c:v>
                </c:pt>
                <c:pt idx="78">
                  <c:v>14.976000000000001</c:v>
                </c:pt>
                <c:pt idx="79">
                  <c:v>15.167999999999999</c:v>
                </c:pt>
                <c:pt idx="80">
                  <c:v>15.36</c:v>
                </c:pt>
                <c:pt idx="81">
                  <c:v>15.552</c:v>
                </c:pt>
                <c:pt idx="82">
                  <c:v>15.744</c:v>
                </c:pt>
                <c:pt idx="83">
                  <c:v>15.936</c:v>
                </c:pt>
                <c:pt idx="84">
                  <c:v>16.128</c:v>
                </c:pt>
                <c:pt idx="85">
                  <c:v>16.32</c:v>
                </c:pt>
                <c:pt idx="86">
                  <c:v>16.512</c:v>
                </c:pt>
                <c:pt idx="87">
                  <c:v>16.704000000000001</c:v>
                </c:pt>
                <c:pt idx="88">
                  <c:v>16.896000000000001</c:v>
                </c:pt>
                <c:pt idx="89">
                  <c:v>17.088000000000001</c:v>
                </c:pt>
                <c:pt idx="90">
                  <c:v>17.28</c:v>
                </c:pt>
                <c:pt idx="91">
                  <c:v>17.472000000000001</c:v>
                </c:pt>
                <c:pt idx="92">
                  <c:v>17.664000000000001</c:v>
                </c:pt>
                <c:pt idx="93">
                  <c:v>17.856000000000002</c:v>
                </c:pt>
                <c:pt idx="94">
                  <c:v>18.047999999999998</c:v>
                </c:pt>
                <c:pt idx="95">
                  <c:v>18.239999999999998</c:v>
                </c:pt>
                <c:pt idx="96">
                  <c:v>18.431999999999999</c:v>
                </c:pt>
                <c:pt idx="97">
                  <c:v>18.623999999999999</c:v>
                </c:pt>
                <c:pt idx="98">
                  <c:v>18.815999999999999</c:v>
                </c:pt>
                <c:pt idx="99">
                  <c:v>19.007999999999999</c:v>
                </c:pt>
                <c:pt idx="100">
                  <c:v>19.2</c:v>
                </c:pt>
                <c:pt idx="101">
                  <c:v>19.391999999999999</c:v>
                </c:pt>
                <c:pt idx="102">
                  <c:v>19.584</c:v>
                </c:pt>
                <c:pt idx="103">
                  <c:v>19.776</c:v>
                </c:pt>
                <c:pt idx="104">
                  <c:v>19.968</c:v>
                </c:pt>
                <c:pt idx="105">
                  <c:v>20.16</c:v>
                </c:pt>
                <c:pt idx="106">
                  <c:v>20.352</c:v>
                </c:pt>
                <c:pt idx="107">
                  <c:v>20.544</c:v>
                </c:pt>
                <c:pt idx="108">
                  <c:v>20.736000000000001</c:v>
                </c:pt>
                <c:pt idx="109">
                  <c:v>20.928000000000001</c:v>
                </c:pt>
                <c:pt idx="110">
                  <c:v>21.12</c:v>
                </c:pt>
                <c:pt idx="111">
                  <c:v>21.312000000000001</c:v>
                </c:pt>
                <c:pt idx="112">
                  <c:v>21.504000000000001</c:v>
                </c:pt>
                <c:pt idx="113">
                  <c:v>21.696000000000002</c:v>
                </c:pt>
                <c:pt idx="114">
                  <c:v>21.888000000000002</c:v>
                </c:pt>
                <c:pt idx="115">
                  <c:v>22.08</c:v>
                </c:pt>
                <c:pt idx="116">
                  <c:v>22.271999999999998</c:v>
                </c:pt>
                <c:pt idx="117">
                  <c:v>22.463999999999999</c:v>
                </c:pt>
                <c:pt idx="118">
                  <c:v>22.655999999999999</c:v>
                </c:pt>
                <c:pt idx="119">
                  <c:v>22.847999999999999</c:v>
                </c:pt>
                <c:pt idx="120">
                  <c:v>23.04</c:v>
                </c:pt>
                <c:pt idx="121">
                  <c:v>23.231999999999999</c:v>
                </c:pt>
                <c:pt idx="122">
                  <c:v>23.423999999999999</c:v>
                </c:pt>
                <c:pt idx="123">
                  <c:v>23.616</c:v>
                </c:pt>
                <c:pt idx="124">
                  <c:v>23.808</c:v>
                </c:pt>
                <c:pt idx="125">
                  <c:v>24</c:v>
                </c:pt>
                <c:pt idx="126">
                  <c:v>24.192</c:v>
                </c:pt>
                <c:pt idx="127">
                  <c:v>24.384</c:v>
                </c:pt>
                <c:pt idx="128">
                  <c:v>24.576000000000001</c:v>
                </c:pt>
                <c:pt idx="129">
                  <c:v>24.768000000000001</c:v>
                </c:pt>
                <c:pt idx="130">
                  <c:v>24.96</c:v>
                </c:pt>
                <c:pt idx="131">
                  <c:v>25.152000000000001</c:v>
                </c:pt>
                <c:pt idx="132">
                  <c:v>25.344000000000001</c:v>
                </c:pt>
                <c:pt idx="133">
                  <c:v>25.536000000000001</c:v>
                </c:pt>
                <c:pt idx="134">
                  <c:v>25.728000000000002</c:v>
                </c:pt>
                <c:pt idx="135">
                  <c:v>25.92</c:v>
                </c:pt>
                <c:pt idx="136">
                  <c:v>26.111999999999998</c:v>
                </c:pt>
                <c:pt idx="137">
                  <c:v>26.303999999999998</c:v>
                </c:pt>
                <c:pt idx="138">
                  <c:v>26.495999999999999</c:v>
                </c:pt>
                <c:pt idx="139">
                  <c:v>26.687999999999999</c:v>
                </c:pt>
                <c:pt idx="140">
                  <c:v>26.88</c:v>
                </c:pt>
                <c:pt idx="141">
                  <c:v>27.071999999999999</c:v>
                </c:pt>
                <c:pt idx="142">
                  <c:v>27.263999999999999</c:v>
                </c:pt>
                <c:pt idx="143">
                  <c:v>27.456</c:v>
                </c:pt>
                <c:pt idx="144">
                  <c:v>27.648</c:v>
                </c:pt>
                <c:pt idx="145">
                  <c:v>27.84</c:v>
                </c:pt>
                <c:pt idx="146">
                  <c:v>28.032</c:v>
                </c:pt>
                <c:pt idx="147">
                  <c:v>28.224</c:v>
                </c:pt>
                <c:pt idx="148">
                  <c:v>28.416</c:v>
                </c:pt>
                <c:pt idx="149">
                  <c:v>28.608000000000001</c:v>
                </c:pt>
                <c:pt idx="150">
                  <c:v>28.8</c:v>
                </c:pt>
                <c:pt idx="151">
                  <c:v>28.992000000000001</c:v>
                </c:pt>
                <c:pt idx="152">
                  <c:v>29.184000000000001</c:v>
                </c:pt>
                <c:pt idx="153">
                  <c:v>29.376000000000001</c:v>
                </c:pt>
                <c:pt idx="154">
                  <c:v>29.568000000000001</c:v>
                </c:pt>
                <c:pt idx="155">
                  <c:v>29.76</c:v>
                </c:pt>
                <c:pt idx="156">
                  <c:v>29.952000000000002</c:v>
                </c:pt>
                <c:pt idx="157">
                  <c:v>30.143999999999998</c:v>
                </c:pt>
                <c:pt idx="158">
                  <c:v>30.335999999999999</c:v>
                </c:pt>
                <c:pt idx="159">
                  <c:v>30.527999999999999</c:v>
                </c:pt>
                <c:pt idx="160">
                  <c:v>30.72</c:v>
                </c:pt>
                <c:pt idx="161">
                  <c:v>30.911999999999999</c:v>
                </c:pt>
                <c:pt idx="162">
                  <c:v>31.103999999999999</c:v>
                </c:pt>
                <c:pt idx="163">
                  <c:v>31.295999999999999</c:v>
                </c:pt>
                <c:pt idx="164">
                  <c:v>31.488</c:v>
                </c:pt>
                <c:pt idx="165">
                  <c:v>31.68</c:v>
                </c:pt>
                <c:pt idx="166">
                  <c:v>31.872</c:v>
                </c:pt>
                <c:pt idx="167">
                  <c:v>32.064</c:v>
                </c:pt>
                <c:pt idx="168">
                  <c:v>32.256</c:v>
                </c:pt>
                <c:pt idx="169">
                  <c:v>32.448</c:v>
                </c:pt>
                <c:pt idx="170">
                  <c:v>32.64</c:v>
                </c:pt>
                <c:pt idx="171">
                  <c:v>32.832000000000001</c:v>
                </c:pt>
                <c:pt idx="172">
                  <c:v>33.024000000000001</c:v>
                </c:pt>
                <c:pt idx="173">
                  <c:v>33.216000000000001</c:v>
                </c:pt>
                <c:pt idx="174">
                  <c:v>33.408000000000001</c:v>
                </c:pt>
                <c:pt idx="175">
                  <c:v>33.6</c:v>
                </c:pt>
                <c:pt idx="176">
                  <c:v>33.792000000000002</c:v>
                </c:pt>
                <c:pt idx="177">
                  <c:v>33.984000000000002</c:v>
                </c:pt>
                <c:pt idx="178">
                  <c:v>34.176000000000002</c:v>
                </c:pt>
                <c:pt idx="179">
                  <c:v>34.368000000000002</c:v>
                </c:pt>
                <c:pt idx="180">
                  <c:v>34.56</c:v>
                </c:pt>
                <c:pt idx="181">
                  <c:v>34.752000000000002</c:v>
                </c:pt>
                <c:pt idx="182">
                  <c:v>34.944000000000003</c:v>
                </c:pt>
                <c:pt idx="183">
                  <c:v>35.136000000000003</c:v>
                </c:pt>
                <c:pt idx="184">
                  <c:v>35.328000000000003</c:v>
                </c:pt>
                <c:pt idx="185">
                  <c:v>35.520000000000003</c:v>
                </c:pt>
                <c:pt idx="186">
                  <c:v>35.712000000000003</c:v>
                </c:pt>
                <c:pt idx="187">
                  <c:v>35.904000000000003</c:v>
                </c:pt>
                <c:pt idx="188">
                  <c:v>36.095999999999997</c:v>
                </c:pt>
                <c:pt idx="189">
                  <c:v>36.287999999999997</c:v>
                </c:pt>
                <c:pt idx="190">
                  <c:v>36.479999999999997</c:v>
                </c:pt>
                <c:pt idx="191">
                  <c:v>36.671999999999997</c:v>
                </c:pt>
                <c:pt idx="192">
                  <c:v>36.863999999999997</c:v>
                </c:pt>
                <c:pt idx="193">
                  <c:v>37.055999999999997</c:v>
                </c:pt>
                <c:pt idx="194">
                  <c:v>37.247999999999998</c:v>
                </c:pt>
                <c:pt idx="195">
                  <c:v>37.44</c:v>
                </c:pt>
                <c:pt idx="196">
                  <c:v>37.631999999999998</c:v>
                </c:pt>
                <c:pt idx="197">
                  <c:v>37.823999999999998</c:v>
                </c:pt>
                <c:pt idx="198">
                  <c:v>38.015999999999998</c:v>
                </c:pt>
                <c:pt idx="199">
                  <c:v>38.207999999999998</c:v>
                </c:pt>
                <c:pt idx="200">
                  <c:v>38.4</c:v>
                </c:pt>
                <c:pt idx="201">
                  <c:v>38.591999999999999</c:v>
                </c:pt>
                <c:pt idx="202">
                  <c:v>38.783999999999999</c:v>
                </c:pt>
                <c:pt idx="203">
                  <c:v>38.9759999999999</c:v>
                </c:pt>
                <c:pt idx="204">
                  <c:v>39.1679999999999</c:v>
                </c:pt>
                <c:pt idx="205">
                  <c:v>39.3599999999999</c:v>
                </c:pt>
                <c:pt idx="206">
                  <c:v>39.5519999999999</c:v>
                </c:pt>
                <c:pt idx="207">
                  <c:v>39.7439999999999</c:v>
                </c:pt>
                <c:pt idx="208">
                  <c:v>39.9359999999999</c:v>
                </c:pt>
                <c:pt idx="209">
                  <c:v>40.127999999999901</c:v>
                </c:pt>
                <c:pt idx="210">
                  <c:v>40.319999999999901</c:v>
                </c:pt>
                <c:pt idx="211">
                  <c:v>40.511999999999901</c:v>
                </c:pt>
                <c:pt idx="212">
                  <c:v>40.703999999999901</c:v>
                </c:pt>
                <c:pt idx="213">
                  <c:v>40.895999999999901</c:v>
                </c:pt>
                <c:pt idx="214">
                  <c:v>41.087999999999901</c:v>
                </c:pt>
                <c:pt idx="215">
                  <c:v>41.279999999999902</c:v>
                </c:pt>
                <c:pt idx="216">
                  <c:v>41.471999999999902</c:v>
                </c:pt>
                <c:pt idx="217">
                  <c:v>41.663999999999902</c:v>
                </c:pt>
                <c:pt idx="218">
                  <c:v>41.855999999999902</c:v>
                </c:pt>
                <c:pt idx="219">
                  <c:v>42.047999999999902</c:v>
                </c:pt>
                <c:pt idx="220">
                  <c:v>42.239999999999903</c:v>
                </c:pt>
                <c:pt idx="221">
                  <c:v>42.431999999999903</c:v>
                </c:pt>
                <c:pt idx="222">
                  <c:v>42.623999999999903</c:v>
                </c:pt>
                <c:pt idx="223">
                  <c:v>42.815999999999903</c:v>
                </c:pt>
                <c:pt idx="224">
                  <c:v>43.007999999999903</c:v>
                </c:pt>
                <c:pt idx="225">
                  <c:v>43.199999999999903</c:v>
                </c:pt>
                <c:pt idx="226">
                  <c:v>43.391999999999904</c:v>
                </c:pt>
                <c:pt idx="227">
                  <c:v>43.583999999999897</c:v>
                </c:pt>
                <c:pt idx="228">
                  <c:v>43.775999999999897</c:v>
                </c:pt>
                <c:pt idx="229">
                  <c:v>43.967999999999897</c:v>
                </c:pt>
                <c:pt idx="230">
                  <c:v>44.159999999999897</c:v>
                </c:pt>
                <c:pt idx="231">
                  <c:v>44.351999999999897</c:v>
                </c:pt>
                <c:pt idx="232">
                  <c:v>44.543999999999897</c:v>
                </c:pt>
                <c:pt idx="233">
                  <c:v>44.735999999999898</c:v>
                </c:pt>
                <c:pt idx="234">
                  <c:v>44.927999999999898</c:v>
                </c:pt>
                <c:pt idx="235">
                  <c:v>45.119999999999898</c:v>
                </c:pt>
                <c:pt idx="236">
                  <c:v>45.311999999999898</c:v>
                </c:pt>
                <c:pt idx="237">
                  <c:v>45.503999999999898</c:v>
                </c:pt>
                <c:pt idx="238">
                  <c:v>45.695999999999898</c:v>
                </c:pt>
                <c:pt idx="239">
                  <c:v>45.887999999999899</c:v>
                </c:pt>
                <c:pt idx="240">
                  <c:v>46.079999999999899</c:v>
                </c:pt>
              </c:numCache>
            </c:numRef>
          </c:xVal>
          <c:yVal>
            <c:numRef>
              <c:f>'USAR PRA LER DADOS'!$N$8:$N$248</c:f>
              <c:numCache>
                <c:formatCode>General</c:formatCode>
                <c:ptCount val="241"/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65-4157-B4DA-75A8E9925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2908431"/>
        <c:axId val="1522902191"/>
      </c:scatterChart>
      <c:valAx>
        <c:axId val="-84609920"/>
        <c:scaling>
          <c:orientation val="minMax"/>
          <c:max val="4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2094496"/>
        <c:crosses val="autoZero"/>
        <c:crossBetween val="midCat"/>
        <c:majorUnit val="1"/>
      </c:valAx>
      <c:valAx>
        <c:axId val="-3209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4609920"/>
        <c:crosses val="autoZero"/>
        <c:crossBetween val="midCat"/>
        <c:majorUnit val="25"/>
      </c:valAx>
      <c:valAx>
        <c:axId val="1522902191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2908431"/>
        <c:crosses val="max"/>
        <c:crossBetween val="midCat"/>
      </c:valAx>
      <c:valAx>
        <c:axId val="1522908431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1522902191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Altura</a:t>
            </a:r>
            <a:r>
              <a:rPr lang="pt-BR" baseline="0"/>
              <a:t> no Tempo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'Teste SIM 500'!$C$6</c:f>
              <c:strCache>
                <c:ptCount val="1"/>
                <c:pt idx="0">
                  <c:v>Altímetro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'Teste SIM 500'!$A$8:$A$248</c:f>
              <c:numCache>
                <c:formatCode>General</c:formatCode>
                <c:ptCount val="241"/>
                <c:pt idx="0">
                  <c:v>0</c:v>
                </c:pt>
                <c:pt idx="1">
                  <c:v>0.192</c:v>
                </c:pt>
                <c:pt idx="2">
                  <c:v>0.38400000000000001</c:v>
                </c:pt>
                <c:pt idx="3">
                  <c:v>0.57599999999999996</c:v>
                </c:pt>
                <c:pt idx="4">
                  <c:v>0.76800000000000002</c:v>
                </c:pt>
                <c:pt idx="5">
                  <c:v>0.96</c:v>
                </c:pt>
                <c:pt idx="6">
                  <c:v>1.1519999999999999</c:v>
                </c:pt>
                <c:pt idx="7">
                  <c:v>1.3440000000000001</c:v>
                </c:pt>
                <c:pt idx="8">
                  <c:v>1.536</c:v>
                </c:pt>
                <c:pt idx="9">
                  <c:v>1.728</c:v>
                </c:pt>
                <c:pt idx="10">
                  <c:v>1.92</c:v>
                </c:pt>
                <c:pt idx="11">
                  <c:v>2.1120000000000001</c:v>
                </c:pt>
                <c:pt idx="12">
                  <c:v>2.3039999999999998</c:v>
                </c:pt>
                <c:pt idx="13">
                  <c:v>2.496</c:v>
                </c:pt>
                <c:pt idx="14">
                  <c:v>2.6880000000000002</c:v>
                </c:pt>
                <c:pt idx="15">
                  <c:v>2.88</c:v>
                </c:pt>
                <c:pt idx="16">
                  <c:v>3.0720000000000001</c:v>
                </c:pt>
                <c:pt idx="17">
                  <c:v>3.2639999999999998</c:v>
                </c:pt>
                <c:pt idx="18">
                  <c:v>3.456</c:v>
                </c:pt>
                <c:pt idx="19">
                  <c:v>3.6480000000000001</c:v>
                </c:pt>
                <c:pt idx="20">
                  <c:v>3.84</c:v>
                </c:pt>
                <c:pt idx="21">
                  <c:v>4.032</c:v>
                </c:pt>
                <c:pt idx="22">
                  <c:v>4.2240000000000002</c:v>
                </c:pt>
                <c:pt idx="23">
                  <c:v>4.4160000000000004</c:v>
                </c:pt>
                <c:pt idx="24">
                  <c:v>4.6079999999999997</c:v>
                </c:pt>
                <c:pt idx="25">
                  <c:v>4.8</c:v>
                </c:pt>
                <c:pt idx="26">
                  <c:v>4.992</c:v>
                </c:pt>
                <c:pt idx="27">
                  <c:v>5.1840000000000002</c:v>
                </c:pt>
                <c:pt idx="28">
                  <c:v>5.3760000000000003</c:v>
                </c:pt>
                <c:pt idx="29">
                  <c:v>5.5679999999999996</c:v>
                </c:pt>
                <c:pt idx="30">
                  <c:v>5.76</c:v>
                </c:pt>
                <c:pt idx="31">
                  <c:v>5.952</c:v>
                </c:pt>
                <c:pt idx="32">
                  <c:v>6.1440000000000001</c:v>
                </c:pt>
                <c:pt idx="33">
                  <c:v>6.3360000000000003</c:v>
                </c:pt>
                <c:pt idx="34">
                  <c:v>6.5279999999999996</c:v>
                </c:pt>
                <c:pt idx="35">
                  <c:v>6.72</c:v>
                </c:pt>
                <c:pt idx="36">
                  <c:v>6.9119999999999999</c:v>
                </c:pt>
                <c:pt idx="37">
                  <c:v>7.1040000000000001</c:v>
                </c:pt>
                <c:pt idx="38">
                  <c:v>7.2959999999999896</c:v>
                </c:pt>
                <c:pt idx="39">
                  <c:v>7.4879999999999898</c:v>
                </c:pt>
                <c:pt idx="40">
                  <c:v>7.6799999999999899</c:v>
                </c:pt>
                <c:pt idx="41">
                  <c:v>7.8719999999999901</c:v>
                </c:pt>
                <c:pt idx="42">
                  <c:v>8.0639999999999894</c:v>
                </c:pt>
                <c:pt idx="43">
                  <c:v>8.2559999999999896</c:v>
                </c:pt>
                <c:pt idx="44">
                  <c:v>8.4479999999999897</c:v>
                </c:pt>
                <c:pt idx="45">
                  <c:v>8.6399999999999899</c:v>
                </c:pt>
                <c:pt idx="46">
                  <c:v>8.8319999999999901</c:v>
                </c:pt>
                <c:pt idx="47">
                  <c:v>9.0239999999999903</c:v>
                </c:pt>
                <c:pt idx="48">
                  <c:v>9.2159999999999904</c:v>
                </c:pt>
                <c:pt idx="49">
                  <c:v>9.4079999999999906</c:v>
                </c:pt>
                <c:pt idx="50">
                  <c:v>9.5999999999999908</c:v>
                </c:pt>
                <c:pt idx="51">
                  <c:v>9.7919999999999892</c:v>
                </c:pt>
                <c:pt idx="52">
                  <c:v>9.9839999999999893</c:v>
                </c:pt>
                <c:pt idx="53">
                  <c:v>10.176</c:v>
                </c:pt>
                <c:pt idx="54">
                  <c:v>10.368</c:v>
                </c:pt>
                <c:pt idx="55">
                  <c:v>10.56</c:v>
                </c:pt>
                <c:pt idx="56">
                  <c:v>10.752000000000001</c:v>
                </c:pt>
                <c:pt idx="57">
                  <c:v>10.944000000000001</c:v>
                </c:pt>
                <c:pt idx="58">
                  <c:v>11.135999999999999</c:v>
                </c:pt>
                <c:pt idx="59">
                  <c:v>11.327999999999999</c:v>
                </c:pt>
                <c:pt idx="60">
                  <c:v>11.52</c:v>
                </c:pt>
                <c:pt idx="61">
                  <c:v>11.712</c:v>
                </c:pt>
                <c:pt idx="62">
                  <c:v>11.904</c:v>
                </c:pt>
                <c:pt idx="63">
                  <c:v>12.096</c:v>
                </c:pt>
                <c:pt idx="64">
                  <c:v>12.288</c:v>
                </c:pt>
                <c:pt idx="65">
                  <c:v>12.48</c:v>
                </c:pt>
                <c:pt idx="66">
                  <c:v>12.672000000000001</c:v>
                </c:pt>
                <c:pt idx="67">
                  <c:v>13.672000000000001</c:v>
                </c:pt>
                <c:pt idx="68">
                  <c:v>14.672000000000001</c:v>
                </c:pt>
                <c:pt idx="69">
                  <c:v>15.672000000000001</c:v>
                </c:pt>
                <c:pt idx="70">
                  <c:v>16.672000000000001</c:v>
                </c:pt>
                <c:pt idx="71">
                  <c:v>17.672000000000001</c:v>
                </c:pt>
                <c:pt idx="72">
                  <c:v>18.672000000000001</c:v>
                </c:pt>
                <c:pt idx="73">
                  <c:v>19.672000000000001</c:v>
                </c:pt>
                <c:pt idx="74">
                  <c:v>20.672000000000001</c:v>
                </c:pt>
                <c:pt idx="75">
                  <c:v>21.672000000000001</c:v>
                </c:pt>
                <c:pt idx="76">
                  <c:v>22.672000000000001</c:v>
                </c:pt>
                <c:pt idx="77">
                  <c:v>23.672000000000001</c:v>
                </c:pt>
                <c:pt idx="78">
                  <c:v>24.672000000000001</c:v>
                </c:pt>
                <c:pt idx="79">
                  <c:v>25.672000000000001</c:v>
                </c:pt>
                <c:pt idx="80">
                  <c:v>26.672000000000001</c:v>
                </c:pt>
                <c:pt idx="81">
                  <c:v>27.672000000000001</c:v>
                </c:pt>
                <c:pt idx="82">
                  <c:v>28.672000000000001</c:v>
                </c:pt>
                <c:pt idx="83">
                  <c:v>29.672000000000001</c:v>
                </c:pt>
                <c:pt idx="84">
                  <c:v>30.672000000000001</c:v>
                </c:pt>
                <c:pt idx="85">
                  <c:v>31.672000000000001</c:v>
                </c:pt>
                <c:pt idx="86">
                  <c:v>32.671999999999997</c:v>
                </c:pt>
                <c:pt idx="87">
                  <c:v>33.671999999999997</c:v>
                </c:pt>
                <c:pt idx="88">
                  <c:v>34.671999999999997</c:v>
                </c:pt>
                <c:pt idx="89">
                  <c:v>35.671999999999997</c:v>
                </c:pt>
                <c:pt idx="90">
                  <c:v>36.671999999999997</c:v>
                </c:pt>
                <c:pt idx="91">
                  <c:v>37.671999999999997</c:v>
                </c:pt>
                <c:pt idx="92">
                  <c:v>38.671999999999997</c:v>
                </c:pt>
                <c:pt idx="93">
                  <c:v>39.671999999999997</c:v>
                </c:pt>
                <c:pt idx="94">
                  <c:v>40.671999999999997</c:v>
                </c:pt>
                <c:pt idx="95">
                  <c:v>41.671999999999997</c:v>
                </c:pt>
                <c:pt idx="96">
                  <c:v>42.671999999999997</c:v>
                </c:pt>
                <c:pt idx="97">
                  <c:v>43.671999999999997</c:v>
                </c:pt>
                <c:pt idx="98">
                  <c:v>44.671999999999997</c:v>
                </c:pt>
                <c:pt idx="99">
                  <c:v>45.671999999999997</c:v>
                </c:pt>
                <c:pt idx="100">
                  <c:v>46.671999999999997</c:v>
                </c:pt>
                <c:pt idx="101">
                  <c:v>47.671999999999997</c:v>
                </c:pt>
                <c:pt idx="102">
                  <c:v>48.671999999999997</c:v>
                </c:pt>
                <c:pt idx="103">
                  <c:v>49.671999999999997</c:v>
                </c:pt>
                <c:pt idx="104">
                  <c:v>50.671999999999997</c:v>
                </c:pt>
                <c:pt idx="105">
                  <c:v>51.671999999999997</c:v>
                </c:pt>
                <c:pt idx="106">
                  <c:v>52.671999999999997</c:v>
                </c:pt>
                <c:pt idx="107">
                  <c:v>53.671999999999997</c:v>
                </c:pt>
                <c:pt idx="108">
                  <c:v>54.671999999999997</c:v>
                </c:pt>
                <c:pt idx="109">
                  <c:v>55.671999999999997</c:v>
                </c:pt>
                <c:pt idx="110">
                  <c:v>56.671999999999997</c:v>
                </c:pt>
                <c:pt idx="111">
                  <c:v>57.671999999999997</c:v>
                </c:pt>
                <c:pt idx="112">
                  <c:v>58.671999999999997</c:v>
                </c:pt>
                <c:pt idx="113">
                  <c:v>59.671999999999997</c:v>
                </c:pt>
                <c:pt idx="114">
                  <c:v>60.671999999999997</c:v>
                </c:pt>
                <c:pt idx="115">
                  <c:v>61.671999999999997</c:v>
                </c:pt>
                <c:pt idx="116">
                  <c:v>62.671999999999997</c:v>
                </c:pt>
                <c:pt idx="117">
                  <c:v>63.671999999999997</c:v>
                </c:pt>
                <c:pt idx="118">
                  <c:v>64.671999999999997</c:v>
                </c:pt>
                <c:pt idx="119">
                  <c:v>65.671999999999997</c:v>
                </c:pt>
                <c:pt idx="120">
                  <c:v>66.671999999999997</c:v>
                </c:pt>
                <c:pt idx="121">
                  <c:v>67.671999999999997</c:v>
                </c:pt>
                <c:pt idx="122">
                  <c:v>68.671999999999997</c:v>
                </c:pt>
                <c:pt idx="123">
                  <c:v>69.671999999999997</c:v>
                </c:pt>
                <c:pt idx="124">
                  <c:v>70.671999999999997</c:v>
                </c:pt>
                <c:pt idx="125">
                  <c:v>71.671999999999997</c:v>
                </c:pt>
                <c:pt idx="126">
                  <c:v>72.671999999999997</c:v>
                </c:pt>
                <c:pt idx="127">
                  <c:v>73.671999999999997</c:v>
                </c:pt>
                <c:pt idx="128">
                  <c:v>74.671999999999997</c:v>
                </c:pt>
                <c:pt idx="129">
                  <c:v>75.671999999999997</c:v>
                </c:pt>
                <c:pt idx="130">
                  <c:v>76.671999999999997</c:v>
                </c:pt>
                <c:pt idx="131">
                  <c:v>77.671999999999997</c:v>
                </c:pt>
                <c:pt idx="132">
                  <c:v>78.671999999999997</c:v>
                </c:pt>
                <c:pt idx="133">
                  <c:v>79.671999999999997</c:v>
                </c:pt>
                <c:pt idx="134">
                  <c:v>80.671999999999997</c:v>
                </c:pt>
                <c:pt idx="135">
                  <c:v>81.671999999999997</c:v>
                </c:pt>
                <c:pt idx="136">
                  <c:v>82.671999999999997</c:v>
                </c:pt>
                <c:pt idx="137">
                  <c:v>83.671999999999997</c:v>
                </c:pt>
                <c:pt idx="138">
                  <c:v>84.671999999999997</c:v>
                </c:pt>
                <c:pt idx="139">
                  <c:v>85.671999999999997</c:v>
                </c:pt>
                <c:pt idx="140">
                  <c:v>86.671999999999997</c:v>
                </c:pt>
                <c:pt idx="141">
                  <c:v>87.671999999999997</c:v>
                </c:pt>
                <c:pt idx="142">
                  <c:v>88.671999999999997</c:v>
                </c:pt>
                <c:pt idx="143">
                  <c:v>89.671999999999997</c:v>
                </c:pt>
                <c:pt idx="144">
                  <c:v>90.671999999999997</c:v>
                </c:pt>
                <c:pt idx="145">
                  <c:v>91.671999999999997</c:v>
                </c:pt>
                <c:pt idx="146">
                  <c:v>92.671999999999997</c:v>
                </c:pt>
                <c:pt idx="147">
                  <c:v>93.671999999999997</c:v>
                </c:pt>
                <c:pt idx="148">
                  <c:v>94.671999999999997</c:v>
                </c:pt>
                <c:pt idx="149">
                  <c:v>95.671999999999997</c:v>
                </c:pt>
                <c:pt idx="150">
                  <c:v>96.671999999999997</c:v>
                </c:pt>
                <c:pt idx="151">
                  <c:v>97.671999999999997</c:v>
                </c:pt>
                <c:pt idx="152">
                  <c:v>98.671999999999997</c:v>
                </c:pt>
                <c:pt idx="153">
                  <c:v>99.671999999999997</c:v>
                </c:pt>
                <c:pt idx="154">
                  <c:v>100.672</c:v>
                </c:pt>
                <c:pt idx="155">
                  <c:v>101.672</c:v>
                </c:pt>
                <c:pt idx="156">
                  <c:v>102.672</c:v>
                </c:pt>
                <c:pt idx="157">
                  <c:v>103.672</c:v>
                </c:pt>
                <c:pt idx="158">
                  <c:v>104.672</c:v>
                </c:pt>
                <c:pt idx="159">
                  <c:v>105.672</c:v>
                </c:pt>
                <c:pt idx="160">
                  <c:v>106.672</c:v>
                </c:pt>
                <c:pt idx="161">
                  <c:v>107.672</c:v>
                </c:pt>
                <c:pt idx="162">
                  <c:v>108.672</c:v>
                </c:pt>
                <c:pt idx="163">
                  <c:v>109.672</c:v>
                </c:pt>
                <c:pt idx="164">
                  <c:v>110.672</c:v>
                </c:pt>
                <c:pt idx="165">
                  <c:v>111.672</c:v>
                </c:pt>
                <c:pt idx="166">
                  <c:v>112.672</c:v>
                </c:pt>
                <c:pt idx="167">
                  <c:v>113.672</c:v>
                </c:pt>
                <c:pt idx="168">
                  <c:v>114.672</c:v>
                </c:pt>
                <c:pt idx="169">
                  <c:v>115.672</c:v>
                </c:pt>
                <c:pt idx="170">
                  <c:v>116.672</c:v>
                </c:pt>
                <c:pt idx="171">
                  <c:v>117.672</c:v>
                </c:pt>
                <c:pt idx="172">
                  <c:v>118.672</c:v>
                </c:pt>
                <c:pt idx="173">
                  <c:v>119.672</c:v>
                </c:pt>
                <c:pt idx="174">
                  <c:v>120.672</c:v>
                </c:pt>
                <c:pt idx="175">
                  <c:v>121.672</c:v>
                </c:pt>
                <c:pt idx="176">
                  <c:v>122.672</c:v>
                </c:pt>
                <c:pt idx="177">
                  <c:v>123.672</c:v>
                </c:pt>
                <c:pt idx="178">
                  <c:v>124.672</c:v>
                </c:pt>
                <c:pt idx="179">
                  <c:v>125.672</c:v>
                </c:pt>
                <c:pt idx="180">
                  <c:v>126.672</c:v>
                </c:pt>
                <c:pt idx="181">
                  <c:v>127.672</c:v>
                </c:pt>
                <c:pt idx="182">
                  <c:v>128.672</c:v>
                </c:pt>
                <c:pt idx="183">
                  <c:v>129.672</c:v>
                </c:pt>
                <c:pt idx="184">
                  <c:v>130.672</c:v>
                </c:pt>
                <c:pt idx="185">
                  <c:v>131.672</c:v>
                </c:pt>
                <c:pt idx="186">
                  <c:v>132.672</c:v>
                </c:pt>
                <c:pt idx="187">
                  <c:v>133.672</c:v>
                </c:pt>
                <c:pt idx="188">
                  <c:v>134.672</c:v>
                </c:pt>
                <c:pt idx="189">
                  <c:v>135.672</c:v>
                </c:pt>
                <c:pt idx="190">
                  <c:v>136.672</c:v>
                </c:pt>
                <c:pt idx="191">
                  <c:v>137.672</c:v>
                </c:pt>
                <c:pt idx="192">
                  <c:v>138.672</c:v>
                </c:pt>
                <c:pt idx="193">
                  <c:v>139.672</c:v>
                </c:pt>
                <c:pt idx="194">
                  <c:v>140.672</c:v>
                </c:pt>
                <c:pt idx="195">
                  <c:v>141.672</c:v>
                </c:pt>
                <c:pt idx="196">
                  <c:v>142.672</c:v>
                </c:pt>
                <c:pt idx="197">
                  <c:v>143.672</c:v>
                </c:pt>
                <c:pt idx="198">
                  <c:v>144.672</c:v>
                </c:pt>
                <c:pt idx="199">
                  <c:v>145.672</c:v>
                </c:pt>
                <c:pt idx="200">
                  <c:v>146.672</c:v>
                </c:pt>
                <c:pt idx="201">
                  <c:v>147.672</c:v>
                </c:pt>
                <c:pt idx="202">
                  <c:v>148.672</c:v>
                </c:pt>
                <c:pt idx="203">
                  <c:v>149.672</c:v>
                </c:pt>
                <c:pt idx="204">
                  <c:v>150.672</c:v>
                </c:pt>
                <c:pt idx="205">
                  <c:v>151.672</c:v>
                </c:pt>
                <c:pt idx="206">
                  <c:v>152.672</c:v>
                </c:pt>
                <c:pt idx="207">
                  <c:v>153.672</c:v>
                </c:pt>
                <c:pt idx="208">
                  <c:v>154.672</c:v>
                </c:pt>
                <c:pt idx="209">
                  <c:v>155.672</c:v>
                </c:pt>
                <c:pt idx="210">
                  <c:v>156.672</c:v>
                </c:pt>
                <c:pt idx="211">
                  <c:v>157.672</c:v>
                </c:pt>
                <c:pt idx="212">
                  <c:v>158.672</c:v>
                </c:pt>
                <c:pt idx="213">
                  <c:v>159.672</c:v>
                </c:pt>
                <c:pt idx="214">
                  <c:v>160.672</c:v>
                </c:pt>
                <c:pt idx="215">
                  <c:v>161.672</c:v>
                </c:pt>
                <c:pt idx="216">
                  <c:v>162.672</c:v>
                </c:pt>
                <c:pt idx="217">
                  <c:v>163.672</c:v>
                </c:pt>
                <c:pt idx="218">
                  <c:v>164.672</c:v>
                </c:pt>
                <c:pt idx="219">
                  <c:v>165.672</c:v>
                </c:pt>
                <c:pt idx="220">
                  <c:v>166.672</c:v>
                </c:pt>
                <c:pt idx="221">
                  <c:v>167.672</c:v>
                </c:pt>
                <c:pt idx="222">
                  <c:v>168.672</c:v>
                </c:pt>
                <c:pt idx="223">
                  <c:v>169.672</c:v>
                </c:pt>
                <c:pt idx="224">
                  <c:v>170.672</c:v>
                </c:pt>
                <c:pt idx="225">
                  <c:v>171.672</c:v>
                </c:pt>
                <c:pt idx="226">
                  <c:v>172.672</c:v>
                </c:pt>
                <c:pt idx="227">
                  <c:v>173.672</c:v>
                </c:pt>
                <c:pt idx="228">
                  <c:v>174.672</c:v>
                </c:pt>
                <c:pt idx="229">
                  <c:v>175.672</c:v>
                </c:pt>
                <c:pt idx="230">
                  <c:v>176.672</c:v>
                </c:pt>
                <c:pt idx="231">
                  <c:v>177.672</c:v>
                </c:pt>
                <c:pt idx="232">
                  <c:v>178.672</c:v>
                </c:pt>
                <c:pt idx="233">
                  <c:v>179.672</c:v>
                </c:pt>
                <c:pt idx="234">
                  <c:v>180.672</c:v>
                </c:pt>
                <c:pt idx="235">
                  <c:v>181.672</c:v>
                </c:pt>
                <c:pt idx="236">
                  <c:v>182.672</c:v>
                </c:pt>
                <c:pt idx="237">
                  <c:v>183.672</c:v>
                </c:pt>
                <c:pt idx="238">
                  <c:v>184.672</c:v>
                </c:pt>
                <c:pt idx="239">
                  <c:v>185.672</c:v>
                </c:pt>
                <c:pt idx="240">
                  <c:v>186.672</c:v>
                </c:pt>
              </c:numCache>
            </c:numRef>
          </c:xVal>
          <c:yVal>
            <c:numRef>
              <c:f>'Teste SIM 500'!$F$8:$F$248</c:f>
              <c:numCache>
                <c:formatCode>0.0</c:formatCode>
                <c:ptCount val="241"/>
                <c:pt idx="0">
                  <c:v>0</c:v>
                </c:pt>
                <c:pt idx="1">
                  <c:v>0.2300679035709976</c:v>
                </c:pt>
                <c:pt idx="2">
                  <c:v>0</c:v>
                </c:pt>
                <c:pt idx="3">
                  <c:v>23.105799424446168</c:v>
                </c:pt>
                <c:pt idx="4">
                  <c:v>46.262213786162867</c:v>
                </c:pt>
                <c:pt idx="5">
                  <c:v>69.466967623667159</c:v>
                </c:pt>
                <c:pt idx="6">
                  <c:v>92.721985249247638</c:v>
                </c:pt>
                <c:pt idx="7">
                  <c:v>116.02666995830333</c:v>
                </c:pt>
                <c:pt idx="8">
                  <c:v>139.38296304905066</c:v>
                </c:pt>
                <c:pt idx="9">
                  <c:v>162.78857394184584</c:v>
                </c:pt>
                <c:pt idx="10">
                  <c:v>186.24459794576191</c:v>
                </c:pt>
                <c:pt idx="11">
                  <c:v>209.75213997962695</c:v>
                </c:pt>
                <c:pt idx="12">
                  <c:v>233.31145906350778</c:v>
                </c:pt>
                <c:pt idx="13">
                  <c:v>256.92195866306491</c:v>
                </c:pt>
                <c:pt idx="14">
                  <c:v>280.58389597614848</c:v>
                </c:pt>
                <c:pt idx="15">
                  <c:v>304.29839172794448</c:v>
                </c:pt>
                <c:pt idx="16">
                  <c:v>328.06398610301045</c:v>
                </c:pt>
                <c:pt idx="17">
                  <c:v>351.88266743152934</c:v>
                </c:pt>
                <c:pt idx="18">
                  <c:v>375.75470708990474</c:v>
                </c:pt>
                <c:pt idx="19">
                  <c:v>399.67950909508698</c:v>
                </c:pt>
                <c:pt idx="20">
                  <c:v>423.65821462774011</c:v>
                </c:pt>
                <c:pt idx="21">
                  <c:v>447.68935442033342</c:v>
                </c:pt>
                <c:pt idx="22">
                  <c:v>471.77494755871459</c:v>
                </c:pt>
                <c:pt idx="23">
                  <c:v>491.08215138681595</c:v>
                </c:pt>
                <c:pt idx="24">
                  <c:v>510.42477516154185</c:v>
                </c:pt>
                <c:pt idx="25">
                  <c:v>527.37902463184264</c:v>
                </c:pt>
                <c:pt idx="26">
                  <c:v>544.35863601640892</c:v>
                </c:pt>
                <c:pt idx="27">
                  <c:v>556.50412925198771</c:v>
                </c:pt>
                <c:pt idx="28">
                  <c:v>568.66311436737544</c:v>
                </c:pt>
                <c:pt idx="29">
                  <c:v>565.50095889565364</c:v>
                </c:pt>
                <c:pt idx="30">
                  <c:v>562.33800990247187</c:v>
                </c:pt>
                <c:pt idx="31">
                  <c:v>559.17780073956158</c:v>
                </c:pt>
                <c:pt idx="32">
                  <c:v>556.0176806299055</c:v>
                </c:pt>
                <c:pt idx="33">
                  <c:v>552.8585322745239</c:v>
                </c:pt>
                <c:pt idx="34">
                  <c:v>549.70123728915667</c:v>
                </c:pt>
                <c:pt idx="35">
                  <c:v>546.54314815688917</c:v>
                </c:pt>
                <c:pt idx="36">
                  <c:v>543.38779280299832</c:v>
                </c:pt>
                <c:pt idx="37">
                  <c:v>540.232524525146</c:v>
                </c:pt>
                <c:pt idx="38">
                  <c:v>537.07822467086385</c:v>
                </c:pt>
                <c:pt idx="39">
                  <c:v>533.924892576096</c:v>
                </c:pt>
                <c:pt idx="40">
                  <c:v>530.772527577505</c:v>
                </c:pt>
                <c:pt idx="41">
                  <c:v>527.62112901244234</c:v>
                </c:pt>
                <c:pt idx="42">
                  <c:v>524.46981609884563</c:v>
                </c:pt>
                <c:pt idx="43">
                  <c:v>521.32034868532571</c:v>
                </c:pt>
                <c:pt idx="44">
                  <c:v>518.17184572145925</c:v>
                </c:pt>
                <c:pt idx="45">
                  <c:v>515.02430654743273</c:v>
                </c:pt>
                <c:pt idx="46">
                  <c:v>511.87685146120265</c:v>
                </c:pt>
                <c:pt idx="47">
                  <c:v>508.73035938499305</c:v>
                </c:pt>
                <c:pt idx="48">
                  <c:v>505.58658667115429</c:v>
                </c:pt>
                <c:pt idx="49">
                  <c:v>502.44289634065188</c:v>
                </c:pt>
                <c:pt idx="50">
                  <c:v>499.29928854254962</c:v>
                </c:pt>
                <c:pt idx="51">
                  <c:v>496.15664112608607</c:v>
                </c:pt>
                <c:pt idx="52">
                  <c:v>493.01495343577375</c:v>
                </c:pt>
                <c:pt idx="53">
                  <c:v>489.87510198145395</c:v>
                </c:pt>
                <c:pt idx="54">
                  <c:v>486.73533151211603</c:v>
                </c:pt>
                <c:pt idx="55">
                  <c:v>483.59651880678877</c:v>
                </c:pt>
                <c:pt idx="56">
                  <c:v>480.4595395751623</c:v>
                </c:pt>
                <c:pt idx="57">
                  <c:v>477.32264017332983</c:v>
                </c:pt>
                <c:pt idx="58">
                  <c:v>474.18669657960305</c:v>
                </c:pt>
                <c:pt idx="59">
                  <c:v>471.05170814333286</c:v>
                </c:pt>
                <c:pt idx="60">
                  <c:v>467.91767421455899</c:v>
                </c:pt>
                <c:pt idx="61">
                  <c:v>464.7854691729006</c:v>
                </c:pt>
                <c:pt idx="62">
                  <c:v>461.65246728304504</c:v>
                </c:pt>
                <c:pt idx="63">
                  <c:v>458.52129298381499</c:v>
                </c:pt>
                <c:pt idx="64">
                  <c:v>455.39107059906667</c:v>
                </c:pt>
                <c:pt idx="65">
                  <c:v>452.26092551702396</c:v>
                </c:pt>
                <c:pt idx="66">
                  <c:v>449.13347898754557</c:v>
                </c:pt>
                <c:pt idx="67">
                  <c:v>446.00610846972614</c:v>
                </c:pt>
                <c:pt idx="68">
                  <c:v>442.87881411486381</c:v>
                </c:pt>
                <c:pt idx="69">
                  <c:v>439.75334188293368</c:v>
                </c:pt>
                <c:pt idx="70">
                  <c:v>436.62794505652022</c:v>
                </c:pt>
                <c:pt idx="71">
                  <c:v>433.50436853718116</c:v>
                </c:pt>
                <c:pt idx="72">
                  <c:v>430.38086666790673</c:v>
                </c:pt>
                <c:pt idx="73">
                  <c:v>427.25831144678727</c:v>
                </c:pt>
                <c:pt idx="74">
                  <c:v>424.13757381523322</c:v>
                </c:pt>
                <c:pt idx="75">
                  <c:v>421.0177810228077</c:v>
                </c:pt>
                <c:pt idx="76">
                  <c:v>417.89806137550289</c:v>
                </c:pt>
                <c:pt idx="77">
                  <c:v>414.77928581682085</c:v>
                </c:pt>
                <c:pt idx="78">
                  <c:v>411.66145370847568</c:v>
                </c:pt>
                <c:pt idx="79">
                  <c:v>408.54543467763506</c:v>
                </c:pt>
                <c:pt idx="80">
                  <c:v>405.42948729474261</c:v>
                </c:pt>
                <c:pt idx="81">
                  <c:v>402.31448145150273</c:v>
                </c:pt>
                <c:pt idx="82">
                  <c:v>399.20128598865392</c:v>
                </c:pt>
                <c:pt idx="83">
                  <c:v>396.08729184216662</c:v>
                </c:pt>
                <c:pt idx="84">
                  <c:v>392.97510680683183</c:v>
                </c:pt>
                <c:pt idx="85">
                  <c:v>389.86386077266263</c:v>
                </c:pt>
                <c:pt idx="86">
                  <c:v>386.75355310670324</c:v>
                </c:pt>
                <c:pt idx="87">
                  <c:v>383.6433150110193</c:v>
                </c:pt>
                <c:pt idx="88">
                  <c:v>380.53488244683888</c:v>
                </c:pt>
                <c:pt idx="89">
                  <c:v>377.42738635578092</c:v>
                </c:pt>
                <c:pt idx="90">
                  <c:v>374.32082610752281</c:v>
                </c:pt>
                <c:pt idx="91">
                  <c:v>371.21433395219213</c:v>
                </c:pt>
                <c:pt idx="92">
                  <c:v>368.10964376211803</c:v>
                </c:pt>
                <c:pt idx="93">
                  <c:v>365.00588752766549</c:v>
                </c:pt>
                <c:pt idx="94">
                  <c:v>361.90306462114501</c:v>
                </c:pt>
                <c:pt idx="95">
                  <c:v>358.80030833791153</c:v>
                </c:pt>
                <c:pt idx="96">
                  <c:v>355.69848464966003</c:v>
                </c:pt>
                <c:pt idx="97">
                  <c:v>352.59759293013826</c:v>
                </c:pt>
                <c:pt idx="98">
                  <c:v>349.49849785108131</c:v>
                </c:pt>
                <c:pt idx="99">
                  <c:v>346.40033297079611</c:v>
                </c:pt>
                <c:pt idx="100">
                  <c:v>343.30223288733868</c:v>
                </c:pt>
                <c:pt idx="101">
                  <c:v>340.20506227447697</c:v>
                </c:pt>
                <c:pt idx="102">
                  <c:v>337.10968476874456</c:v>
                </c:pt>
                <c:pt idx="103">
                  <c:v>334.01350696917416</c:v>
                </c:pt>
                <c:pt idx="104">
                  <c:v>330.91912103268368</c:v>
                </c:pt>
                <c:pt idx="105">
                  <c:v>327.82566207868052</c:v>
                </c:pt>
                <c:pt idx="106">
                  <c:v>324.73312948674447</c:v>
                </c:pt>
                <c:pt idx="107">
                  <c:v>321.64238560314988</c:v>
                </c:pt>
                <c:pt idx="108">
                  <c:v>318.55084091067579</c:v>
                </c:pt>
                <c:pt idx="109">
                  <c:v>315.46108368893636</c:v>
                </c:pt>
                <c:pt idx="110">
                  <c:v>312.37225035406033</c:v>
                </c:pt>
                <c:pt idx="111">
                  <c:v>309.28347835459243</c:v>
                </c:pt>
                <c:pt idx="112">
                  <c:v>306.1964911999824</c:v>
                </c:pt>
                <c:pt idx="113">
                  <c:v>303.11042608239364</c:v>
                </c:pt>
                <c:pt idx="114">
                  <c:v>300.02528238653929</c:v>
                </c:pt>
                <c:pt idx="115">
                  <c:v>296.94105949777719</c:v>
                </c:pt>
                <c:pt idx="116">
                  <c:v>293.85775680210514</c:v>
                </c:pt>
                <c:pt idx="117">
                  <c:v>290.77451329434911</c:v>
                </c:pt>
                <c:pt idx="118">
                  <c:v>287.69218926657743</c:v>
                </c:pt>
                <c:pt idx="119">
                  <c:v>284.61164398505713</c:v>
                </c:pt>
                <c:pt idx="120">
                  <c:v>281.53115682383191</c:v>
                </c:pt>
                <c:pt idx="121">
                  <c:v>278.45158730681015</c:v>
                </c:pt>
                <c:pt idx="122">
                  <c:v>275.37379393415625</c:v>
                </c:pt>
                <c:pt idx="123">
                  <c:v>272.29605761833045</c:v>
                </c:pt>
                <c:pt idx="124">
                  <c:v>269.21923711661674</c:v>
                </c:pt>
                <c:pt idx="125">
                  <c:v>266.14333182018061</c:v>
                </c:pt>
                <c:pt idx="126">
                  <c:v>263.06919921005425</c:v>
                </c:pt>
                <c:pt idx="127">
                  <c:v>259.9951222451964</c:v>
                </c:pt>
                <c:pt idx="128">
                  <c:v>256.92195866306491</c:v>
                </c:pt>
                <c:pt idx="129">
                  <c:v>253.84885053261164</c:v>
                </c:pt>
                <c:pt idx="130">
                  <c:v>250.77751215209574</c:v>
                </c:pt>
                <c:pt idx="131">
                  <c:v>247.70708533704075</c:v>
                </c:pt>
                <c:pt idx="132">
                  <c:v>244.6384260447438</c:v>
                </c:pt>
                <c:pt idx="133">
                  <c:v>241.56982029390835</c:v>
                </c:pt>
                <c:pt idx="134">
                  <c:v>238.50041218945259</c:v>
                </c:pt>
                <c:pt idx="135">
                  <c:v>235.43448165183085</c:v>
                </c:pt>
                <c:pt idx="136">
                  <c:v>232.36860360979372</c:v>
                </c:pt>
                <c:pt idx="137">
                  <c:v>229.3019229291352</c:v>
                </c:pt>
                <c:pt idx="138">
                  <c:v>226.23871572899199</c:v>
                </c:pt>
                <c:pt idx="139">
                  <c:v>223.17555998260221</c:v>
                </c:pt>
                <c:pt idx="140">
                  <c:v>220.11160131513932</c:v>
                </c:pt>
                <c:pt idx="141">
                  <c:v>217.05111205194302</c:v>
                </c:pt>
                <c:pt idx="142">
                  <c:v>213.98896514648212</c:v>
                </c:pt>
                <c:pt idx="143">
                  <c:v>210.92943115648595</c:v>
                </c:pt>
                <c:pt idx="144">
                  <c:v>207.86994739717025</c:v>
                </c:pt>
                <c:pt idx="145">
                  <c:v>204.81222057317072</c:v>
                </c:pt>
                <c:pt idx="146">
                  <c:v>201.75454329131014</c:v>
                </c:pt>
                <c:pt idx="147">
                  <c:v>198.69691571154883</c:v>
                </c:pt>
                <c:pt idx="148">
                  <c:v>195.64189554541215</c:v>
                </c:pt>
                <c:pt idx="149">
                  <c:v>192.58692389178407</c:v>
                </c:pt>
                <c:pt idx="150">
                  <c:v>189.53285292566659</c:v>
                </c:pt>
                <c:pt idx="151">
                  <c:v>186.47883029013678</c:v>
                </c:pt>
                <c:pt idx="152">
                  <c:v>183.42826219627707</c:v>
                </c:pt>
                <c:pt idx="153">
                  <c:v>180.37603822264461</c:v>
                </c:pt>
                <c:pt idx="154">
                  <c:v>177.32556407988292</c:v>
                </c:pt>
                <c:pt idx="155">
                  <c:v>174.27598766431544</c:v>
                </c:pt>
                <c:pt idx="156">
                  <c:v>171.22645787488059</c:v>
                </c:pt>
                <c:pt idx="157">
                  <c:v>168.17867539363806</c:v>
                </c:pt>
                <c:pt idx="158">
                  <c:v>165.13178887048812</c:v>
                </c:pt>
                <c:pt idx="159">
                  <c:v>162.08579771698686</c:v>
                </c:pt>
                <c:pt idx="160">
                  <c:v>159.03985183383642</c:v>
                </c:pt>
                <c:pt idx="161">
                  <c:v>155.99564990611509</c:v>
                </c:pt>
                <c:pt idx="162">
                  <c:v>152.95149257341785</c:v>
                </c:pt>
                <c:pt idx="163">
                  <c:v>149.90907752422717</c:v>
                </c:pt>
                <c:pt idx="164">
                  <c:v>146.86670639648108</c:v>
                </c:pt>
                <c:pt idx="165">
                  <c:v>143.82607588336057</c:v>
                </c:pt>
                <c:pt idx="166">
                  <c:v>140.78548861982284</c:v>
                </c:pt>
                <c:pt idx="167">
                  <c:v>137.74664030506648</c:v>
                </c:pt>
                <c:pt idx="168">
                  <c:v>134.70698704939917</c:v>
                </c:pt>
                <c:pt idx="169">
                  <c:v>131.66991884816321</c:v>
                </c:pt>
                <c:pt idx="170">
                  <c:v>128.6328925578853</c:v>
                </c:pt>
                <c:pt idx="171">
                  <c:v>125.5976018935248</c:v>
                </c:pt>
                <c:pt idx="172">
                  <c:v>122.5615059447332</c:v>
                </c:pt>
                <c:pt idx="173">
                  <c:v>119.52799074121927</c:v>
                </c:pt>
                <c:pt idx="174">
                  <c:v>116.49451611688963</c:v>
                </c:pt>
                <c:pt idx="175">
                  <c:v>113.46108223443119</c:v>
                </c:pt>
                <c:pt idx="176">
                  <c:v>110.42938033520412</c:v>
                </c:pt>
                <c:pt idx="177">
                  <c:v>107.39856380716424</c:v>
                </c:pt>
                <c:pt idx="178">
                  <c:v>104.36947711857465</c:v>
                </c:pt>
                <c:pt idx="179">
                  <c:v>101.33958455456556</c:v>
                </c:pt>
                <c:pt idx="180">
                  <c:v>98.311420676423296</c:v>
                </c:pt>
                <c:pt idx="181">
                  <c:v>95.283295555647328</c:v>
                </c:pt>
                <c:pt idx="182">
                  <c:v>92.256053415783782</c:v>
                </c:pt>
                <c:pt idx="183">
                  <c:v>89.23053749612157</c:v>
                </c:pt>
                <c:pt idx="184">
                  <c:v>86.205902915899799</c:v>
                </c:pt>
                <c:pt idx="185">
                  <c:v>83.181305778373513</c:v>
                </c:pt>
                <c:pt idx="186">
                  <c:v>80.158432402283353</c:v>
                </c:pt>
                <c:pt idx="187">
                  <c:v>77.135595814075629</c:v>
                </c:pt>
                <c:pt idx="188">
                  <c:v>74.114481351743024</c:v>
                </c:pt>
                <c:pt idx="189">
                  <c:v>71.09340302415319</c:v>
                </c:pt>
                <c:pt idx="190">
                  <c:v>68.073203092495021</c:v>
                </c:pt>
                <c:pt idx="191">
                  <c:v>65.053880986155946</c:v>
                </c:pt>
                <c:pt idx="192">
                  <c:v>62.036277743187874</c:v>
                </c:pt>
                <c:pt idx="193">
                  <c:v>59.018709333595119</c:v>
                </c:pt>
                <c:pt idx="194">
                  <c:v>56.002017041121043</c:v>
                </c:pt>
                <c:pt idx="195">
                  <c:v>52.986200297466304</c:v>
                </c:pt>
                <c:pt idx="196">
                  <c:v>49.970417903447377</c:v>
                </c:pt>
                <c:pt idx="197">
                  <c:v>46.957191186227881</c:v>
                </c:pt>
                <c:pt idx="198">
                  <c:v>43.943997684885368</c:v>
                </c:pt>
                <c:pt idx="199">
                  <c:v>40.931677464844533</c:v>
                </c:pt>
                <c:pt idx="200">
                  <c:v>37.920229960650822</c:v>
                </c:pt>
                <c:pt idx="201">
                  <c:v>34.909654607415625</c:v>
                </c:pt>
                <c:pt idx="202">
                  <c:v>31.899111669586539</c:v>
                </c:pt>
                <c:pt idx="203">
                  <c:v>28.88944024034992</c:v>
                </c:pt>
                <c:pt idx="204">
                  <c:v>25.881478441662757</c:v>
                </c:pt>
                <c:pt idx="205">
                  <c:v>22.874386539749374</c:v>
                </c:pt>
                <c:pt idx="206">
                  <c:v>19.869002173388303</c:v>
                </c:pt>
                <c:pt idx="207">
                  <c:v>16.861972219984629</c:v>
                </c:pt>
                <c:pt idx="208">
                  <c:v>13.857486880324778</c:v>
                </c:pt>
                <c:pt idx="209">
                  <c:v>10.853031717832579</c:v>
                </c:pt>
                <c:pt idx="210">
                  <c:v>7.8502813636238926</c:v>
                </c:pt>
                <c:pt idx="211">
                  <c:v>4.8483975419729219</c:v>
                </c:pt>
                <c:pt idx="212">
                  <c:v>1.8457061945861852</c:v>
                </c:pt>
                <c:pt idx="213">
                  <c:v>0</c:v>
                </c:pt>
                <c:pt idx="214">
                  <c:v>0.2300679035709976</c:v>
                </c:pt>
                <c:pt idx="215">
                  <c:v>0.46181417156725502</c:v>
                </c:pt>
                <c:pt idx="216">
                  <c:v>0.2300679035709976</c:v>
                </c:pt>
                <c:pt idx="217">
                  <c:v>0</c:v>
                </c:pt>
                <c:pt idx="218">
                  <c:v>-0.23173598164459008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BA-4507-9A8D-2FCE0A0ADD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4609920"/>
        <c:axId val="-32094496"/>
      </c:scatterChart>
      <c:scatterChart>
        <c:scatterStyle val="lineMarker"/>
        <c:varyColors val="0"/>
        <c:ser>
          <c:idx val="1"/>
          <c:order val="1"/>
          <c:tx>
            <c:v>Paraquedas?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'Teste SIM 500'!$A$8:$A$248</c:f>
              <c:numCache>
                <c:formatCode>General</c:formatCode>
                <c:ptCount val="241"/>
                <c:pt idx="0">
                  <c:v>0</c:v>
                </c:pt>
                <c:pt idx="1">
                  <c:v>0.192</c:v>
                </c:pt>
                <c:pt idx="2">
                  <c:v>0.38400000000000001</c:v>
                </c:pt>
                <c:pt idx="3">
                  <c:v>0.57599999999999996</c:v>
                </c:pt>
                <c:pt idx="4">
                  <c:v>0.76800000000000002</c:v>
                </c:pt>
                <c:pt idx="5">
                  <c:v>0.96</c:v>
                </c:pt>
                <c:pt idx="6">
                  <c:v>1.1519999999999999</c:v>
                </c:pt>
                <c:pt idx="7">
                  <c:v>1.3440000000000001</c:v>
                </c:pt>
                <c:pt idx="8">
                  <c:v>1.536</c:v>
                </c:pt>
                <c:pt idx="9">
                  <c:v>1.728</c:v>
                </c:pt>
                <c:pt idx="10">
                  <c:v>1.92</c:v>
                </c:pt>
                <c:pt idx="11">
                  <c:v>2.1120000000000001</c:v>
                </c:pt>
                <c:pt idx="12">
                  <c:v>2.3039999999999998</c:v>
                </c:pt>
                <c:pt idx="13">
                  <c:v>2.496</c:v>
                </c:pt>
                <c:pt idx="14">
                  <c:v>2.6880000000000002</c:v>
                </c:pt>
                <c:pt idx="15">
                  <c:v>2.88</c:v>
                </c:pt>
                <c:pt idx="16">
                  <c:v>3.0720000000000001</c:v>
                </c:pt>
                <c:pt idx="17">
                  <c:v>3.2639999999999998</c:v>
                </c:pt>
                <c:pt idx="18">
                  <c:v>3.456</c:v>
                </c:pt>
                <c:pt idx="19">
                  <c:v>3.6480000000000001</c:v>
                </c:pt>
                <c:pt idx="20">
                  <c:v>3.84</c:v>
                </c:pt>
                <c:pt idx="21">
                  <c:v>4.032</c:v>
                </c:pt>
                <c:pt idx="22">
                  <c:v>4.2240000000000002</c:v>
                </c:pt>
                <c:pt idx="23">
                  <c:v>4.4160000000000004</c:v>
                </c:pt>
                <c:pt idx="24">
                  <c:v>4.6079999999999997</c:v>
                </c:pt>
                <c:pt idx="25">
                  <c:v>4.8</c:v>
                </c:pt>
                <c:pt idx="26">
                  <c:v>4.992</c:v>
                </c:pt>
                <c:pt idx="27">
                  <c:v>5.1840000000000002</c:v>
                </c:pt>
                <c:pt idx="28">
                  <c:v>5.3760000000000003</c:v>
                </c:pt>
                <c:pt idx="29">
                  <c:v>5.5679999999999996</c:v>
                </c:pt>
                <c:pt idx="30">
                  <c:v>5.76</c:v>
                </c:pt>
                <c:pt idx="31">
                  <c:v>5.952</c:v>
                </c:pt>
                <c:pt idx="32">
                  <c:v>6.1440000000000001</c:v>
                </c:pt>
                <c:pt idx="33">
                  <c:v>6.3360000000000003</c:v>
                </c:pt>
                <c:pt idx="34">
                  <c:v>6.5279999999999996</c:v>
                </c:pt>
                <c:pt idx="35">
                  <c:v>6.72</c:v>
                </c:pt>
                <c:pt idx="36">
                  <c:v>6.9119999999999999</c:v>
                </c:pt>
                <c:pt idx="37">
                  <c:v>7.1040000000000001</c:v>
                </c:pt>
                <c:pt idx="38">
                  <c:v>7.2959999999999896</c:v>
                </c:pt>
                <c:pt idx="39">
                  <c:v>7.4879999999999898</c:v>
                </c:pt>
                <c:pt idx="40">
                  <c:v>7.6799999999999899</c:v>
                </c:pt>
                <c:pt idx="41">
                  <c:v>7.8719999999999901</c:v>
                </c:pt>
                <c:pt idx="42">
                  <c:v>8.0639999999999894</c:v>
                </c:pt>
                <c:pt idx="43">
                  <c:v>8.2559999999999896</c:v>
                </c:pt>
                <c:pt idx="44">
                  <c:v>8.4479999999999897</c:v>
                </c:pt>
                <c:pt idx="45">
                  <c:v>8.6399999999999899</c:v>
                </c:pt>
                <c:pt idx="46">
                  <c:v>8.8319999999999901</c:v>
                </c:pt>
                <c:pt idx="47">
                  <c:v>9.0239999999999903</c:v>
                </c:pt>
                <c:pt idx="48">
                  <c:v>9.2159999999999904</c:v>
                </c:pt>
                <c:pt idx="49">
                  <c:v>9.4079999999999906</c:v>
                </c:pt>
                <c:pt idx="50">
                  <c:v>9.5999999999999908</c:v>
                </c:pt>
                <c:pt idx="51">
                  <c:v>9.7919999999999892</c:v>
                </c:pt>
                <c:pt idx="52">
                  <c:v>9.9839999999999893</c:v>
                </c:pt>
                <c:pt idx="53">
                  <c:v>10.176</c:v>
                </c:pt>
                <c:pt idx="54">
                  <c:v>10.368</c:v>
                </c:pt>
                <c:pt idx="55">
                  <c:v>10.56</c:v>
                </c:pt>
                <c:pt idx="56">
                  <c:v>10.752000000000001</c:v>
                </c:pt>
                <c:pt idx="57">
                  <c:v>10.944000000000001</c:v>
                </c:pt>
                <c:pt idx="58">
                  <c:v>11.135999999999999</c:v>
                </c:pt>
                <c:pt idx="59">
                  <c:v>11.327999999999999</c:v>
                </c:pt>
                <c:pt idx="60">
                  <c:v>11.52</c:v>
                </c:pt>
                <c:pt idx="61">
                  <c:v>11.712</c:v>
                </c:pt>
                <c:pt idx="62">
                  <c:v>11.904</c:v>
                </c:pt>
                <c:pt idx="63">
                  <c:v>12.096</c:v>
                </c:pt>
                <c:pt idx="64">
                  <c:v>12.288</c:v>
                </c:pt>
                <c:pt idx="65">
                  <c:v>12.48</c:v>
                </c:pt>
                <c:pt idx="66">
                  <c:v>12.672000000000001</c:v>
                </c:pt>
                <c:pt idx="67">
                  <c:v>13.672000000000001</c:v>
                </c:pt>
                <c:pt idx="68">
                  <c:v>14.672000000000001</c:v>
                </c:pt>
                <c:pt idx="69">
                  <c:v>15.672000000000001</c:v>
                </c:pt>
                <c:pt idx="70">
                  <c:v>16.672000000000001</c:v>
                </c:pt>
                <c:pt idx="71">
                  <c:v>17.672000000000001</c:v>
                </c:pt>
                <c:pt idx="72">
                  <c:v>18.672000000000001</c:v>
                </c:pt>
                <c:pt idx="73">
                  <c:v>19.672000000000001</c:v>
                </c:pt>
                <c:pt idx="74">
                  <c:v>20.672000000000001</c:v>
                </c:pt>
                <c:pt idx="75">
                  <c:v>21.672000000000001</c:v>
                </c:pt>
                <c:pt idx="76">
                  <c:v>22.672000000000001</c:v>
                </c:pt>
                <c:pt idx="77">
                  <c:v>23.672000000000001</c:v>
                </c:pt>
                <c:pt idx="78">
                  <c:v>24.672000000000001</c:v>
                </c:pt>
                <c:pt idx="79">
                  <c:v>25.672000000000001</c:v>
                </c:pt>
                <c:pt idx="80">
                  <c:v>26.672000000000001</c:v>
                </c:pt>
                <c:pt idx="81">
                  <c:v>27.672000000000001</c:v>
                </c:pt>
                <c:pt idx="82">
                  <c:v>28.672000000000001</c:v>
                </c:pt>
                <c:pt idx="83">
                  <c:v>29.672000000000001</c:v>
                </c:pt>
                <c:pt idx="84">
                  <c:v>30.672000000000001</c:v>
                </c:pt>
                <c:pt idx="85">
                  <c:v>31.672000000000001</c:v>
                </c:pt>
                <c:pt idx="86">
                  <c:v>32.671999999999997</c:v>
                </c:pt>
                <c:pt idx="87">
                  <c:v>33.671999999999997</c:v>
                </c:pt>
                <c:pt idx="88">
                  <c:v>34.671999999999997</c:v>
                </c:pt>
                <c:pt idx="89">
                  <c:v>35.671999999999997</c:v>
                </c:pt>
                <c:pt idx="90">
                  <c:v>36.671999999999997</c:v>
                </c:pt>
                <c:pt idx="91">
                  <c:v>37.671999999999997</c:v>
                </c:pt>
                <c:pt idx="92">
                  <c:v>38.671999999999997</c:v>
                </c:pt>
                <c:pt idx="93">
                  <c:v>39.671999999999997</c:v>
                </c:pt>
                <c:pt idx="94">
                  <c:v>40.671999999999997</c:v>
                </c:pt>
                <c:pt idx="95">
                  <c:v>41.671999999999997</c:v>
                </c:pt>
                <c:pt idx="96">
                  <c:v>42.671999999999997</c:v>
                </c:pt>
                <c:pt idx="97">
                  <c:v>43.671999999999997</c:v>
                </c:pt>
                <c:pt idx="98">
                  <c:v>44.671999999999997</c:v>
                </c:pt>
                <c:pt idx="99">
                  <c:v>45.671999999999997</c:v>
                </c:pt>
                <c:pt idx="100">
                  <c:v>46.671999999999997</c:v>
                </c:pt>
                <c:pt idx="101">
                  <c:v>47.671999999999997</c:v>
                </c:pt>
                <c:pt idx="102">
                  <c:v>48.671999999999997</c:v>
                </c:pt>
                <c:pt idx="103">
                  <c:v>49.671999999999997</c:v>
                </c:pt>
                <c:pt idx="104">
                  <c:v>50.671999999999997</c:v>
                </c:pt>
                <c:pt idx="105">
                  <c:v>51.671999999999997</c:v>
                </c:pt>
                <c:pt idx="106">
                  <c:v>52.671999999999997</c:v>
                </c:pt>
                <c:pt idx="107">
                  <c:v>53.671999999999997</c:v>
                </c:pt>
                <c:pt idx="108">
                  <c:v>54.671999999999997</c:v>
                </c:pt>
                <c:pt idx="109">
                  <c:v>55.671999999999997</c:v>
                </c:pt>
                <c:pt idx="110">
                  <c:v>56.671999999999997</c:v>
                </c:pt>
                <c:pt idx="111">
                  <c:v>57.671999999999997</c:v>
                </c:pt>
                <c:pt idx="112">
                  <c:v>58.671999999999997</c:v>
                </c:pt>
                <c:pt idx="113">
                  <c:v>59.671999999999997</c:v>
                </c:pt>
                <c:pt idx="114">
                  <c:v>60.671999999999997</c:v>
                </c:pt>
                <c:pt idx="115">
                  <c:v>61.671999999999997</c:v>
                </c:pt>
                <c:pt idx="116">
                  <c:v>62.671999999999997</c:v>
                </c:pt>
                <c:pt idx="117">
                  <c:v>63.671999999999997</c:v>
                </c:pt>
                <c:pt idx="118">
                  <c:v>64.671999999999997</c:v>
                </c:pt>
                <c:pt idx="119">
                  <c:v>65.671999999999997</c:v>
                </c:pt>
                <c:pt idx="120">
                  <c:v>66.671999999999997</c:v>
                </c:pt>
                <c:pt idx="121">
                  <c:v>67.671999999999997</c:v>
                </c:pt>
                <c:pt idx="122">
                  <c:v>68.671999999999997</c:v>
                </c:pt>
                <c:pt idx="123">
                  <c:v>69.671999999999997</c:v>
                </c:pt>
                <c:pt idx="124">
                  <c:v>70.671999999999997</c:v>
                </c:pt>
                <c:pt idx="125">
                  <c:v>71.671999999999997</c:v>
                </c:pt>
                <c:pt idx="126">
                  <c:v>72.671999999999997</c:v>
                </c:pt>
                <c:pt idx="127">
                  <c:v>73.671999999999997</c:v>
                </c:pt>
                <c:pt idx="128">
                  <c:v>74.671999999999997</c:v>
                </c:pt>
                <c:pt idx="129">
                  <c:v>75.671999999999997</c:v>
                </c:pt>
                <c:pt idx="130">
                  <c:v>76.671999999999997</c:v>
                </c:pt>
                <c:pt idx="131">
                  <c:v>77.671999999999997</c:v>
                </c:pt>
                <c:pt idx="132">
                  <c:v>78.671999999999997</c:v>
                </c:pt>
                <c:pt idx="133">
                  <c:v>79.671999999999997</c:v>
                </c:pt>
                <c:pt idx="134">
                  <c:v>80.671999999999997</c:v>
                </c:pt>
                <c:pt idx="135">
                  <c:v>81.671999999999997</c:v>
                </c:pt>
                <c:pt idx="136">
                  <c:v>82.671999999999997</c:v>
                </c:pt>
                <c:pt idx="137">
                  <c:v>83.671999999999997</c:v>
                </c:pt>
                <c:pt idx="138">
                  <c:v>84.671999999999997</c:v>
                </c:pt>
                <c:pt idx="139">
                  <c:v>85.671999999999997</c:v>
                </c:pt>
                <c:pt idx="140">
                  <c:v>86.671999999999997</c:v>
                </c:pt>
                <c:pt idx="141">
                  <c:v>87.671999999999997</c:v>
                </c:pt>
                <c:pt idx="142">
                  <c:v>88.671999999999997</c:v>
                </c:pt>
                <c:pt idx="143">
                  <c:v>89.671999999999997</c:v>
                </c:pt>
                <c:pt idx="144">
                  <c:v>90.671999999999997</c:v>
                </c:pt>
                <c:pt idx="145">
                  <c:v>91.671999999999997</c:v>
                </c:pt>
                <c:pt idx="146">
                  <c:v>92.671999999999997</c:v>
                </c:pt>
                <c:pt idx="147">
                  <c:v>93.671999999999997</c:v>
                </c:pt>
                <c:pt idx="148">
                  <c:v>94.671999999999997</c:v>
                </c:pt>
                <c:pt idx="149">
                  <c:v>95.671999999999997</c:v>
                </c:pt>
                <c:pt idx="150">
                  <c:v>96.671999999999997</c:v>
                </c:pt>
                <c:pt idx="151">
                  <c:v>97.671999999999997</c:v>
                </c:pt>
                <c:pt idx="152">
                  <c:v>98.671999999999997</c:v>
                </c:pt>
                <c:pt idx="153">
                  <c:v>99.671999999999997</c:v>
                </c:pt>
                <c:pt idx="154">
                  <c:v>100.672</c:v>
                </c:pt>
                <c:pt idx="155">
                  <c:v>101.672</c:v>
                </c:pt>
                <c:pt idx="156">
                  <c:v>102.672</c:v>
                </c:pt>
                <c:pt idx="157">
                  <c:v>103.672</c:v>
                </c:pt>
                <c:pt idx="158">
                  <c:v>104.672</c:v>
                </c:pt>
                <c:pt idx="159">
                  <c:v>105.672</c:v>
                </c:pt>
                <c:pt idx="160">
                  <c:v>106.672</c:v>
                </c:pt>
                <c:pt idx="161">
                  <c:v>107.672</c:v>
                </c:pt>
                <c:pt idx="162">
                  <c:v>108.672</c:v>
                </c:pt>
                <c:pt idx="163">
                  <c:v>109.672</c:v>
                </c:pt>
                <c:pt idx="164">
                  <c:v>110.672</c:v>
                </c:pt>
                <c:pt idx="165">
                  <c:v>111.672</c:v>
                </c:pt>
                <c:pt idx="166">
                  <c:v>112.672</c:v>
                </c:pt>
                <c:pt idx="167">
                  <c:v>113.672</c:v>
                </c:pt>
                <c:pt idx="168">
                  <c:v>114.672</c:v>
                </c:pt>
                <c:pt idx="169">
                  <c:v>115.672</c:v>
                </c:pt>
                <c:pt idx="170">
                  <c:v>116.672</c:v>
                </c:pt>
                <c:pt idx="171">
                  <c:v>117.672</c:v>
                </c:pt>
                <c:pt idx="172">
                  <c:v>118.672</c:v>
                </c:pt>
                <c:pt idx="173">
                  <c:v>119.672</c:v>
                </c:pt>
                <c:pt idx="174">
                  <c:v>120.672</c:v>
                </c:pt>
                <c:pt idx="175">
                  <c:v>121.672</c:v>
                </c:pt>
                <c:pt idx="176">
                  <c:v>122.672</c:v>
                </c:pt>
                <c:pt idx="177">
                  <c:v>123.672</c:v>
                </c:pt>
                <c:pt idx="178">
                  <c:v>124.672</c:v>
                </c:pt>
                <c:pt idx="179">
                  <c:v>125.672</c:v>
                </c:pt>
                <c:pt idx="180">
                  <c:v>126.672</c:v>
                </c:pt>
                <c:pt idx="181">
                  <c:v>127.672</c:v>
                </c:pt>
                <c:pt idx="182">
                  <c:v>128.672</c:v>
                </c:pt>
                <c:pt idx="183">
                  <c:v>129.672</c:v>
                </c:pt>
                <c:pt idx="184">
                  <c:v>130.672</c:v>
                </c:pt>
                <c:pt idx="185">
                  <c:v>131.672</c:v>
                </c:pt>
                <c:pt idx="186">
                  <c:v>132.672</c:v>
                </c:pt>
                <c:pt idx="187">
                  <c:v>133.672</c:v>
                </c:pt>
                <c:pt idx="188">
                  <c:v>134.672</c:v>
                </c:pt>
                <c:pt idx="189">
                  <c:v>135.672</c:v>
                </c:pt>
                <c:pt idx="190">
                  <c:v>136.672</c:v>
                </c:pt>
                <c:pt idx="191">
                  <c:v>137.672</c:v>
                </c:pt>
                <c:pt idx="192">
                  <c:v>138.672</c:v>
                </c:pt>
                <c:pt idx="193">
                  <c:v>139.672</c:v>
                </c:pt>
                <c:pt idx="194">
                  <c:v>140.672</c:v>
                </c:pt>
                <c:pt idx="195">
                  <c:v>141.672</c:v>
                </c:pt>
                <c:pt idx="196">
                  <c:v>142.672</c:v>
                </c:pt>
                <c:pt idx="197">
                  <c:v>143.672</c:v>
                </c:pt>
                <c:pt idx="198">
                  <c:v>144.672</c:v>
                </c:pt>
                <c:pt idx="199">
                  <c:v>145.672</c:v>
                </c:pt>
                <c:pt idx="200">
                  <c:v>146.672</c:v>
                </c:pt>
                <c:pt idx="201">
                  <c:v>147.672</c:v>
                </c:pt>
                <c:pt idx="202">
                  <c:v>148.672</c:v>
                </c:pt>
                <c:pt idx="203">
                  <c:v>149.672</c:v>
                </c:pt>
                <c:pt idx="204">
                  <c:v>150.672</c:v>
                </c:pt>
                <c:pt idx="205">
                  <c:v>151.672</c:v>
                </c:pt>
                <c:pt idx="206">
                  <c:v>152.672</c:v>
                </c:pt>
                <c:pt idx="207">
                  <c:v>153.672</c:v>
                </c:pt>
                <c:pt idx="208">
                  <c:v>154.672</c:v>
                </c:pt>
                <c:pt idx="209">
                  <c:v>155.672</c:v>
                </c:pt>
                <c:pt idx="210">
                  <c:v>156.672</c:v>
                </c:pt>
                <c:pt idx="211">
                  <c:v>157.672</c:v>
                </c:pt>
                <c:pt idx="212">
                  <c:v>158.672</c:v>
                </c:pt>
                <c:pt idx="213">
                  <c:v>159.672</c:v>
                </c:pt>
                <c:pt idx="214">
                  <c:v>160.672</c:v>
                </c:pt>
                <c:pt idx="215">
                  <c:v>161.672</c:v>
                </c:pt>
                <c:pt idx="216">
                  <c:v>162.672</c:v>
                </c:pt>
                <c:pt idx="217">
                  <c:v>163.672</c:v>
                </c:pt>
                <c:pt idx="218">
                  <c:v>164.672</c:v>
                </c:pt>
                <c:pt idx="219">
                  <c:v>165.672</c:v>
                </c:pt>
                <c:pt idx="220">
                  <c:v>166.672</c:v>
                </c:pt>
                <c:pt idx="221">
                  <c:v>167.672</c:v>
                </c:pt>
                <c:pt idx="222">
                  <c:v>168.672</c:v>
                </c:pt>
                <c:pt idx="223">
                  <c:v>169.672</c:v>
                </c:pt>
                <c:pt idx="224">
                  <c:v>170.672</c:v>
                </c:pt>
                <c:pt idx="225">
                  <c:v>171.672</c:v>
                </c:pt>
                <c:pt idx="226">
                  <c:v>172.672</c:v>
                </c:pt>
                <c:pt idx="227">
                  <c:v>173.672</c:v>
                </c:pt>
                <c:pt idx="228">
                  <c:v>174.672</c:v>
                </c:pt>
                <c:pt idx="229">
                  <c:v>175.672</c:v>
                </c:pt>
                <c:pt idx="230">
                  <c:v>176.672</c:v>
                </c:pt>
                <c:pt idx="231">
                  <c:v>177.672</c:v>
                </c:pt>
                <c:pt idx="232">
                  <c:v>178.672</c:v>
                </c:pt>
                <c:pt idx="233">
                  <c:v>179.672</c:v>
                </c:pt>
                <c:pt idx="234">
                  <c:v>180.672</c:v>
                </c:pt>
                <c:pt idx="235">
                  <c:v>181.672</c:v>
                </c:pt>
                <c:pt idx="236">
                  <c:v>182.672</c:v>
                </c:pt>
                <c:pt idx="237">
                  <c:v>183.672</c:v>
                </c:pt>
                <c:pt idx="238">
                  <c:v>184.672</c:v>
                </c:pt>
                <c:pt idx="239">
                  <c:v>185.672</c:v>
                </c:pt>
                <c:pt idx="240">
                  <c:v>186.672</c:v>
                </c:pt>
              </c:numCache>
            </c:numRef>
          </c:xVal>
          <c:yVal>
            <c:numRef>
              <c:f>'Teste SIM 500'!$N$8:$N$248</c:f>
              <c:numCache>
                <c:formatCode>General</c:formatCode>
                <c:ptCount val="241"/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1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BA-4507-9A8D-2FCE0A0ADD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2908431"/>
        <c:axId val="1522902191"/>
      </c:scatterChart>
      <c:valAx>
        <c:axId val="-84609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2094496"/>
        <c:crosses val="autoZero"/>
        <c:crossBetween val="midCat"/>
        <c:majorUnit val="1"/>
      </c:valAx>
      <c:valAx>
        <c:axId val="-3209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4609920"/>
        <c:crosses val="autoZero"/>
        <c:crossBetween val="midCat"/>
        <c:majorUnit val="25"/>
      </c:valAx>
      <c:valAx>
        <c:axId val="1522902191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2908431"/>
        <c:crosses val="max"/>
        <c:crossBetween val="midCat"/>
      </c:valAx>
      <c:valAx>
        <c:axId val="1522908431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1522902191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Altura</a:t>
            </a:r>
            <a:r>
              <a:rPr lang="pt-BR" baseline="0"/>
              <a:t> no Tempo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'Teste SIM 500 (2)'!$C$6</c:f>
              <c:strCache>
                <c:ptCount val="1"/>
                <c:pt idx="0">
                  <c:v>Altímetro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'Teste SIM 500 (2)'!$A$8:$A$248</c:f>
              <c:numCache>
                <c:formatCode>General</c:formatCode>
                <c:ptCount val="241"/>
                <c:pt idx="0">
                  <c:v>0</c:v>
                </c:pt>
                <c:pt idx="1">
                  <c:v>0.192</c:v>
                </c:pt>
                <c:pt idx="2">
                  <c:v>0.38400000000000001</c:v>
                </c:pt>
                <c:pt idx="3">
                  <c:v>0.57599999999999996</c:v>
                </c:pt>
                <c:pt idx="4">
                  <c:v>0.76800000000000002</c:v>
                </c:pt>
                <c:pt idx="5">
                  <c:v>0.96</c:v>
                </c:pt>
                <c:pt idx="6">
                  <c:v>1.1519999999999999</c:v>
                </c:pt>
                <c:pt idx="7">
                  <c:v>1.3440000000000001</c:v>
                </c:pt>
                <c:pt idx="8">
                  <c:v>1.536</c:v>
                </c:pt>
                <c:pt idx="9">
                  <c:v>1.728</c:v>
                </c:pt>
                <c:pt idx="10">
                  <c:v>1.92</c:v>
                </c:pt>
                <c:pt idx="11">
                  <c:v>2.1120000000000001</c:v>
                </c:pt>
                <c:pt idx="12">
                  <c:v>2.3039999999999998</c:v>
                </c:pt>
                <c:pt idx="13">
                  <c:v>2.496</c:v>
                </c:pt>
                <c:pt idx="14">
                  <c:v>2.6880000000000002</c:v>
                </c:pt>
                <c:pt idx="15">
                  <c:v>2.88</c:v>
                </c:pt>
                <c:pt idx="16">
                  <c:v>3.0720000000000001</c:v>
                </c:pt>
                <c:pt idx="17">
                  <c:v>3.2639999999999998</c:v>
                </c:pt>
                <c:pt idx="18">
                  <c:v>3.456</c:v>
                </c:pt>
                <c:pt idx="19">
                  <c:v>3.6480000000000001</c:v>
                </c:pt>
                <c:pt idx="20">
                  <c:v>3.84</c:v>
                </c:pt>
                <c:pt idx="21">
                  <c:v>4.032</c:v>
                </c:pt>
                <c:pt idx="22">
                  <c:v>4.2240000000000002</c:v>
                </c:pt>
                <c:pt idx="23">
                  <c:v>4.4160000000000004</c:v>
                </c:pt>
                <c:pt idx="24">
                  <c:v>4.6079999999999997</c:v>
                </c:pt>
                <c:pt idx="25">
                  <c:v>4.8</c:v>
                </c:pt>
                <c:pt idx="26">
                  <c:v>4.992</c:v>
                </c:pt>
                <c:pt idx="27">
                  <c:v>5.1840000000000002</c:v>
                </c:pt>
                <c:pt idx="28">
                  <c:v>5.3760000000000003</c:v>
                </c:pt>
                <c:pt idx="29">
                  <c:v>5.5679999999999996</c:v>
                </c:pt>
                <c:pt idx="30">
                  <c:v>5.76</c:v>
                </c:pt>
                <c:pt idx="31">
                  <c:v>5.952</c:v>
                </c:pt>
                <c:pt idx="32">
                  <c:v>6.1440000000000001</c:v>
                </c:pt>
                <c:pt idx="33">
                  <c:v>6.3360000000000003</c:v>
                </c:pt>
                <c:pt idx="34">
                  <c:v>6.5279999999999996</c:v>
                </c:pt>
                <c:pt idx="35">
                  <c:v>6.72</c:v>
                </c:pt>
                <c:pt idx="36">
                  <c:v>6.9119999999999999</c:v>
                </c:pt>
                <c:pt idx="37">
                  <c:v>7.1040000000000001</c:v>
                </c:pt>
                <c:pt idx="38">
                  <c:v>7.2959999999999896</c:v>
                </c:pt>
                <c:pt idx="39">
                  <c:v>7.4879999999999898</c:v>
                </c:pt>
                <c:pt idx="40">
                  <c:v>7.6799999999999899</c:v>
                </c:pt>
                <c:pt idx="41">
                  <c:v>7.8719999999999901</c:v>
                </c:pt>
                <c:pt idx="42">
                  <c:v>8.0639999999999894</c:v>
                </c:pt>
                <c:pt idx="43">
                  <c:v>8.2559999999999896</c:v>
                </c:pt>
                <c:pt idx="44">
                  <c:v>8.4479999999999897</c:v>
                </c:pt>
                <c:pt idx="45">
                  <c:v>8.6399999999999899</c:v>
                </c:pt>
                <c:pt idx="46">
                  <c:v>8.8319999999999901</c:v>
                </c:pt>
                <c:pt idx="47">
                  <c:v>9.0239999999999903</c:v>
                </c:pt>
                <c:pt idx="48">
                  <c:v>9.2159999999999904</c:v>
                </c:pt>
                <c:pt idx="49">
                  <c:v>9.4079999999999906</c:v>
                </c:pt>
                <c:pt idx="50">
                  <c:v>9.5999999999999908</c:v>
                </c:pt>
                <c:pt idx="51">
                  <c:v>9.7919999999999892</c:v>
                </c:pt>
                <c:pt idx="52">
                  <c:v>9.9839999999999893</c:v>
                </c:pt>
                <c:pt idx="53">
                  <c:v>10.176</c:v>
                </c:pt>
                <c:pt idx="54">
                  <c:v>10.368</c:v>
                </c:pt>
                <c:pt idx="55">
                  <c:v>10.56</c:v>
                </c:pt>
                <c:pt idx="56">
                  <c:v>10.752000000000001</c:v>
                </c:pt>
                <c:pt idx="57">
                  <c:v>10.944000000000001</c:v>
                </c:pt>
                <c:pt idx="58">
                  <c:v>11.135999999999999</c:v>
                </c:pt>
                <c:pt idx="59">
                  <c:v>11.327999999999999</c:v>
                </c:pt>
                <c:pt idx="60">
                  <c:v>11.52</c:v>
                </c:pt>
                <c:pt idx="61">
                  <c:v>11.712</c:v>
                </c:pt>
                <c:pt idx="62">
                  <c:v>11.904</c:v>
                </c:pt>
                <c:pt idx="63">
                  <c:v>12.096</c:v>
                </c:pt>
                <c:pt idx="64">
                  <c:v>12.288</c:v>
                </c:pt>
                <c:pt idx="65">
                  <c:v>12.48</c:v>
                </c:pt>
                <c:pt idx="66">
                  <c:v>12.672000000000001</c:v>
                </c:pt>
                <c:pt idx="67">
                  <c:v>13.672000000000001</c:v>
                </c:pt>
                <c:pt idx="68">
                  <c:v>14.672000000000001</c:v>
                </c:pt>
                <c:pt idx="69">
                  <c:v>15.672000000000001</c:v>
                </c:pt>
                <c:pt idx="70">
                  <c:v>16.672000000000001</c:v>
                </c:pt>
                <c:pt idx="71">
                  <c:v>17.672000000000001</c:v>
                </c:pt>
                <c:pt idx="72">
                  <c:v>18.672000000000001</c:v>
                </c:pt>
                <c:pt idx="73">
                  <c:v>19.672000000000001</c:v>
                </c:pt>
                <c:pt idx="74">
                  <c:v>20.672000000000001</c:v>
                </c:pt>
                <c:pt idx="75">
                  <c:v>21.672000000000001</c:v>
                </c:pt>
                <c:pt idx="76">
                  <c:v>22.672000000000001</c:v>
                </c:pt>
                <c:pt idx="77">
                  <c:v>23.672000000000001</c:v>
                </c:pt>
                <c:pt idx="78">
                  <c:v>24.672000000000001</c:v>
                </c:pt>
                <c:pt idx="79">
                  <c:v>25.672000000000001</c:v>
                </c:pt>
                <c:pt idx="80">
                  <c:v>26.672000000000001</c:v>
                </c:pt>
                <c:pt idx="81">
                  <c:v>27.672000000000001</c:v>
                </c:pt>
                <c:pt idx="82">
                  <c:v>28.672000000000001</c:v>
                </c:pt>
                <c:pt idx="83">
                  <c:v>29.672000000000001</c:v>
                </c:pt>
                <c:pt idx="84">
                  <c:v>30.672000000000001</c:v>
                </c:pt>
                <c:pt idx="85">
                  <c:v>31.672000000000001</c:v>
                </c:pt>
                <c:pt idx="86">
                  <c:v>32.671999999999997</c:v>
                </c:pt>
                <c:pt idx="87">
                  <c:v>33.671999999999997</c:v>
                </c:pt>
                <c:pt idx="88">
                  <c:v>34.671999999999997</c:v>
                </c:pt>
                <c:pt idx="89">
                  <c:v>35.671999999999997</c:v>
                </c:pt>
                <c:pt idx="90">
                  <c:v>36.671999999999997</c:v>
                </c:pt>
                <c:pt idx="91">
                  <c:v>37.671999999999997</c:v>
                </c:pt>
                <c:pt idx="92">
                  <c:v>38.671999999999997</c:v>
                </c:pt>
                <c:pt idx="93">
                  <c:v>39.671999999999997</c:v>
                </c:pt>
                <c:pt idx="94">
                  <c:v>40.671999999999997</c:v>
                </c:pt>
                <c:pt idx="95">
                  <c:v>41.671999999999997</c:v>
                </c:pt>
                <c:pt idx="96">
                  <c:v>42.671999999999997</c:v>
                </c:pt>
                <c:pt idx="97">
                  <c:v>43.671999999999997</c:v>
                </c:pt>
                <c:pt idx="98">
                  <c:v>44.671999999999997</c:v>
                </c:pt>
                <c:pt idx="99">
                  <c:v>45.671999999999997</c:v>
                </c:pt>
                <c:pt idx="100">
                  <c:v>46.671999999999997</c:v>
                </c:pt>
                <c:pt idx="101">
                  <c:v>47.671999999999997</c:v>
                </c:pt>
                <c:pt idx="102">
                  <c:v>48.671999999999997</c:v>
                </c:pt>
                <c:pt idx="103">
                  <c:v>49.671999999999997</c:v>
                </c:pt>
                <c:pt idx="104">
                  <c:v>50.671999999999997</c:v>
                </c:pt>
                <c:pt idx="105">
                  <c:v>51.671999999999997</c:v>
                </c:pt>
                <c:pt idx="106">
                  <c:v>52.671999999999997</c:v>
                </c:pt>
                <c:pt idx="107">
                  <c:v>53.671999999999997</c:v>
                </c:pt>
                <c:pt idx="108">
                  <c:v>54.671999999999997</c:v>
                </c:pt>
                <c:pt idx="109">
                  <c:v>55.671999999999997</c:v>
                </c:pt>
                <c:pt idx="110">
                  <c:v>56.671999999999997</c:v>
                </c:pt>
                <c:pt idx="111">
                  <c:v>57.671999999999997</c:v>
                </c:pt>
                <c:pt idx="112">
                  <c:v>58.671999999999997</c:v>
                </c:pt>
                <c:pt idx="113">
                  <c:v>59.671999999999997</c:v>
                </c:pt>
                <c:pt idx="114">
                  <c:v>60.671999999999997</c:v>
                </c:pt>
                <c:pt idx="115">
                  <c:v>61.671999999999997</c:v>
                </c:pt>
                <c:pt idx="116">
                  <c:v>62.671999999999997</c:v>
                </c:pt>
                <c:pt idx="117">
                  <c:v>63.671999999999997</c:v>
                </c:pt>
                <c:pt idx="118">
                  <c:v>64.671999999999997</c:v>
                </c:pt>
                <c:pt idx="119">
                  <c:v>65.671999999999997</c:v>
                </c:pt>
                <c:pt idx="120">
                  <c:v>66.671999999999997</c:v>
                </c:pt>
                <c:pt idx="121">
                  <c:v>67.671999999999997</c:v>
                </c:pt>
                <c:pt idx="122">
                  <c:v>68.671999999999997</c:v>
                </c:pt>
                <c:pt idx="123">
                  <c:v>69.671999999999997</c:v>
                </c:pt>
                <c:pt idx="124">
                  <c:v>70.671999999999997</c:v>
                </c:pt>
                <c:pt idx="125">
                  <c:v>71.671999999999997</c:v>
                </c:pt>
                <c:pt idx="126">
                  <c:v>72.671999999999997</c:v>
                </c:pt>
                <c:pt idx="127">
                  <c:v>73.671999999999997</c:v>
                </c:pt>
                <c:pt idx="128">
                  <c:v>74.671999999999997</c:v>
                </c:pt>
                <c:pt idx="129">
                  <c:v>75.671999999999997</c:v>
                </c:pt>
                <c:pt idx="130">
                  <c:v>76.671999999999997</c:v>
                </c:pt>
                <c:pt idx="131">
                  <c:v>77.671999999999997</c:v>
                </c:pt>
                <c:pt idx="132">
                  <c:v>78.671999999999997</c:v>
                </c:pt>
                <c:pt idx="133">
                  <c:v>79.671999999999997</c:v>
                </c:pt>
                <c:pt idx="134">
                  <c:v>80.671999999999997</c:v>
                </c:pt>
                <c:pt idx="135">
                  <c:v>81.671999999999997</c:v>
                </c:pt>
                <c:pt idx="136">
                  <c:v>82.671999999999997</c:v>
                </c:pt>
                <c:pt idx="137">
                  <c:v>83.671999999999997</c:v>
                </c:pt>
                <c:pt idx="138">
                  <c:v>84.671999999999997</c:v>
                </c:pt>
                <c:pt idx="139">
                  <c:v>85.671999999999997</c:v>
                </c:pt>
                <c:pt idx="140">
                  <c:v>86.671999999999997</c:v>
                </c:pt>
                <c:pt idx="141">
                  <c:v>87.671999999999997</c:v>
                </c:pt>
                <c:pt idx="142">
                  <c:v>88.671999999999997</c:v>
                </c:pt>
                <c:pt idx="143">
                  <c:v>89.671999999999997</c:v>
                </c:pt>
                <c:pt idx="144">
                  <c:v>90.671999999999997</c:v>
                </c:pt>
                <c:pt idx="145">
                  <c:v>91.671999999999997</c:v>
                </c:pt>
                <c:pt idx="146">
                  <c:v>92.671999999999997</c:v>
                </c:pt>
                <c:pt idx="147">
                  <c:v>93.671999999999997</c:v>
                </c:pt>
                <c:pt idx="148">
                  <c:v>94.671999999999997</c:v>
                </c:pt>
                <c:pt idx="149">
                  <c:v>95.671999999999997</c:v>
                </c:pt>
                <c:pt idx="150">
                  <c:v>96.671999999999997</c:v>
                </c:pt>
                <c:pt idx="151">
                  <c:v>97.671999999999997</c:v>
                </c:pt>
                <c:pt idx="152">
                  <c:v>98.671999999999997</c:v>
                </c:pt>
                <c:pt idx="153">
                  <c:v>99.671999999999997</c:v>
                </c:pt>
                <c:pt idx="154">
                  <c:v>100.672</c:v>
                </c:pt>
                <c:pt idx="155">
                  <c:v>101.672</c:v>
                </c:pt>
                <c:pt idx="156">
                  <c:v>102.672</c:v>
                </c:pt>
                <c:pt idx="157">
                  <c:v>103.672</c:v>
                </c:pt>
                <c:pt idx="158">
                  <c:v>104.672</c:v>
                </c:pt>
                <c:pt idx="159">
                  <c:v>105.672</c:v>
                </c:pt>
                <c:pt idx="160">
                  <c:v>106.672</c:v>
                </c:pt>
                <c:pt idx="161">
                  <c:v>107.672</c:v>
                </c:pt>
                <c:pt idx="162">
                  <c:v>108.672</c:v>
                </c:pt>
                <c:pt idx="163">
                  <c:v>109.672</c:v>
                </c:pt>
                <c:pt idx="164">
                  <c:v>110.672</c:v>
                </c:pt>
                <c:pt idx="165">
                  <c:v>111.672</c:v>
                </c:pt>
                <c:pt idx="166">
                  <c:v>112.672</c:v>
                </c:pt>
                <c:pt idx="167">
                  <c:v>113.672</c:v>
                </c:pt>
                <c:pt idx="168">
                  <c:v>114.672</c:v>
                </c:pt>
                <c:pt idx="169">
                  <c:v>115.672</c:v>
                </c:pt>
                <c:pt idx="170">
                  <c:v>116.672</c:v>
                </c:pt>
                <c:pt idx="171">
                  <c:v>117.672</c:v>
                </c:pt>
                <c:pt idx="172">
                  <c:v>118.672</c:v>
                </c:pt>
                <c:pt idx="173">
                  <c:v>119.672</c:v>
                </c:pt>
                <c:pt idx="174">
                  <c:v>120.672</c:v>
                </c:pt>
                <c:pt idx="175">
                  <c:v>121.672</c:v>
                </c:pt>
                <c:pt idx="176">
                  <c:v>122.672</c:v>
                </c:pt>
                <c:pt idx="177">
                  <c:v>123.672</c:v>
                </c:pt>
                <c:pt idx="178">
                  <c:v>124.672</c:v>
                </c:pt>
                <c:pt idx="179">
                  <c:v>125.672</c:v>
                </c:pt>
                <c:pt idx="180">
                  <c:v>126.672</c:v>
                </c:pt>
                <c:pt idx="181">
                  <c:v>127.672</c:v>
                </c:pt>
                <c:pt idx="182">
                  <c:v>128.672</c:v>
                </c:pt>
                <c:pt idx="183">
                  <c:v>129.672</c:v>
                </c:pt>
                <c:pt idx="184">
                  <c:v>130.672</c:v>
                </c:pt>
                <c:pt idx="185">
                  <c:v>131.672</c:v>
                </c:pt>
                <c:pt idx="186">
                  <c:v>132.672</c:v>
                </c:pt>
                <c:pt idx="187">
                  <c:v>133.672</c:v>
                </c:pt>
                <c:pt idx="188">
                  <c:v>134.672</c:v>
                </c:pt>
                <c:pt idx="189">
                  <c:v>135.672</c:v>
                </c:pt>
                <c:pt idx="190">
                  <c:v>136.672</c:v>
                </c:pt>
                <c:pt idx="191">
                  <c:v>137.672</c:v>
                </c:pt>
                <c:pt idx="192">
                  <c:v>138.672</c:v>
                </c:pt>
                <c:pt idx="193">
                  <c:v>139.672</c:v>
                </c:pt>
                <c:pt idx="194">
                  <c:v>140.672</c:v>
                </c:pt>
                <c:pt idx="195">
                  <c:v>141.672</c:v>
                </c:pt>
                <c:pt idx="196">
                  <c:v>142.672</c:v>
                </c:pt>
                <c:pt idx="197">
                  <c:v>143.672</c:v>
                </c:pt>
                <c:pt idx="198">
                  <c:v>144.672</c:v>
                </c:pt>
                <c:pt idx="199">
                  <c:v>145.672</c:v>
                </c:pt>
                <c:pt idx="200">
                  <c:v>146.672</c:v>
                </c:pt>
                <c:pt idx="201">
                  <c:v>147.672</c:v>
                </c:pt>
                <c:pt idx="202">
                  <c:v>148.672</c:v>
                </c:pt>
                <c:pt idx="203">
                  <c:v>149.672</c:v>
                </c:pt>
                <c:pt idx="204">
                  <c:v>150.672</c:v>
                </c:pt>
                <c:pt idx="205">
                  <c:v>151.672</c:v>
                </c:pt>
                <c:pt idx="206">
                  <c:v>152.672</c:v>
                </c:pt>
                <c:pt idx="207">
                  <c:v>153.672</c:v>
                </c:pt>
                <c:pt idx="208">
                  <c:v>154.672</c:v>
                </c:pt>
                <c:pt idx="209">
                  <c:v>155.672</c:v>
                </c:pt>
                <c:pt idx="210">
                  <c:v>156.672</c:v>
                </c:pt>
                <c:pt idx="211">
                  <c:v>157.672</c:v>
                </c:pt>
                <c:pt idx="212">
                  <c:v>158.672</c:v>
                </c:pt>
                <c:pt idx="213">
                  <c:v>159.672</c:v>
                </c:pt>
                <c:pt idx="214">
                  <c:v>160.672</c:v>
                </c:pt>
                <c:pt idx="215">
                  <c:v>161.672</c:v>
                </c:pt>
                <c:pt idx="216">
                  <c:v>162.672</c:v>
                </c:pt>
                <c:pt idx="217">
                  <c:v>163.672</c:v>
                </c:pt>
                <c:pt idx="218">
                  <c:v>164.672</c:v>
                </c:pt>
                <c:pt idx="219">
                  <c:v>165.672</c:v>
                </c:pt>
                <c:pt idx="220">
                  <c:v>166.672</c:v>
                </c:pt>
                <c:pt idx="221">
                  <c:v>167.672</c:v>
                </c:pt>
                <c:pt idx="222">
                  <c:v>168.672</c:v>
                </c:pt>
                <c:pt idx="223">
                  <c:v>169.672</c:v>
                </c:pt>
                <c:pt idx="224">
                  <c:v>170.672</c:v>
                </c:pt>
                <c:pt idx="225">
                  <c:v>171.672</c:v>
                </c:pt>
                <c:pt idx="226">
                  <c:v>172.672</c:v>
                </c:pt>
                <c:pt idx="227">
                  <c:v>173.672</c:v>
                </c:pt>
                <c:pt idx="228">
                  <c:v>174.672</c:v>
                </c:pt>
                <c:pt idx="229">
                  <c:v>175.672</c:v>
                </c:pt>
                <c:pt idx="230">
                  <c:v>176.672</c:v>
                </c:pt>
                <c:pt idx="231">
                  <c:v>177.672</c:v>
                </c:pt>
                <c:pt idx="232">
                  <c:v>178.672</c:v>
                </c:pt>
                <c:pt idx="233">
                  <c:v>179.672</c:v>
                </c:pt>
                <c:pt idx="234">
                  <c:v>180.672</c:v>
                </c:pt>
                <c:pt idx="235">
                  <c:v>181.672</c:v>
                </c:pt>
                <c:pt idx="236">
                  <c:v>182.672</c:v>
                </c:pt>
                <c:pt idx="237">
                  <c:v>183.672</c:v>
                </c:pt>
                <c:pt idx="238">
                  <c:v>184.672</c:v>
                </c:pt>
                <c:pt idx="239">
                  <c:v>185.672</c:v>
                </c:pt>
                <c:pt idx="240">
                  <c:v>186.672</c:v>
                </c:pt>
              </c:numCache>
            </c:numRef>
          </c:xVal>
          <c:yVal>
            <c:numRef>
              <c:f>'Teste SIM 500 (2)'!$F$8:$F$248</c:f>
              <c:numCache>
                <c:formatCode>0.0</c:formatCode>
                <c:ptCount val="241"/>
                <c:pt idx="0">
                  <c:v>0</c:v>
                </c:pt>
                <c:pt idx="1">
                  <c:v>0.23063501641150452</c:v>
                </c:pt>
                <c:pt idx="2">
                  <c:v>0</c:v>
                </c:pt>
                <c:pt idx="3">
                  <c:v>23.115643413219161</c:v>
                </c:pt>
                <c:pt idx="4">
                  <c:v>46.281093137671995</c:v>
                </c:pt>
                <c:pt idx="5">
                  <c:v>69.495753677252424</c:v>
                </c:pt>
                <c:pt idx="6">
                  <c:v>92.760710104843724</c:v>
                </c:pt>
                <c:pt idx="7">
                  <c:v>116.07536690462351</c:v>
                </c:pt>
                <c:pt idx="8">
                  <c:v>139.43912286600337</c:v>
                </c:pt>
                <c:pt idx="9">
                  <c:v>162.8547663236867</c:v>
                </c:pt>
                <c:pt idx="10">
                  <c:v>186.32170753838628</c:v>
                </c:pt>
                <c:pt idx="11">
                  <c:v>209.83764570847268</c:v>
                </c:pt>
                <c:pt idx="12">
                  <c:v>233.40709575151141</c:v>
                </c:pt>
                <c:pt idx="13">
                  <c:v>257.02690425948867</c:v>
                </c:pt>
                <c:pt idx="14">
                  <c:v>280.69818130884875</c:v>
                </c:pt>
                <c:pt idx="15">
                  <c:v>304.42118630116437</c:v>
                </c:pt>
                <c:pt idx="16">
                  <c:v>328.19790566719007</c:v>
                </c:pt>
                <c:pt idx="17">
                  <c:v>352.02602137569028</c:v>
                </c:pt>
                <c:pt idx="18">
                  <c:v>375.90839252339498</c:v>
                </c:pt>
                <c:pt idx="19">
                  <c:v>399.84269335929213</c:v>
                </c:pt>
                <c:pt idx="20">
                  <c:v>423.83092874696626</c:v>
                </c:pt>
                <c:pt idx="21">
                  <c:v>447.87163164799045</c:v>
                </c:pt>
                <c:pt idx="22">
                  <c:v>471.96769393605416</c:v>
                </c:pt>
                <c:pt idx="23">
                  <c:v>491.2831243346784</c:v>
                </c:pt>
                <c:pt idx="24">
                  <c:v>510.63399673703623</c:v>
                </c:pt>
                <c:pt idx="25">
                  <c:v>527.59405267505394</c:v>
                </c:pt>
                <c:pt idx="26">
                  <c:v>544.58036594408668</c:v>
                </c:pt>
                <c:pt idx="27">
                  <c:v>556.7302771954237</c:v>
                </c:pt>
                <c:pt idx="28">
                  <c:v>568.8945707790964</c:v>
                </c:pt>
                <c:pt idx="29">
                  <c:v>565.73078648546721</c:v>
                </c:pt>
                <c:pt idx="30">
                  <c:v>562.56709380155849</c:v>
                </c:pt>
                <c:pt idx="31">
                  <c:v>559.40613909165108</c:v>
                </c:pt>
                <c:pt idx="32">
                  <c:v>556.24439285052745</c:v>
                </c:pt>
                <c:pt idx="33">
                  <c:v>553.08450062949157</c:v>
                </c:pt>
                <c:pt idx="34">
                  <c:v>549.92557968758877</c:v>
                </c:pt>
                <c:pt idx="35">
                  <c:v>546.76674836867687</c:v>
                </c:pt>
                <c:pt idx="36">
                  <c:v>543.60888753677432</c:v>
                </c:pt>
                <c:pt idx="37">
                  <c:v>540.45287697385822</c:v>
                </c:pt>
                <c:pt idx="38">
                  <c:v>537.29695484805336</c:v>
                </c:pt>
                <c:pt idx="39">
                  <c:v>534.14288112105135</c:v>
                </c:pt>
                <c:pt idx="40">
                  <c:v>530.98889504323017</c:v>
                </c:pt>
                <c:pt idx="41">
                  <c:v>527.8367554976063</c:v>
                </c:pt>
                <c:pt idx="42">
                  <c:v>524.68382371641121</c:v>
                </c:pt>
                <c:pt idx="43">
                  <c:v>521.53361597251183</c:v>
                </c:pt>
                <c:pt idx="44">
                  <c:v>518.38349430804521</c:v>
                </c:pt>
                <c:pt idx="45">
                  <c:v>515.23433716142233</c:v>
                </c:pt>
                <c:pt idx="46">
                  <c:v>512.08614387285434</c:v>
                </c:pt>
                <c:pt idx="47">
                  <c:v>508.93891378327066</c:v>
                </c:pt>
                <c:pt idx="48">
                  <c:v>505.79264623427548</c:v>
                </c:pt>
                <c:pt idx="49">
                  <c:v>502.64821778578835</c:v>
                </c:pt>
                <c:pt idx="50">
                  <c:v>499.50299612803963</c:v>
                </c:pt>
                <c:pt idx="51">
                  <c:v>496.35961225752078</c:v>
                </c:pt>
                <c:pt idx="52">
                  <c:v>493.21631188706817</c:v>
                </c:pt>
                <c:pt idx="53">
                  <c:v>490.07484745721717</c:v>
                </c:pt>
                <c:pt idx="54">
                  <c:v>486.93434163211214</c:v>
                </c:pt>
                <c:pt idx="55">
                  <c:v>483.79391814625501</c:v>
                </c:pt>
                <c:pt idx="56">
                  <c:v>480.656203182794</c:v>
                </c:pt>
                <c:pt idx="57">
                  <c:v>477.51769417533092</c:v>
                </c:pt>
                <c:pt idx="58">
                  <c:v>474.38014169593032</c:v>
                </c:pt>
                <c:pt idx="59">
                  <c:v>471.24441963847386</c:v>
                </c:pt>
                <c:pt idx="60">
                  <c:v>468.1096522746771</c:v>
                </c:pt>
                <c:pt idx="61">
                  <c:v>464.97496494221309</c:v>
                </c:pt>
                <c:pt idx="62">
                  <c:v>461.84123153710937</c:v>
                </c:pt>
                <c:pt idx="63">
                  <c:v>458.70845141080827</c:v>
                </c:pt>
                <c:pt idx="64">
                  <c:v>455.57662391544631</c:v>
                </c:pt>
                <c:pt idx="65">
                  <c:v>452.4457484038341</c:v>
                </c:pt>
                <c:pt idx="66">
                  <c:v>449.31669691459234</c:v>
                </c:pt>
                <c:pt idx="67">
                  <c:v>427.43293828863392</c:v>
                </c:pt>
                <c:pt idx="68">
                  <c:v>411.82983452653866</c:v>
                </c:pt>
                <c:pt idx="69">
                  <c:v>396.24857187503443</c:v>
                </c:pt>
                <c:pt idx="70">
                  <c:v>380.69081249705954</c:v>
                </c:pt>
                <c:pt idx="71">
                  <c:v>365.15474612083023</c:v>
                </c:pt>
                <c:pt idx="72">
                  <c:v>349.64116615949433</c:v>
                </c:pt>
                <c:pt idx="73">
                  <c:v>334.15086120191125</c:v>
                </c:pt>
                <c:pt idx="74">
                  <c:v>318.68116823475282</c:v>
                </c:pt>
                <c:pt idx="75">
                  <c:v>303.23460259793956</c:v>
                </c:pt>
                <c:pt idx="76">
                  <c:v>287.80936888942546</c:v>
                </c:pt>
                <c:pt idx="77">
                  <c:v>272.40711375836173</c:v>
                </c:pt>
                <c:pt idx="78">
                  <c:v>257.02690425948867</c:v>
                </c:pt>
                <c:pt idx="79">
                  <c:v>241.66781292199249</c:v>
                </c:pt>
                <c:pt idx="80">
                  <c:v>226.33062579502473</c:v>
                </c:pt>
                <c:pt idx="81">
                  <c:v>211.01527143499629</c:v>
                </c:pt>
                <c:pt idx="82">
                  <c:v>195.72253028346114</c:v>
                </c:pt>
                <c:pt idx="83">
                  <c:v>180.44977704211439</c:v>
                </c:pt>
                <c:pt idx="84">
                  <c:v>165.19864689491405</c:v>
                </c:pt>
                <c:pt idx="85">
                  <c:v>149.96991758853002</c:v>
                </c:pt>
                <c:pt idx="86">
                  <c:v>134.76266918770565</c:v>
                </c:pt>
                <c:pt idx="87">
                  <c:v>119.57683237614515</c:v>
                </c:pt>
                <c:pt idx="88">
                  <c:v>104.41149412296002</c:v>
                </c:pt>
                <c:pt idx="89">
                  <c:v>89.26743232268305</c:v>
                </c:pt>
                <c:pt idx="90">
                  <c:v>74.144578678746313</c:v>
                </c:pt>
                <c:pt idx="91">
                  <c:v>59.042865233879219</c:v>
                </c:pt>
                <c:pt idx="92">
                  <c:v>43.963063531859241</c:v>
                </c:pt>
                <c:pt idx="93">
                  <c:v>28.902588795017216</c:v>
                </c:pt>
                <c:pt idx="94">
                  <c:v>13.863054823555217</c:v>
                </c:pt>
                <c:pt idx="95">
                  <c:v>0</c:v>
                </c:pt>
                <c:pt idx="96">
                  <c:v>-0.2314655115925035</c:v>
                </c:pt>
                <c:pt idx="97">
                  <c:v>0.46211080612658151</c:v>
                </c:pt>
                <c:pt idx="98">
                  <c:v>-0.2314655115925035</c:v>
                </c:pt>
                <c:pt idx="99">
                  <c:v>0</c:v>
                </c:pt>
                <c:pt idx="100">
                  <c:v>0.23063501641150452</c:v>
                </c:pt>
                <c:pt idx="101">
                  <c:v>0</c:v>
                </c:pt>
                <c:pt idx="102">
                  <c:v>-0.2314655115925035</c:v>
                </c:pt>
                <c:pt idx="103">
                  <c:v>0.46211080612658151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4F-4A6D-9543-DB21C3B168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4609920"/>
        <c:axId val="-32094496"/>
      </c:scatterChart>
      <c:scatterChart>
        <c:scatterStyle val="lineMarker"/>
        <c:varyColors val="0"/>
        <c:ser>
          <c:idx val="1"/>
          <c:order val="1"/>
          <c:tx>
            <c:v>Paraquedas?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'Teste SIM 500 (2)'!$A$8:$A$248</c:f>
              <c:numCache>
                <c:formatCode>General</c:formatCode>
                <c:ptCount val="241"/>
                <c:pt idx="0">
                  <c:v>0</c:v>
                </c:pt>
                <c:pt idx="1">
                  <c:v>0.192</c:v>
                </c:pt>
                <c:pt idx="2">
                  <c:v>0.38400000000000001</c:v>
                </c:pt>
                <c:pt idx="3">
                  <c:v>0.57599999999999996</c:v>
                </c:pt>
                <c:pt idx="4">
                  <c:v>0.76800000000000002</c:v>
                </c:pt>
                <c:pt idx="5">
                  <c:v>0.96</c:v>
                </c:pt>
                <c:pt idx="6">
                  <c:v>1.1519999999999999</c:v>
                </c:pt>
                <c:pt idx="7">
                  <c:v>1.3440000000000001</c:v>
                </c:pt>
                <c:pt idx="8">
                  <c:v>1.536</c:v>
                </c:pt>
                <c:pt idx="9">
                  <c:v>1.728</c:v>
                </c:pt>
                <c:pt idx="10">
                  <c:v>1.92</c:v>
                </c:pt>
                <c:pt idx="11">
                  <c:v>2.1120000000000001</c:v>
                </c:pt>
                <c:pt idx="12">
                  <c:v>2.3039999999999998</c:v>
                </c:pt>
                <c:pt idx="13">
                  <c:v>2.496</c:v>
                </c:pt>
                <c:pt idx="14">
                  <c:v>2.6880000000000002</c:v>
                </c:pt>
                <c:pt idx="15">
                  <c:v>2.88</c:v>
                </c:pt>
                <c:pt idx="16">
                  <c:v>3.0720000000000001</c:v>
                </c:pt>
                <c:pt idx="17">
                  <c:v>3.2639999999999998</c:v>
                </c:pt>
                <c:pt idx="18">
                  <c:v>3.456</c:v>
                </c:pt>
                <c:pt idx="19">
                  <c:v>3.6480000000000001</c:v>
                </c:pt>
                <c:pt idx="20">
                  <c:v>3.84</c:v>
                </c:pt>
                <c:pt idx="21">
                  <c:v>4.032</c:v>
                </c:pt>
                <c:pt idx="22">
                  <c:v>4.2240000000000002</c:v>
                </c:pt>
                <c:pt idx="23">
                  <c:v>4.4160000000000004</c:v>
                </c:pt>
                <c:pt idx="24">
                  <c:v>4.6079999999999997</c:v>
                </c:pt>
                <c:pt idx="25">
                  <c:v>4.8</c:v>
                </c:pt>
                <c:pt idx="26">
                  <c:v>4.992</c:v>
                </c:pt>
                <c:pt idx="27">
                  <c:v>5.1840000000000002</c:v>
                </c:pt>
                <c:pt idx="28">
                  <c:v>5.3760000000000003</c:v>
                </c:pt>
                <c:pt idx="29">
                  <c:v>5.5679999999999996</c:v>
                </c:pt>
                <c:pt idx="30">
                  <c:v>5.76</c:v>
                </c:pt>
                <c:pt idx="31">
                  <c:v>5.952</c:v>
                </c:pt>
                <c:pt idx="32">
                  <c:v>6.1440000000000001</c:v>
                </c:pt>
                <c:pt idx="33">
                  <c:v>6.3360000000000003</c:v>
                </c:pt>
                <c:pt idx="34">
                  <c:v>6.5279999999999996</c:v>
                </c:pt>
                <c:pt idx="35">
                  <c:v>6.72</c:v>
                </c:pt>
                <c:pt idx="36">
                  <c:v>6.9119999999999999</c:v>
                </c:pt>
                <c:pt idx="37">
                  <c:v>7.1040000000000001</c:v>
                </c:pt>
                <c:pt idx="38">
                  <c:v>7.2959999999999896</c:v>
                </c:pt>
                <c:pt idx="39">
                  <c:v>7.4879999999999898</c:v>
                </c:pt>
                <c:pt idx="40">
                  <c:v>7.6799999999999899</c:v>
                </c:pt>
                <c:pt idx="41">
                  <c:v>7.8719999999999901</c:v>
                </c:pt>
                <c:pt idx="42">
                  <c:v>8.0639999999999894</c:v>
                </c:pt>
                <c:pt idx="43">
                  <c:v>8.2559999999999896</c:v>
                </c:pt>
                <c:pt idx="44">
                  <c:v>8.4479999999999897</c:v>
                </c:pt>
                <c:pt idx="45">
                  <c:v>8.6399999999999899</c:v>
                </c:pt>
                <c:pt idx="46">
                  <c:v>8.8319999999999901</c:v>
                </c:pt>
                <c:pt idx="47">
                  <c:v>9.0239999999999903</c:v>
                </c:pt>
                <c:pt idx="48">
                  <c:v>9.2159999999999904</c:v>
                </c:pt>
                <c:pt idx="49">
                  <c:v>9.4079999999999906</c:v>
                </c:pt>
                <c:pt idx="50">
                  <c:v>9.5999999999999908</c:v>
                </c:pt>
                <c:pt idx="51">
                  <c:v>9.7919999999999892</c:v>
                </c:pt>
                <c:pt idx="52">
                  <c:v>9.9839999999999893</c:v>
                </c:pt>
                <c:pt idx="53">
                  <c:v>10.176</c:v>
                </c:pt>
                <c:pt idx="54">
                  <c:v>10.368</c:v>
                </c:pt>
                <c:pt idx="55">
                  <c:v>10.56</c:v>
                </c:pt>
                <c:pt idx="56">
                  <c:v>10.752000000000001</c:v>
                </c:pt>
                <c:pt idx="57">
                  <c:v>10.944000000000001</c:v>
                </c:pt>
                <c:pt idx="58">
                  <c:v>11.135999999999999</c:v>
                </c:pt>
                <c:pt idx="59">
                  <c:v>11.327999999999999</c:v>
                </c:pt>
                <c:pt idx="60">
                  <c:v>11.52</c:v>
                </c:pt>
                <c:pt idx="61">
                  <c:v>11.712</c:v>
                </c:pt>
                <c:pt idx="62">
                  <c:v>11.904</c:v>
                </c:pt>
                <c:pt idx="63">
                  <c:v>12.096</c:v>
                </c:pt>
                <c:pt idx="64">
                  <c:v>12.288</c:v>
                </c:pt>
                <c:pt idx="65">
                  <c:v>12.48</c:v>
                </c:pt>
                <c:pt idx="66">
                  <c:v>12.672000000000001</c:v>
                </c:pt>
                <c:pt idx="67">
                  <c:v>13.672000000000001</c:v>
                </c:pt>
                <c:pt idx="68">
                  <c:v>14.672000000000001</c:v>
                </c:pt>
                <c:pt idx="69">
                  <c:v>15.672000000000001</c:v>
                </c:pt>
                <c:pt idx="70">
                  <c:v>16.672000000000001</c:v>
                </c:pt>
                <c:pt idx="71">
                  <c:v>17.672000000000001</c:v>
                </c:pt>
                <c:pt idx="72">
                  <c:v>18.672000000000001</c:v>
                </c:pt>
                <c:pt idx="73">
                  <c:v>19.672000000000001</c:v>
                </c:pt>
                <c:pt idx="74">
                  <c:v>20.672000000000001</c:v>
                </c:pt>
                <c:pt idx="75">
                  <c:v>21.672000000000001</c:v>
                </c:pt>
                <c:pt idx="76">
                  <c:v>22.672000000000001</c:v>
                </c:pt>
                <c:pt idx="77">
                  <c:v>23.672000000000001</c:v>
                </c:pt>
                <c:pt idx="78">
                  <c:v>24.672000000000001</c:v>
                </c:pt>
                <c:pt idx="79">
                  <c:v>25.672000000000001</c:v>
                </c:pt>
                <c:pt idx="80">
                  <c:v>26.672000000000001</c:v>
                </c:pt>
                <c:pt idx="81">
                  <c:v>27.672000000000001</c:v>
                </c:pt>
                <c:pt idx="82">
                  <c:v>28.672000000000001</c:v>
                </c:pt>
                <c:pt idx="83">
                  <c:v>29.672000000000001</c:v>
                </c:pt>
                <c:pt idx="84">
                  <c:v>30.672000000000001</c:v>
                </c:pt>
                <c:pt idx="85">
                  <c:v>31.672000000000001</c:v>
                </c:pt>
                <c:pt idx="86">
                  <c:v>32.671999999999997</c:v>
                </c:pt>
                <c:pt idx="87">
                  <c:v>33.671999999999997</c:v>
                </c:pt>
                <c:pt idx="88">
                  <c:v>34.671999999999997</c:v>
                </c:pt>
                <c:pt idx="89">
                  <c:v>35.671999999999997</c:v>
                </c:pt>
                <c:pt idx="90">
                  <c:v>36.671999999999997</c:v>
                </c:pt>
                <c:pt idx="91">
                  <c:v>37.671999999999997</c:v>
                </c:pt>
                <c:pt idx="92">
                  <c:v>38.671999999999997</c:v>
                </c:pt>
                <c:pt idx="93">
                  <c:v>39.671999999999997</c:v>
                </c:pt>
                <c:pt idx="94">
                  <c:v>40.671999999999997</c:v>
                </c:pt>
                <c:pt idx="95">
                  <c:v>41.671999999999997</c:v>
                </c:pt>
                <c:pt idx="96">
                  <c:v>42.671999999999997</c:v>
                </c:pt>
                <c:pt idx="97">
                  <c:v>43.671999999999997</c:v>
                </c:pt>
                <c:pt idx="98">
                  <c:v>44.671999999999997</c:v>
                </c:pt>
                <c:pt idx="99">
                  <c:v>45.671999999999997</c:v>
                </c:pt>
                <c:pt idx="100">
                  <c:v>46.671999999999997</c:v>
                </c:pt>
                <c:pt idx="101">
                  <c:v>47.671999999999997</c:v>
                </c:pt>
                <c:pt idx="102">
                  <c:v>48.671999999999997</c:v>
                </c:pt>
                <c:pt idx="103">
                  <c:v>49.671999999999997</c:v>
                </c:pt>
                <c:pt idx="104">
                  <c:v>50.671999999999997</c:v>
                </c:pt>
                <c:pt idx="105">
                  <c:v>51.671999999999997</c:v>
                </c:pt>
                <c:pt idx="106">
                  <c:v>52.671999999999997</c:v>
                </c:pt>
                <c:pt idx="107">
                  <c:v>53.671999999999997</c:v>
                </c:pt>
                <c:pt idx="108">
                  <c:v>54.671999999999997</c:v>
                </c:pt>
                <c:pt idx="109">
                  <c:v>55.671999999999997</c:v>
                </c:pt>
                <c:pt idx="110">
                  <c:v>56.671999999999997</c:v>
                </c:pt>
                <c:pt idx="111">
                  <c:v>57.671999999999997</c:v>
                </c:pt>
                <c:pt idx="112">
                  <c:v>58.671999999999997</c:v>
                </c:pt>
                <c:pt idx="113">
                  <c:v>59.671999999999997</c:v>
                </c:pt>
                <c:pt idx="114">
                  <c:v>60.671999999999997</c:v>
                </c:pt>
                <c:pt idx="115">
                  <c:v>61.671999999999997</c:v>
                </c:pt>
                <c:pt idx="116">
                  <c:v>62.671999999999997</c:v>
                </c:pt>
                <c:pt idx="117">
                  <c:v>63.671999999999997</c:v>
                </c:pt>
                <c:pt idx="118">
                  <c:v>64.671999999999997</c:v>
                </c:pt>
                <c:pt idx="119">
                  <c:v>65.671999999999997</c:v>
                </c:pt>
                <c:pt idx="120">
                  <c:v>66.671999999999997</c:v>
                </c:pt>
                <c:pt idx="121">
                  <c:v>67.671999999999997</c:v>
                </c:pt>
                <c:pt idx="122">
                  <c:v>68.671999999999997</c:v>
                </c:pt>
                <c:pt idx="123">
                  <c:v>69.671999999999997</c:v>
                </c:pt>
                <c:pt idx="124">
                  <c:v>70.671999999999997</c:v>
                </c:pt>
                <c:pt idx="125">
                  <c:v>71.671999999999997</c:v>
                </c:pt>
                <c:pt idx="126">
                  <c:v>72.671999999999997</c:v>
                </c:pt>
                <c:pt idx="127">
                  <c:v>73.671999999999997</c:v>
                </c:pt>
                <c:pt idx="128">
                  <c:v>74.671999999999997</c:v>
                </c:pt>
                <c:pt idx="129">
                  <c:v>75.671999999999997</c:v>
                </c:pt>
                <c:pt idx="130">
                  <c:v>76.671999999999997</c:v>
                </c:pt>
                <c:pt idx="131">
                  <c:v>77.671999999999997</c:v>
                </c:pt>
                <c:pt idx="132">
                  <c:v>78.671999999999997</c:v>
                </c:pt>
                <c:pt idx="133">
                  <c:v>79.671999999999997</c:v>
                </c:pt>
                <c:pt idx="134">
                  <c:v>80.671999999999997</c:v>
                </c:pt>
                <c:pt idx="135">
                  <c:v>81.671999999999997</c:v>
                </c:pt>
                <c:pt idx="136">
                  <c:v>82.671999999999997</c:v>
                </c:pt>
                <c:pt idx="137">
                  <c:v>83.671999999999997</c:v>
                </c:pt>
                <c:pt idx="138">
                  <c:v>84.671999999999997</c:v>
                </c:pt>
                <c:pt idx="139">
                  <c:v>85.671999999999997</c:v>
                </c:pt>
                <c:pt idx="140">
                  <c:v>86.671999999999997</c:v>
                </c:pt>
                <c:pt idx="141">
                  <c:v>87.671999999999997</c:v>
                </c:pt>
                <c:pt idx="142">
                  <c:v>88.671999999999997</c:v>
                </c:pt>
                <c:pt idx="143">
                  <c:v>89.671999999999997</c:v>
                </c:pt>
                <c:pt idx="144">
                  <c:v>90.671999999999997</c:v>
                </c:pt>
                <c:pt idx="145">
                  <c:v>91.671999999999997</c:v>
                </c:pt>
                <c:pt idx="146">
                  <c:v>92.671999999999997</c:v>
                </c:pt>
                <c:pt idx="147">
                  <c:v>93.671999999999997</c:v>
                </c:pt>
                <c:pt idx="148">
                  <c:v>94.671999999999997</c:v>
                </c:pt>
                <c:pt idx="149">
                  <c:v>95.671999999999997</c:v>
                </c:pt>
                <c:pt idx="150">
                  <c:v>96.671999999999997</c:v>
                </c:pt>
                <c:pt idx="151">
                  <c:v>97.671999999999997</c:v>
                </c:pt>
                <c:pt idx="152">
                  <c:v>98.671999999999997</c:v>
                </c:pt>
                <c:pt idx="153">
                  <c:v>99.671999999999997</c:v>
                </c:pt>
                <c:pt idx="154">
                  <c:v>100.672</c:v>
                </c:pt>
                <c:pt idx="155">
                  <c:v>101.672</c:v>
                </c:pt>
                <c:pt idx="156">
                  <c:v>102.672</c:v>
                </c:pt>
                <c:pt idx="157">
                  <c:v>103.672</c:v>
                </c:pt>
                <c:pt idx="158">
                  <c:v>104.672</c:v>
                </c:pt>
                <c:pt idx="159">
                  <c:v>105.672</c:v>
                </c:pt>
                <c:pt idx="160">
                  <c:v>106.672</c:v>
                </c:pt>
                <c:pt idx="161">
                  <c:v>107.672</c:v>
                </c:pt>
                <c:pt idx="162">
                  <c:v>108.672</c:v>
                </c:pt>
                <c:pt idx="163">
                  <c:v>109.672</c:v>
                </c:pt>
                <c:pt idx="164">
                  <c:v>110.672</c:v>
                </c:pt>
                <c:pt idx="165">
                  <c:v>111.672</c:v>
                </c:pt>
                <c:pt idx="166">
                  <c:v>112.672</c:v>
                </c:pt>
                <c:pt idx="167">
                  <c:v>113.672</c:v>
                </c:pt>
                <c:pt idx="168">
                  <c:v>114.672</c:v>
                </c:pt>
                <c:pt idx="169">
                  <c:v>115.672</c:v>
                </c:pt>
                <c:pt idx="170">
                  <c:v>116.672</c:v>
                </c:pt>
                <c:pt idx="171">
                  <c:v>117.672</c:v>
                </c:pt>
                <c:pt idx="172">
                  <c:v>118.672</c:v>
                </c:pt>
                <c:pt idx="173">
                  <c:v>119.672</c:v>
                </c:pt>
                <c:pt idx="174">
                  <c:v>120.672</c:v>
                </c:pt>
                <c:pt idx="175">
                  <c:v>121.672</c:v>
                </c:pt>
                <c:pt idx="176">
                  <c:v>122.672</c:v>
                </c:pt>
                <c:pt idx="177">
                  <c:v>123.672</c:v>
                </c:pt>
                <c:pt idx="178">
                  <c:v>124.672</c:v>
                </c:pt>
                <c:pt idx="179">
                  <c:v>125.672</c:v>
                </c:pt>
                <c:pt idx="180">
                  <c:v>126.672</c:v>
                </c:pt>
                <c:pt idx="181">
                  <c:v>127.672</c:v>
                </c:pt>
                <c:pt idx="182">
                  <c:v>128.672</c:v>
                </c:pt>
                <c:pt idx="183">
                  <c:v>129.672</c:v>
                </c:pt>
                <c:pt idx="184">
                  <c:v>130.672</c:v>
                </c:pt>
                <c:pt idx="185">
                  <c:v>131.672</c:v>
                </c:pt>
                <c:pt idx="186">
                  <c:v>132.672</c:v>
                </c:pt>
                <c:pt idx="187">
                  <c:v>133.672</c:v>
                </c:pt>
                <c:pt idx="188">
                  <c:v>134.672</c:v>
                </c:pt>
                <c:pt idx="189">
                  <c:v>135.672</c:v>
                </c:pt>
                <c:pt idx="190">
                  <c:v>136.672</c:v>
                </c:pt>
                <c:pt idx="191">
                  <c:v>137.672</c:v>
                </c:pt>
                <c:pt idx="192">
                  <c:v>138.672</c:v>
                </c:pt>
                <c:pt idx="193">
                  <c:v>139.672</c:v>
                </c:pt>
                <c:pt idx="194">
                  <c:v>140.672</c:v>
                </c:pt>
                <c:pt idx="195">
                  <c:v>141.672</c:v>
                </c:pt>
                <c:pt idx="196">
                  <c:v>142.672</c:v>
                </c:pt>
                <c:pt idx="197">
                  <c:v>143.672</c:v>
                </c:pt>
                <c:pt idx="198">
                  <c:v>144.672</c:v>
                </c:pt>
                <c:pt idx="199">
                  <c:v>145.672</c:v>
                </c:pt>
                <c:pt idx="200">
                  <c:v>146.672</c:v>
                </c:pt>
                <c:pt idx="201">
                  <c:v>147.672</c:v>
                </c:pt>
                <c:pt idx="202">
                  <c:v>148.672</c:v>
                </c:pt>
                <c:pt idx="203">
                  <c:v>149.672</c:v>
                </c:pt>
                <c:pt idx="204">
                  <c:v>150.672</c:v>
                </c:pt>
                <c:pt idx="205">
                  <c:v>151.672</c:v>
                </c:pt>
                <c:pt idx="206">
                  <c:v>152.672</c:v>
                </c:pt>
                <c:pt idx="207">
                  <c:v>153.672</c:v>
                </c:pt>
                <c:pt idx="208">
                  <c:v>154.672</c:v>
                </c:pt>
                <c:pt idx="209">
                  <c:v>155.672</c:v>
                </c:pt>
                <c:pt idx="210">
                  <c:v>156.672</c:v>
                </c:pt>
                <c:pt idx="211">
                  <c:v>157.672</c:v>
                </c:pt>
                <c:pt idx="212">
                  <c:v>158.672</c:v>
                </c:pt>
                <c:pt idx="213">
                  <c:v>159.672</c:v>
                </c:pt>
                <c:pt idx="214">
                  <c:v>160.672</c:v>
                </c:pt>
                <c:pt idx="215">
                  <c:v>161.672</c:v>
                </c:pt>
                <c:pt idx="216">
                  <c:v>162.672</c:v>
                </c:pt>
                <c:pt idx="217">
                  <c:v>163.672</c:v>
                </c:pt>
                <c:pt idx="218">
                  <c:v>164.672</c:v>
                </c:pt>
                <c:pt idx="219">
                  <c:v>165.672</c:v>
                </c:pt>
                <c:pt idx="220">
                  <c:v>166.672</c:v>
                </c:pt>
                <c:pt idx="221">
                  <c:v>167.672</c:v>
                </c:pt>
                <c:pt idx="222">
                  <c:v>168.672</c:v>
                </c:pt>
                <c:pt idx="223">
                  <c:v>169.672</c:v>
                </c:pt>
                <c:pt idx="224">
                  <c:v>170.672</c:v>
                </c:pt>
                <c:pt idx="225">
                  <c:v>171.672</c:v>
                </c:pt>
                <c:pt idx="226">
                  <c:v>172.672</c:v>
                </c:pt>
                <c:pt idx="227">
                  <c:v>173.672</c:v>
                </c:pt>
                <c:pt idx="228">
                  <c:v>174.672</c:v>
                </c:pt>
                <c:pt idx="229">
                  <c:v>175.672</c:v>
                </c:pt>
                <c:pt idx="230">
                  <c:v>176.672</c:v>
                </c:pt>
                <c:pt idx="231">
                  <c:v>177.672</c:v>
                </c:pt>
                <c:pt idx="232">
                  <c:v>178.672</c:v>
                </c:pt>
                <c:pt idx="233">
                  <c:v>179.672</c:v>
                </c:pt>
                <c:pt idx="234">
                  <c:v>180.672</c:v>
                </c:pt>
                <c:pt idx="235">
                  <c:v>181.672</c:v>
                </c:pt>
                <c:pt idx="236">
                  <c:v>182.672</c:v>
                </c:pt>
                <c:pt idx="237">
                  <c:v>183.672</c:v>
                </c:pt>
                <c:pt idx="238">
                  <c:v>184.672</c:v>
                </c:pt>
                <c:pt idx="239">
                  <c:v>185.672</c:v>
                </c:pt>
                <c:pt idx="240">
                  <c:v>186.672</c:v>
                </c:pt>
              </c:numCache>
            </c:numRef>
          </c:xVal>
          <c:yVal>
            <c:numRef>
              <c:f>'Teste SIM 500 (2)'!$N$8:$N$248</c:f>
              <c:numCache>
                <c:formatCode>General</c:formatCode>
                <c:ptCount val="241"/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1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4F-4A6D-9543-DB21C3B168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2908431"/>
        <c:axId val="1522902191"/>
      </c:scatterChart>
      <c:valAx>
        <c:axId val="-84609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2094496"/>
        <c:crosses val="autoZero"/>
        <c:crossBetween val="midCat"/>
        <c:majorUnit val="1"/>
      </c:valAx>
      <c:valAx>
        <c:axId val="-3209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4609920"/>
        <c:crosses val="autoZero"/>
        <c:crossBetween val="midCat"/>
        <c:majorUnit val="25"/>
      </c:valAx>
      <c:valAx>
        <c:axId val="1522902191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2908431"/>
        <c:crosses val="max"/>
        <c:crossBetween val="midCat"/>
      </c:valAx>
      <c:valAx>
        <c:axId val="1522908431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1522902191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Altura</a:t>
            </a:r>
            <a:r>
              <a:rPr lang="pt-BR" baseline="0"/>
              <a:t> no Tempo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'Teste no pote 1 (Det Lan OFF)'!$D$6</c:f>
              <c:strCache>
                <c:ptCount val="1"/>
                <c:pt idx="0">
                  <c:v>Altímetro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'Teste no pote 1 (Det Lan OFF)'!$B$8:$B$248</c:f>
              <c:numCache>
                <c:formatCode>General</c:formatCode>
                <c:ptCount val="241"/>
                <c:pt idx="0">
                  <c:v>0</c:v>
                </c:pt>
                <c:pt idx="1">
                  <c:v>0.192</c:v>
                </c:pt>
                <c:pt idx="2">
                  <c:v>0.38400000000000001</c:v>
                </c:pt>
                <c:pt idx="3">
                  <c:v>0.57599999999999996</c:v>
                </c:pt>
                <c:pt idx="4">
                  <c:v>0.76800000000000002</c:v>
                </c:pt>
                <c:pt idx="5">
                  <c:v>0.96</c:v>
                </c:pt>
                <c:pt idx="6">
                  <c:v>1.1519999999999999</c:v>
                </c:pt>
                <c:pt idx="7">
                  <c:v>1.3440000000000001</c:v>
                </c:pt>
                <c:pt idx="8">
                  <c:v>1.536</c:v>
                </c:pt>
                <c:pt idx="9">
                  <c:v>1.728</c:v>
                </c:pt>
                <c:pt idx="10">
                  <c:v>1.92</c:v>
                </c:pt>
                <c:pt idx="11">
                  <c:v>2.1120000000000001</c:v>
                </c:pt>
                <c:pt idx="12">
                  <c:v>2.3039999999999998</c:v>
                </c:pt>
                <c:pt idx="13">
                  <c:v>2.496</c:v>
                </c:pt>
                <c:pt idx="14">
                  <c:v>2.6880000000000002</c:v>
                </c:pt>
                <c:pt idx="15">
                  <c:v>2.88</c:v>
                </c:pt>
                <c:pt idx="16">
                  <c:v>3.0720000000000001</c:v>
                </c:pt>
                <c:pt idx="17">
                  <c:v>3.2639999999999998</c:v>
                </c:pt>
                <c:pt idx="18">
                  <c:v>3.456</c:v>
                </c:pt>
                <c:pt idx="19">
                  <c:v>3.6480000000000001</c:v>
                </c:pt>
                <c:pt idx="20">
                  <c:v>3.84</c:v>
                </c:pt>
                <c:pt idx="21">
                  <c:v>4.032</c:v>
                </c:pt>
                <c:pt idx="22">
                  <c:v>4.2240000000000002</c:v>
                </c:pt>
                <c:pt idx="23">
                  <c:v>4.4160000000000004</c:v>
                </c:pt>
                <c:pt idx="24">
                  <c:v>4.6079999999999997</c:v>
                </c:pt>
                <c:pt idx="25">
                  <c:v>4.8</c:v>
                </c:pt>
                <c:pt idx="26">
                  <c:v>4.992</c:v>
                </c:pt>
                <c:pt idx="27">
                  <c:v>5.1840000000000002</c:v>
                </c:pt>
                <c:pt idx="28">
                  <c:v>5.3760000000000003</c:v>
                </c:pt>
                <c:pt idx="29">
                  <c:v>5.5679999999999996</c:v>
                </c:pt>
                <c:pt idx="30">
                  <c:v>5.76</c:v>
                </c:pt>
                <c:pt idx="31">
                  <c:v>5.952</c:v>
                </c:pt>
                <c:pt idx="32">
                  <c:v>6.1440000000000001</c:v>
                </c:pt>
                <c:pt idx="33">
                  <c:v>6.3360000000000003</c:v>
                </c:pt>
                <c:pt idx="34">
                  <c:v>6.5279999999999996</c:v>
                </c:pt>
                <c:pt idx="35">
                  <c:v>6.72</c:v>
                </c:pt>
                <c:pt idx="36">
                  <c:v>6.9119999999999999</c:v>
                </c:pt>
                <c:pt idx="37">
                  <c:v>7.1040000000000001</c:v>
                </c:pt>
                <c:pt idx="38">
                  <c:v>7.2959999999999896</c:v>
                </c:pt>
                <c:pt idx="39">
                  <c:v>7.4879999999999898</c:v>
                </c:pt>
                <c:pt idx="40">
                  <c:v>7.6799999999999899</c:v>
                </c:pt>
                <c:pt idx="41">
                  <c:v>7.8719999999999901</c:v>
                </c:pt>
                <c:pt idx="42">
                  <c:v>8.0639999999999894</c:v>
                </c:pt>
                <c:pt idx="43">
                  <c:v>8.2559999999999896</c:v>
                </c:pt>
                <c:pt idx="44">
                  <c:v>8.4479999999999897</c:v>
                </c:pt>
                <c:pt idx="45">
                  <c:v>8.6399999999999899</c:v>
                </c:pt>
                <c:pt idx="46">
                  <c:v>8.8319999999999901</c:v>
                </c:pt>
                <c:pt idx="47">
                  <c:v>9.0239999999999903</c:v>
                </c:pt>
                <c:pt idx="48">
                  <c:v>9.2159999999999904</c:v>
                </c:pt>
                <c:pt idx="49">
                  <c:v>9.4079999999999906</c:v>
                </c:pt>
                <c:pt idx="50">
                  <c:v>9.5999999999999908</c:v>
                </c:pt>
                <c:pt idx="51">
                  <c:v>9.7919999999999892</c:v>
                </c:pt>
                <c:pt idx="52">
                  <c:v>9.9839999999999893</c:v>
                </c:pt>
                <c:pt idx="53">
                  <c:v>10.176</c:v>
                </c:pt>
                <c:pt idx="54">
                  <c:v>10.368</c:v>
                </c:pt>
                <c:pt idx="55">
                  <c:v>10.56</c:v>
                </c:pt>
                <c:pt idx="56">
                  <c:v>10.752000000000001</c:v>
                </c:pt>
                <c:pt idx="57">
                  <c:v>10.944000000000001</c:v>
                </c:pt>
                <c:pt idx="58">
                  <c:v>11.135999999999999</c:v>
                </c:pt>
                <c:pt idx="59">
                  <c:v>11.327999999999999</c:v>
                </c:pt>
                <c:pt idx="60">
                  <c:v>11.52</c:v>
                </c:pt>
                <c:pt idx="61">
                  <c:v>11.712</c:v>
                </c:pt>
                <c:pt idx="62">
                  <c:v>11.904</c:v>
                </c:pt>
                <c:pt idx="63">
                  <c:v>12.096</c:v>
                </c:pt>
                <c:pt idx="64">
                  <c:v>12.288</c:v>
                </c:pt>
                <c:pt idx="65">
                  <c:v>12.48</c:v>
                </c:pt>
                <c:pt idx="66">
                  <c:v>12.672000000000001</c:v>
                </c:pt>
                <c:pt idx="67">
                  <c:v>12.864000000000001</c:v>
                </c:pt>
                <c:pt idx="68">
                  <c:v>13.055999999999999</c:v>
                </c:pt>
                <c:pt idx="69">
                  <c:v>13.247999999999999</c:v>
                </c:pt>
                <c:pt idx="70">
                  <c:v>13.44</c:v>
                </c:pt>
                <c:pt idx="71">
                  <c:v>13.632</c:v>
                </c:pt>
                <c:pt idx="72">
                  <c:v>13.824</c:v>
                </c:pt>
                <c:pt idx="73">
                  <c:v>14.016</c:v>
                </c:pt>
                <c:pt idx="74">
                  <c:v>14.208</c:v>
                </c:pt>
                <c:pt idx="75">
                  <c:v>14.4</c:v>
                </c:pt>
                <c:pt idx="76">
                  <c:v>14.592000000000001</c:v>
                </c:pt>
                <c:pt idx="77">
                  <c:v>14.784000000000001</c:v>
                </c:pt>
                <c:pt idx="78">
                  <c:v>14.976000000000001</c:v>
                </c:pt>
                <c:pt idx="79">
                  <c:v>15.167999999999999</c:v>
                </c:pt>
                <c:pt idx="80">
                  <c:v>15.36</c:v>
                </c:pt>
                <c:pt idx="81">
                  <c:v>15.552</c:v>
                </c:pt>
                <c:pt idx="82">
                  <c:v>15.744</c:v>
                </c:pt>
                <c:pt idx="83">
                  <c:v>15.936</c:v>
                </c:pt>
                <c:pt idx="84">
                  <c:v>16.128</c:v>
                </c:pt>
                <c:pt idx="85">
                  <c:v>16.32</c:v>
                </c:pt>
                <c:pt idx="86">
                  <c:v>16.512</c:v>
                </c:pt>
                <c:pt idx="87">
                  <c:v>16.704000000000001</c:v>
                </c:pt>
                <c:pt idx="88">
                  <c:v>16.896000000000001</c:v>
                </c:pt>
                <c:pt idx="89">
                  <c:v>17.088000000000001</c:v>
                </c:pt>
                <c:pt idx="90">
                  <c:v>17.28</c:v>
                </c:pt>
                <c:pt idx="91">
                  <c:v>17.472000000000001</c:v>
                </c:pt>
                <c:pt idx="92">
                  <c:v>17.664000000000001</c:v>
                </c:pt>
                <c:pt idx="93">
                  <c:v>17.856000000000002</c:v>
                </c:pt>
                <c:pt idx="94">
                  <c:v>18.047999999999998</c:v>
                </c:pt>
                <c:pt idx="95">
                  <c:v>18.239999999999998</c:v>
                </c:pt>
                <c:pt idx="96">
                  <c:v>18.431999999999999</c:v>
                </c:pt>
                <c:pt idx="97">
                  <c:v>18.623999999999999</c:v>
                </c:pt>
                <c:pt idx="98">
                  <c:v>18.815999999999999</c:v>
                </c:pt>
                <c:pt idx="99">
                  <c:v>19.007999999999999</c:v>
                </c:pt>
                <c:pt idx="100">
                  <c:v>19.2</c:v>
                </c:pt>
                <c:pt idx="101">
                  <c:v>19.391999999999999</c:v>
                </c:pt>
                <c:pt idx="102">
                  <c:v>19.584</c:v>
                </c:pt>
                <c:pt idx="103">
                  <c:v>19.776</c:v>
                </c:pt>
                <c:pt idx="104">
                  <c:v>19.968</c:v>
                </c:pt>
                <c:pt idx="105">
                  <c:v>20.16</c:v>
                </c:pt>
                <c:pt idx="106">
                  <c:v>20.352</c:v>
                </c:pt>
                <c:pt idx="107">
                  <c:v>20.544</c:v>
                </c:pt>
                <c:pt idx="108">
                  <c:v>20.736000000000001</c:v>
                </c:pt>
                <c:pt idx="109">
                  <c:v>20.928000000000001</c:v>
                </c:pt>
                <c:pt idx="110">
                  <c:v>21.12</c:v>
                </c:pt>
                <c:pt idx="111">
                  <c:v>21.312000000000001</c:v>
                </c:pt>
                <c:pt idx="112">
                  <c:v>21.504000000000001</c:v>
                </c:pt>
                <c:pt idx="113">
                  <c:v>21.696000000000002</c:v>
                </c:pt>
                <c:pt idx="114">
                  <c:v>21.888000000000002</c:v>
                </c:pt>
                <c:pt idx="115">
                  <c:v>22.08</c:v>
                </c:pt>
                <c:pt idx="116">
                  <c:v>22.271999999999998</c:v>
                </c:pt>
                <c:pt idx="117">
                  <c:v>22.463999999999999</c:v>
                </c:pt>
                <c:pt idx="118">
                  <c:v>22.655999999999999</c:v>
                </c:pt>
                <c:pt idx="119">
                  <c:v>22.847999999999999</c:v>
                </c:pt>
                <c:pt idx="120">
                  <c:v>23.04</c:v>
                </c:pt>
                <c:pt idx="121">
                  <c:v>23.231999999999999</c:v>
                </c:pt>
                <c:pt idx="122">
                  <c:v>23.423999999999999</c:v>
                </c:pt>
                <c:pt idx="123">
                  <c:v>23.616</c:v>
                </c:pt>
                <c:pt idx="124">
                  <c:v>23.808</c:v>
                </c:pt>
                <c:pt idx="125">
                  <c:v>24</c:v>
                </c:pt>
                <c:pt idx="126">
                  <c:v>24.192</c:v>
                </c:pt>
                <c:pt idx="127">
                  <c:v>24.384</c:v>
                </c:pt>
                <c:pt idx="128">
                  <c:v>24.576000000000001</c:v>
                </c:pt>
                <c:pt idx="129">
                  <c:v>24.768000000000001</c:v>
                </c:pt>
                <c:pt idx="130">
                  <c:v>24.96</c:v>
                </c:pt>
                <c:pt idx="131">
                  <c:v>25.152000000000001</c:v>
                </c:pt>
                <c:pt idx="132">
                  <c:v>25.344000000000001</c:v>
                </c:pt>
                <c:pt idx="133">
                  <c:v>25.536000000000001</c:v>
                </c:pt>
                <c:pt idx="134">
                  <c:v>25.728000000000002</c:v>
                </c:pt>
                <c:pt idx="135">
                  <c:v>25.92</c:v>
                </c:pt>
                <c:pt idx="136">
                  <c:v>26.111999999999998</c:v>
                </c:pt>
                <c:pt idx="137">
                  <c:v>26.303999999999998</c:v>
                </c:pt>
                <c:pt idx="138">
                  <c:v>26.495999999999999</c:v>
                </c:pt>
                <c:pt idx="139">
                  <c:v>26.687999999999999</c:v>
                </c:pt>
                <c:pt idx="140">
                  <c:v>26.88</c:v>
                </c:pt>
                <c:pt idx="141">
                  <c:v>27.071999999999999</c:v>
                </c:pt>
                <c:pt idx="142">
                  <c:v>27.263999999999999</c:v>
                </c:pt>
                <c:pt idx="143">
                  <c:v>27.456</c:v>
                </c:pt>
                <c:pt idx="144">
                  <c:v>27.648</c:v>
                </c:pt>
                <c:pt idx="145">
                  <c:v>27.84</c:v>
                </c:pt>
                <c:pt idx="146">
                  <c:v>28.032</c:v>
                </c:pt>
                <c:pt idx="147">
                  <c:v>28.224</c:v>
                </c:pt>
                <c:pt idx="148">
                  <c:v>28.416</c:v>
                </c:pt>
                <c:pt idx="149">
                  <c:v>28.608000000000001</c:v>
                </c:pt>
                <c:pt idx="150">
                  <c:v>28.8</c:v>
                </c:pt>
                <c:pt idx="151">
                  <c:v>28.992000000000001</c:v>
                </c:pt>
                <c:pt idx="152">
                  <c:v>29.184000000000001</c:v>
                </c:pt>
                <c:pt idx="153">
                  <c:v>29.376000000000001</c:v>
                </c:pt>
                <c:pt idx="154">
                  <c:v>29.568000000000001</c:v>
                </c:pt>
                <c:pt idx="155">
                  <c:v>29.76</c:v>
                </c:pt>
                <c:pt idx="156">
                  <c:v>29.952000000000002</c:v>
                </c:pt>
                <c:pt idx="157">
                  <c:v>30.143999999999998</c:v>
                </c:pt>
                <c:pt idx="158">
                  <c:v>30.335999999999999</c:v>
                </c:pt>
                <c:pt idx="159">
                  <c:v>30.527999999999999</c:v>
                </c:pt>
                <c:pt idx="160">
                  <c:v>30.72</c:v>
                </c:pt>
                <c:pt idx="161">
                  <c:v>30.911999999999999</c:v>
                </c:pt>
                <c:pt idx="162">
                  <c:v>31.103999999999999</c:v>
                </c:pt>
                <c:pt idx="163">
                  <c:v>31.295999999999999</c:v>
                </c:pt>
                <c:pt idx="164">
                  <c:v>31.488</c:v>
                </c:pt>
                <c:pt idx="165">
                  <c:v>31.68</c:v>
                </c:pt>
                <c:pt idx="166">
                  <c:v>31.872</c:v>
                </c:pt>
                <c:pt idx="167">
                  <c:v>32.064</c:v>
                </c:pt>
                <c:pt idx="168">
                  <c:v>32.256</c:v>
                </c:pt>
                <c:pt idx="169">
                  <c:v>32.448</c:v>
                </c:pt>
                <c:pt idx="170">
                  <c:v>32.64</c:v>
                </c:pt>
                <c:pt idx="171">
                  <c:v>32.832000000000001</c:v>
                </c:pt>
                <c:pt idx="172">
                  <c:v>33.024000000000001</c:v>
                </c:pt>
                <c:pt idx="173">
                  <c:v>33.216000000000001</c:v>
                </c:pt>
                <c:pt idx="174">
                  <c:v>33.408000000000001</c:v>
                </c:pt>
                <c:pt idx="175">
                  <c:v>33.6</c:v>
                </c:pt>
                <c:pt idx="176">
                  <c:v>33.792000000000002</c:v>
                </c:pt>
                <c:pt idx="177">
                  <c:v>33.984000000000002</c:v>
                </c:pt>
                <c:pt idx="178">
                  <c:v>34.176000000000002</c:v>
                </c:pt>
                <c:pt idx="179">
                  <c:v>34.368000000000002</c:v>
                </c:pt>
                <c:pt idx="180">
                  <c:v>34.56</c:v>
                </c:pt>
                <c:pt idx="181">
                  <c:v>34.752000000000002</c:v>
                </c:pt>
                <c:pt idx="182">
                  <c:v>34.944000000000003</c:v>
                </c:pt>
                <c:pt idx="183">
                  <c:v>35.136000000000003</c:v>
                </c:pt>
                <c:pt idx="184">
                  <c:v>35.328000000000003</c:v>
                </c:pt>
                <c:pt idx="185">
                  <c:v>35.520000000000003</c:v>
                </c:pt>
                <c:pt idx="186">
                  <c:v>35.712000000000003</c:v>
                </c:pt>
                <c:pt idx="187">
                  <c:v>35.904000000000003</c:v>
                </c:pt>
                <c:pt idx="188">
                  <c:v>36.095999999999997</c:v>
                </c:pt>
                <c:pt idx="189">
                  <c:v>36.287999999999997</c:v>
                </c:pt>
                <c:pt idx="190">
                  <c:v>36.479999999999997</c:v>
                </c:pt>
                <c:pt idx="191">
                  <c:v>36.671999999999997</c:v>
                </c:pt>
                <c:pt idx="192">
                  <c:v>36.863999999999997</c:v>
                </c:pt>
                <c:pt idx="193">
                  <c:v>37.055999999999997</c:v>
                </c:pt>
                <c:pt idx="194">
                  <c:v>37.247999999999998</c:v>
                </c:pt>
                <c:pt idx="195">
                  <c:v>37.44</c:v>
                </c:pt>
                <c:pt idx="196">
                  <c:v>37.631999999999998</c:v>
                </c:pt>
                <c:pt idx="197">
                  <c:v>37.823999999999998</c:v>
                </c:pt>
                <c:pt idx="198">
                  <c:v>38.015999999999998</c:v>
                </c:pt>
                <c:pt idx="199">
                  <c:v>38.207999999999998</c:v>
                </c:pt>
                <c:pt idx="200">
                  <c:v>38.4</c:v>
                </c:pt>
                <c:pt idx="201">
                  <c:v>38.591999999999999</c:v>
                </c:pt>
                <c:pt idx="202">
                  <c:v>38.783999999999999</c:v>
                </c:pt>
                <c:pt idx="203">
                  <c:v>38.975999999999999</c:v>
                </c:pt>
                <c:pt idx="204">
                  <c:v>39.167999999999999</c:v>
                </c:pt>
                <c:pt idx="205">
                  <c:v>39.36</c:v>
                </c:pt>
                <c:pt idx="206">
                  <c:v>39.552</c:v>
                </c:pt>
                <c:pt idx="207">
                  <c:v>39.744</c:v>
                </c:pt>
                <c:pt idx="208">
                  <c:v>39.936</c:v>
                </c:pt>
                <c:pt idx="209">
                  <c:v>40.128</c:v>
                </c:pt>
                <c:pt idx="210">
                  <c:v>40.32</c:v>
                </c:pt>
                <c:pt idx="211">
                  <c:v>40.512</c:v>
                </c:pt>
                <c:pt idx="212">
                  <c:v>40.704000000000001</c:v>
                </c:pt>
                <c:pt idx="213">
                  <c:v>40.896000000000001</c:v>
                </c:pt>
                <c:pt idx="214">
                  <c:v>41.088000000000001</c:v>
                </c:pt>
                <c:pt idx="215">
                  <c:v>41.28</c:v>
                </c:pt>
                <c:pt idx="216">
                  <c:v>41.472000000000001</c:v>
                </c:pt>
                <c:pt idx="217">
                  <c:v>41.664000000000001</c:v>
                </c:pt>
                <c:pt idx="218">
                  <c:v>41.856000000000002</c:v>
                </c:pt>
                <c:pt idx="219">
                  <c:v>42.048000000000002</c:v>
                </c:pt>
                <c:pt idx="220">
                  <c:v>42.24</c:v>
                </c:pt>
                <c:pt idx="221">
                  <c:v>42.432000000000002</c:v>
                </c:pt>
                <c:pt idx="222">
                  <c:v>42.624000000000002</c:v>
                </c:pt>
                <c:pt idx="223">
                  <c:v>42.816000000000003</c:v>
                </c:pt>
                <c:pt idx="224">
                  <c:v>43.008000000000003</c:v>
                </c:pt>
                <c:pt idx="225">
                  <c:v>43.2</c:v>
                </c:pt>
                <c:pt idx="226">
                  <c:v>43.392000000000003</c:v>
                </c:pt>
                <c:pt idx="227">
                  <c:v>43.584000000000003</c:v>
                </c:pt>
                <c:pt idx="228">
                  <c:v>43.776000000000003</c:v>
                </c:pt>
                <c:pt idx="229">
                  <c:v>43.968000000000004</c:v>
                </c:pt>
                <c:pt idx="230">
                  <c:v>44.16</c:v>
                </c:pt>
                <c:pt idx="231">
                  <c:v>44.351999999999997</c:v>
                </c:pt>
                <c:pt idx="232">
                  <c:v>44.543999999999997</c:v>
                </c:pt>
                <c:pt idx="233">
                  <c:v>44.735999999999997</c:v>
                </c:pt>
                <c:pt idx="234">
                  <c:v>44.927999999999997</c:v>
                </c:pt>
                <c:pt idx="235">
                  <c:v>45.12</c:v>
                </c:pt>
                <c:pt idx="236">
                  <c:v>45.311999999999998</c:v>
                </c:pt>
                <c:pt idx="237">
                  <c:v>45.503999999999998</c:v>
                </c:pt>
                <c:pt idx="238">
                  <c:v>45.695999999999998</c:v>
                </c:pt>
                <c:pt idx="239">
                  <c:v>45.887999999999998</c:v>
                </c:pt>
                <c:pt idx="240">
                  <c:v>46.08</c:v>
                </c:pt>
              </c:numCache>
            </c:numRef>
          </c:xVal>
          <c:yVal>
            <c:numRef>
              <c:f>'Teste no pote 1 (Det Lan OFF)'!$G$8:$G$248</c:f>
              <c:numCache>
                <c:formatCode>0.0</c:formatCode>
                <c:ptCount val="241"/>
                <c:pt idx="0">
                  <c:v>0</c:v>
                </c:pt>
                <c:pt idx="1">
                  <c:v>0.23139868624005544</c:v>
                </c:pt>
                <c:pt idx="2">
                  <c:v>0.23139868624005544</c:v>
                </c:pt>
                <c:pt idx="3">
                  <c:v>39.095524764420873</c:v>
                </c:pt>
                <c:pt idx="4">
                  <c:v>575.00363731932282</c:v>
                </c:pt>
                <c:pt idx="5">
                  <c:v>770.42109847625773</c:v>
                </c:pt>
                <c:pt idx="6">
                  <c:v>797.99373245099082</c:v>
                </c:pt>
                <c:pt idx="7">
                  <c:v>776.12890514702951</c:v>
                </c:pt>
                <c:pt idx="8">
                  <c:v>753.81286310204689</c:v>
                </c:pt>
                <c:pt idx="9">
                  <c:v>719.68639286246605</c:v>
                </c:pt>
                <c:pt idx="10">
                  <c:v>694.65478526273751</c:v>
                </c:pt>
                <c:pt idx="11">
                  <c:v>669.68424385368132</c:v>
                </c:pt>
                <c:pt idx="12">
                  <c:v>141.78113372102638</c:v>
                </c:pt>
                <c:pt idx="13">
                  <c:v>-0.23139353721232681</c:v>
                </c:pt>
                <c:pt idx="14">
                  <c:v>0</c:v>
                </c:pt>
                <c:pt idx="15">
                  <c:v>0.92394870911729754</c:v>
                </c:pt>
                <c:pt idx="16">
                  <c:v>0.23139868624005544</c:v>
                </c:pt>
                <c:pt idx="17">
                  <c:v>0.92394870911729754</c:v>
                </c:pt>
                <c:pt idx="18">
                  <c:v>0.92394870911729754</c:v>
                </c:pt>
                <c:pt idx="19">
                  <c:v>0.92394870911729754</c:v>
                </c:pt>
                <c:pt idx="20">
                  <c:v>1.1545294718671641</c:v>
                </c:pt>
                <c:pt idx="21">
                  <c:v>0.92394870911729754</c:v>
                </c:pt>
                <c:pt idx="22">
                  <c:v>0.4619640927712112</c:v>
                </c:pt>
                <c:pt idx="23">
                  <c:v>1.3859538510906049</c:v>
                </c:pt>
                <c:pt idx="24">
                  <c:v>1.1545294718671641</c:v>
                </c:pt>
                <c:pt idx="25">
                  <c:v>0.4619640927712112</c:v>
                </c:pt>
                <c:pt idx="26">
                  <c:v>0.92394870911729754</c:v>
                </c:pt>
                <c:pt idx="27">
                  <c:v>0.4619640927712112</c:v>
                </c:pt>
                <c:pt idx="28">
                  <c:v>0.92394870911729754</c:v>
                </c:pt>
                <c:pt idx="29">
                  <c:v>0.92394870911729754</c:v>
                </c:pt>
                <c:pt idx="30">
                  <c:v>0.92394870911729754</c:v>
                </c:pt>
                <c:pt idx="31">
                  <c:v>1.3859538510906049</c:v>
                </c:pt>
                <c:pt idx="32">
                  <c:v>0.69253461158957919</c:v>
                </c:pt>
                <c:pt idx="33">
                  <c:v>0.69253461158957919</c:v>
                </c:pt>
                <c:pt idx="34">
                  <c:v>1.3859538510906049</c:v>
                </c:pt>
                <c:pt idx="35">
                  <c:v>0.92394870911729754</c:v>
                </c:pt>
                <c:pt idx="36">
                  <c:v>0.4619640927712112</c:v>
                </c:pt>
                <c:pt idx="37">
                  <c:v>0.69253461158957919</c:v>
                </c:pt>
                <c:pt idx="38">
                  <c:v>0.4619640927712112</c:v>
                </c:pt>
                <c:pt idx="39">
                  <c:v>0.92394870911729754</c:v>
                </c:pt>
                <c:pt idx="40">
                  <c:v>1.3859538510906049</c:v>
                </c:pt>
                <c:pt idx="41">
                  <c:v>1.1545294718671641</c:v>
                </c:pt>
                <c:pt idx="42">
                  <c:v>1.1545294718671641</c:v>
                </c:pt>
                <c:pt idx="43">
                  <c:v>0.92394870911729754</c:v>
                </c:pt>
                <c:pt idx="44">
                  <c:v>0.92394870911729754</c:v>
                </c:pt>
                <c:pt idx="45">
                  <c:v>1.3859538510906049</c:v>
                </c:pt>
                <c:pt idx="46">
                  <c:v>1.3859538510906049</c:v>
                </c:pt>
                <c:pt idx="47">
                  <c:v>1.6165448587858435</c:v>
                </c:pt>
                <c:pt idx="48">
                  <c:v>1.3859538510906049</c:v>
                </c:pt>
                <c:pt idx="49">
                  <c:v>1.8479795207238112</c:v>
                </c:pt>
                <c:pt idx="50">
                  <c:v>0.92394870911729754</c:v>
                </c:pt>
                <c:pt idx="51">
                  <c:v>1.3859538510906049</c:v>
                </c:pt>
                <c:pt idx="52">
                  <c:v>0.92394870911729754</c:v>
                </c:pt>
                <c:pt idx="53">
                  <c:v>0.92394870911729754</c:v>
                </c:pt>
                <c:pt idx="54">
                  <c:v>1.3859538510906049</c:v>
                </c:pt>
                <c:pt idx="55">
                  <c:v>0.69253461158957919</c:v>
                </c:pt>
                <c:pt idx="56">
                  <c:v>1.1545294718671641</c:v>
                </c:pt>
                <c:pt idx="57">
                  <c:v>0.4619640927712112</c:v>
                </c:pt>
                <c:pt idx="58">
                  <c:v>1.1545294718671641</c:v>
                </c:pt>
                <c:pt idx="59">
                  <c:v>1.1545294718671641</c:v>
                </c:pt>
                <c:pt idx="60">
                  <c:v>0.92394870911729754</c:v>
                </c:pt>
                <c:pt idx="61">
                  <c:v>0.92394870911729754</c:v>
                </c:pt>
                <c:pt idx="62">
                  <c:v>1.1545294718671641</c:v>
                </c:pt>
                <c:pt idx="63">
                  <c:v>0.92394870911729754</c:v>
                </c:pt>
                <c:pt idx="64">
                  <c:v>0.92394870911729754</c:v>
                </c:pt>
                <c:pt idx="65">
                  <c:v>1.1545294718671641</c:v>
                </c:pt>
                <c:pt idx="66">
                  <c:v>1.1545294718671641</c:v>
                </c:pt>
                <c:pt idx="67">
                  <c:v>1.3859538510906049</c:v>
                </c:pt>
                <c:pt idx="68">
                  <c:v>1.3859538510906049</c:v>
                </c:pt>
                <c:pt idx="69">
                  <c:v>1.1545294718671641</c:v>
                </c:pt>
                <c:pt idx="70">
                  <c:v>1.1545294718671641</c:v>
                </c:pt>
                <c:pt idx="71">
                  <c:v>1.3859538510906049</c:v>
                </c:pt>
                <c:pt idx="72">
                  <c:v>0.92394870911729754</c:v>
                </c:pt>
                <c:pt idx="73">
                  <c:v>1.1545294718671641</c:v>
                </c:pt>
                <c:pt idx="74">
                  <c:v>1.6165448587858435</c:v>
                </c:pt>
                <c:pt idx="75">
                  <c:v>1.6165448587858435</c:v>
                </c:pt>
                <c:pt idx="76">
                  <c:v>1.1545294718671641</c:v>
                </c:pt>
                <c:pt idx="77">
                  <c:v>1.1545294718671641</c:v>
                </c:pt>
                <c:pt idx="78">
                  <c:v>0.92394870911729754</c:v>
                </c:pt>
                <c:pt idx="79">
                  <c:v>1.1545294718671641</c:v>
                </c:pt>
                <c:pt idx="80">
                  <c:v>1.3859538510906049</c:v>
                </c:pt>
                <c:pt idx="81">
                  <c:v>1.3859538510906049</c:v>
                </c:pt>
                <c:pt idx="82">
                  <c:v>1.6165448587858435</c:v>
                </c:pt>
                <c:pt idx="83">
                  <c:v>1.6165448587858435</c:v>
                </c:pt>
                <c:pt idx="84">
                  <c:v>1.8479795207238112</c:v>
                </c:pt>
                <c:pt idx="85">
                  <c:v>1.6165448587858435</c:v>
                </c:pt>
                <c:pt idx="86">
                  <c:v>1.3859538510906049</c:v>
                </c:pt>
                <c:pt idx="87">
                  <c:v>0.92394870911729754</c:v>
                </c:pt>
                <c:pt idx="88">
                  <c:v>1.3859538510906049</c:v>
                </c:pt>
                <c:pt idx="89">
                  <c:v>1.1545294718671641</c:v>
                </c:pt>
                <c:pt idx="90">
                  <c:v>1.1545294718671641</c:v>
                </c:pt>
                <c:pt idx="91">
                  <c:v>0.92394870911729754</c:v>
                </c:pt>
                <c:pt idx="92">
                  <c:v>0.92394870911729754</c:v>
                </c:pt>
                <c:pt idx="93">
                  <c:v>0.92394870911729754</c:v>
                </c:pt>
                <c:pt idx="94">
                  <c:v>1.3859538510906049</c:v>
                </c:pt>
                <c:pt idx="95">
                  <c:v>1.1545294718671641</c:v>
                </c:pt>
                <c:pt idx="96">
                  <c:v>1.1545294718671641</c:v>
                </c:pt>
                <c:pt idx="97">
                  <c:v>0.92394870911729754</c:v>
                </c:pt>
                <c:pt idx="98">
                  <c:v>0.69253461158957919</c:v>
                </c:pt>
                <c:pt idx="99">
                  <c:v>1.1545294718671641</c:v>
                </c:pt>
                <c:pt idx="100">
                  <c:v>1.1545294718671641</c:v>
                </c:pt>
                <c:pt idx="101">
                  <c:v>1.3859538510906049</c:v>
                </c:pt>
                <c:pt idx="102">
                  <c:v>1.1545294718671641</c:v>
                </c:pt>
                <c:pt idx="103">
                  <c:v>0.69253461158957919</c:v>
                </c:pt>
                <c:pt idx="104">
                  <c:v>1.3859538510906049</c:v>
                </c:pt>
                <c:pt idx="105">
                  <c:v>1.1545294718671641</c:v>
                </c:pt>
                <c:pt idx="106">
                  <c:v>1.6165448587858435</c:v>
                </c:pt>
                <c:pt idx="107">
                  <c:v>1.8479795207238112</c:v>
                </c:pt>
                <c:pt idx="108">
                  <c:v>1.1545294718671641</c:v>
                </c:pt>
                <c:pt idx="109">
                  <c:v>1.8479795207238112</c:v>
                </c:pt>
                <c:pt idx="110">
                  <c:v>1.8479795207238112</c:v>
                </c:pt>
                <c:pt idx="111">
                  <c:v>1.6165448587858435</c:v>
                </c:pt>
                <c:pt idx="112">
                  <c:v>1.8479795207238112</c:v>
                </c:pt>
                <c:pt idx="113">
                  <c:v>1.3859538510906049</c:v>
                </c:pt>
                <c:pt idx="114">
                  <c:v>1.8479795207238112</c:v>
                </c:pt>
                <c:pt idx="115">
                  <c:v>2.7712538359149903</c:v>
                </c:pt>
                <c:pt idx="116">
                  <c:v>2.0785807743831981</c:v>
                </c:pt>
                <c:pt idx="117">
                  <c:v>1.8479795207238112</c:v>
                </c:pt>
                <c:pt idx="118">
                  <c:v>1.6165448587858435</c:v>
                </c:pt>
                <c:pt idx="119">
                  <c:v>1.6165448587858435</c:v>
                </c:pt>
                <c:pt idx="120">
                  <c:v>1.8479795207238112</c:v>
                </c:pt>
                <c:pt idx="121">
                  <c:v>2.5406372206968371</c:v>
                </c:pt>
                <c:pt idx="122">
                  <c:v>1.6165448587858435</c:v>
                </c:pt>
                <c:pt idx="123">
                  <c:v>1.6165448587858435</c:v>
                </c:pt>
                <c:pt idx="124">
                  <c:v>1.6165448587858435</c:v>
                </c:pt>
                <c:pt idx="125">
                  <c:v>1.6165448587858435</c:v>
                </c:pt>
                <c:pt idx="126">
                  <c:v>1.6165448587858435</c:v>
                </c:pt>
                <c:pt idx="127">
                  <c:v>2.0785807743831981</c:v>
                </c:pt>
                <c:pt idx="128">
                  <c:v>1.3859538510906049</c:v>
                </c:pt>
                <c:pt idx="129">
                  <c:v>2.3091871421114689</c:v>
                </c:pt>
                <c:pt idx="130">
                  <c:v>2.3091871421114689</c:v>
                </c:pt>
                <c:pt idx="131">
                  <c:v>2.7712538359149903</c:v>
                </c:pt>
                <c:pt idx="132">
                  <c:v>2.7712538359149903</c:v>
                </c:pt>
                <c:pt idx="133">
                  <c:v>1.8479795207238112</c:v>
                </c:pt>
                <c:pt idx="134">
                  <c:v>2.3091871421114689</c:v>
                </c:pt>
                <c:pt idx="135">
                  <c:v>2.0785807743831981</c:v>
                </c:pt>
                <c:pt idx="136">
                  <c:v>2.0785807743831981</c:v>
                </c:pt>
                <c:pt idx="137">
                  <c:v>2.3091871421114689</c:v>
                </c:pt>
                <c:pt idx="138">
                  <c:v>1.8479795207238112</c:v>
                </c:pt>
                <c:pt idx="139">
                  <c:v>1.6165448587858435</c:v>
                </c:pt>
                <c:pt idx="140">
                  <c:v>2.5406372206968371</c:v>
                </c:pt>
                <c:pt idx="141">
                  <c:v>1.8479795207238112</c:v>
                </c:pt>
                <c:pt idx="142">
                  <c:v>1.8479795207238112</c:v>
                </c:pt>
                <c:pt idx="143">
                  <c:v>2.7712538359149903</c:v>
                </c:pt>
                <c:pt idx="144">
                  <c:v>2.3091871421114689</c:v>
                </c:pt>
                <c:pt idx="145">
                  <c:v>2.3091871421114689</c:v>
                </c:pt>
                <c:pt idx="146">
                  <c:v>2.5406372206968371</c:v>
                </c:pt>
                <c:pt idx="147">
                  <c:v>1.8479795207238112</c:v>
                </c:pt>
                <c:pt idx="148">
                  <c:v>2.5406372206968371</c:v>
                </c:pt>
                <c:pt idx="149">
                  <c:v>2.5406372206968371</c:v>
                </c:pt>
                <c:pt idx="150">
                  <c:v>2.3091871421114689</c:v>
                </c:pt>
                <c:pt idx="151">
                  <c:v>2.3091871421114689</c:v>
                </c:pt>
                <c:pt idx="152">
                  <c:v>2.3091871421114689</c:v>
                </c:pt>
                <c:pt idx="153">
                  <c:v>3.0018755659599492</c:v>
                </c:pt>
                <c:pt idx="154">
                  <c:v>2.3091871421114689</c:v>
                </c:pt>
                <c:pt idx="155">
                  <c:v>2.3091871421114689</c:v>
                </c:pt>
                <c:pt idx="156">
                  <c:v>3.0018755659599492</c:v>
                </c:pt>
                <c:pt idx="157">
                  <c:v>2.5406372206968371</c:v>
                </c:pt>
                <c:pt idx="158">
                  <c:v>2.5406372206968371</c:v>
                </c:pt>
                <c:pt idx="159">
                  <c:v>2.3091871421114689</c:v>
                </c:pt>
                <c:pt idx="160">
                  <c:v>3.0018755659599492</c:v>
                </c:pt>
                <c:pt idx="161">
                  <c:v>3.0018755659599492</c:v>
                </c:pt>
                <c:pt idx="162">
                  <c:v>2.3091871421114689</c:v>
                </c:pt>
                <c:pt idx="163">
                  <c:v>2.3091871421114689</c:v>
                </c:pt>
                <c:pt idx="164">
                  <c:v>2.5406372206968371</c:v>
                </c:pt>
                <c:pt idx="165">
                  <c:v>3.0018755659599492</c:v>
                </c:pt>
                <c:pt idx="166">
                  <c:v>2.7712538359149903</c:v>
                </c:pt>
                <c:pt idx="167">
                  <c:v>3.0018755659599492</c:v>
                </c:pt>
                <c:pt idx="168">
                  <c:v>2.7712538359149903</c:v>
                </c:pt>
                <c:pt idx="169">
                  <c:v>2.7712538359149903</c:v>
                </c:pt>
                <c:pt idx="170">
                  <c:v>2.5406372206968371</c:v>
                </c:pt>
                <c:pt idx="171">
                  <c:v>2.0785807743831981</c:v>
                </c:pt>
                <c:pt idx="172">
                  <c:v>3.0018755659599492</c:v>
                </c:pt>
                <c:pt idx="173">
                  <c:v>3.0018755659599492</c:v>
                </c:pt>
                <c:pt idx="174">
                  <c:v>2.7712538359149903</c:v>
                </c:pt>
                <c:pt idx="175">
                  <c:v>2.7712538359149903</c:v>
                </c:pt>
                <c:pt idx="176">
                  <c:v>2.7712538359149903</c:v>
                </c:pt>
                <c:pt idx="177">
                  <c:v>3.233341063491153</c:v>
                </c:pt>
                <c:pt idx="178">
                  <c:v>2.7712538359149903</c:v>
                </c:pt>
                <c:pt idx="179">
                  <c:v>2.5406372206968371</c:v>
                </c:pt>
                <c:pt idx="180">
                  <c:v>3.0018755659599492</c:v>
                </c:pt>
                <c:pt idx="181">
                  <c:v>2.7712538359149903</c:v>
                </c:pt>
                <c:pt idx="182">
                  <c:v>2.7712538359149903</c:v>
                </c:pt>
                <c:pt idx="183">
                  <c:v>2.0785807743831981</c:v>
                </c:pt>
                <c:pt idx="184">
                  <c:v>2.7712538359149903</c:v>
                </c:pt>
                <c:pt idx="185">
                  <c:v>2.7712538359149903</c:v>
                </c:pt>
                <c:pt idx="186">
                  <c:v>2.7712538359149903</c:v>
                </c:pt>
                <c:pt idx="187">
                  <c:v>3.233341063491153</c:v>
                </c:pt>
                <c:pt idx="188">
                  <c:v>2.7712538359149903</c:v>
                </c:pt>
                <c:pt idx="189">
                  <c:v>2.3091871421114689</c:v>
                </c:pt>
                <c:pt idx="190">
                  <c:v>3.0018755659599492</c:v>
                </c:pt>
                <c:pt idx="191">
                  <c:v>3.233341063491153</c:v>
                </c:pt>
                <c:pt idx="192">
                  <c:v>3.233341063491153</c:v>
                </c:pt>
                <c:pt idx="193">
                  <c:v>2.7712538359149903</c:v>
                </c:pt>
                <c:pt idx="194">
                  <c:v>2.7712538359149903</c:v>
                </c:pt>
                <c:pt idx="195">
                  <c:v>2.7712538359149903</c:v>
                </c:pt>
                <c:pt idx="196">
                  <c:v>2.5406372206968371</c:v>
                </c:pt>
                <c:pt idx="197">
                  <c:v>3.233341063491153</c:v>
                </c:pt>
                <c:pt idx="198">
                  <c:v>2.7712538359149903</c:v>
                </c:pt>
                <c:pt idx="199">
                  <c:v>2.3091871421114689</c:v>
                </c:pt>
                <c:pt idx="200">
                  <c:v>2.7712538359149903</c:v>
                </c:pt>
                <c:pt idx="201">
                  <c:v>2.5406372206968371</c:v>
                </c:pt>
                <c:pt idx="202">
                  <c:v>3.4648117136232486</c:v>
                </c:pt>
                <c:pt idx="203">
                  <c:v>3.233341063491153</c:v>
                </c:pt>
                <c:pt idx="204">
                  <c:v>3.4648117136232486</c:v>
                </c:pt>
                <c:pt idx="205">
                  <c:v>3.6954488268775521</c:v>
                </c:pt>
                <c:pt idx="206">
                  <c:v>3.4648117136232486</c:v>
                </c:pt>
                <c:pt idx="207">
                  <c:v>2.7712538359149903</c:v>
                </c:pt>
                <c:pt idx="208">
                  <c:v>3.4648117136232486</c:v>
                </c:pt>
                <c:pt idx="209">
                  <c:v>3.233341063491153</c:v>
                </c:pt>
                <c:pt idx="210">
                  <c:v>3.9260910559725346</c:v>
                </c:pt>
                <c:pt idx="211">
                  <c:v>4.1575771281166851</c:v>
                </c:pt>
                <c:pt idx="212">
                  <c:v>3.4648117136232486</c:v>
                </c:pt>
                <c:pt idx="213">
                  <c:v>3.233341063491153</c:v>
                </c:pt>
                <c:pt idx="214">
                  <c:v>2.7712538359149903</c:v>
                </c:pt>
                <c:pt idx="215">
                  <c:v>3.233341063491153</c:v>
                </c:pt>
                <c:pt idx="216">
                  <c:v>3.4648117136232486</c:v>
                </c:pt>
                <c:pt idx="217">
                  <c:v>3.4648117136232486</c:v>
                </c:pt>
                <c:pt idx="218">
                  <c:v>3.0018755659599492</c:v>
                </c:pt>
                <c:pt idx="219">
                  <c:v>3.0018755659599492</c:v>
                </c:pt>
                <c:pt idx="220">
                  <c:v>3.233341063491153</c:v>
                </c:pt>
                <c:pt idx="221">
                  <c:v>3.233341063491153</c:v>
                </c:pt>
                <c:pt idx="222">
                  <c:v>3.0018755659599492</c:v>
                </c:pt>
                <c:pt idx="223">
                  <c:v>3.0018755659599492</c:v>
                </c:pt>
                <c:pt idx="224">
                  <c:v>3.233341063491153</c:v>
                </c:pt>
                <c:pt idx="225">
                  <c:v>2.5406372206968371</c:v>
                </c:pt>
                <c:pt idx="226">
                  <c:v>3.4648117136232486</c:v>
                </c:pt>
                <c:pt idx="227">
                  <c:v>3.0018755659599492</c:v>
                </c:pt>
                <c:pt idx="228">
                  <c:v>3.0018755659599492</c:v>
                </c:pt>
                <c:pt idx="229">
                  <c:v>3.233341063491153</c:v>
                </c:pt>
                <c:pt idx="230">
                  <c:v>3.6954488268775521</c:v>
                </c:pt>
                <c:pt idx="231">
                  <c:v>3.4648117136232486</c:v>
                </c:pt>
                <c:pt idx="232">
                  <c:v>3.4648117136232486</c:v>
                </c:pt>
                <c:pt idx="233">
                  <c:v>3.233341063491153</c:v>
                </c:pt>
                <c:pt idx="234">
                  <c:v>3.9260910559725346</c:v>
                </c:pt>
                <c:pt idx="235">
                  <c:v>3.233341063491153</c:v>
                </c:pt>
                <c:pt idx="236">
                  <c:v>3.0018755659599492</c:v>
                </c:pt>
                <c:pt idx="237">
                  <c:v>3.0018755659599492</c:v>
                </c:pt>
                <c:pt idx="238">
                  <c:v>3.4648117136232486</c:v>
                </c:pt>
                <c:pt idx="239">
                  <c:v>3.6954488268775521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B-4B69-B722-C1E2019928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4609920"/>
        <c:axId val="-32094496"/>
      </c:scatterChart>
      <c:scatterChart>
        <c:scatterStyle val="lineMarker"/>
        <c:varyColors val="0"/>
        <c:ser>
          <c:idx val="1"/>
          <c:order val="1"/>
          <c:tx>
            <c:v>Paraquedas?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'Teste no pote 1 (Det Lan OFF)'!$B$8:$B$248</c:f>
              <c:numCache>
                <c:formatCode>General</c:formatCode>
                <c:ptCount val="241"/>
                <c:pt idx="0">
                  <c:v>0</c:v>
                </c:pt>
                <c:pt idx="1">
                  <c:v>0.192</c:v>
                </c:pt>
                <c:pt idx="2">
                  <c:v>0.38400000000000001</c:v>
                </c:pt>
                <c:pt idx="3">
                  <c:v>0.57599999999999996</c:v>
                </c:pt>
                <c:pt idx="4">
                  <c:v>0.76800000000000002</c:v>
                </c:pt>
                <c:pt idx="5">
                  <c:v>0.96</c:v>
                </c:pt>
                <c:pt idx="6">
                  <c:v>1.1519999999999999</c:v>
                </c:pt>
                <c:pt idx="7">
                  <c:v>1.3440000000000001</c:v>
                </c:pt>
                <c:pt idx="8">
                  <c:v>1.536</c:v>
                </c:pt>
                <c:pt idx="9">
                  <c:v>1.728</c:v>
                </c:pt>
                <c:pt idx="10">
                  <c:v>1.92</c:v>
                </c:pt>
                <c:pt idx="11">
                  <c:v>2.1120000000000001</c:v>
                </c:pt>
                <c:pt idx="12">
                  <c:v>2.3039999999999998</c:v>
                </c:pt>
                <c:pt idx="13">
                  <c:v>2.496</c:v>
                </c:pt>
                <c:pt idx="14">
                  <c:v>2.6880000000000002</c:v>
                </c:pt>
                <c:pt idx="15">
                  <c:v>2.88</c:v>
                </c:pt>
                <c:pt idx="16">
                  <c:v>3.0720000000000001</c:v>
                </c:pt>
                <c:pt idx="17">
                  <c:v>3.2639999999999998</c:v>
                </c:pt>
                <c:pt idx="18">
                  <c:v>3.456</c:v>
                </c:pt>
                <c:pt idx="19">
                  <c:v>3.6480000000000001</c:v>
                </c:pt>
                <c:pt idx="20">
                  <c:v>3.84</c:v>
                </c:pt>
                <c:pt idx="21">
                  <c:v>4.032</c:v>
                </c:pt>
                <c:pt idx="22">
                  <c:v>4.2240000000000002</c:v>
                </c:pt>
                <c:pt idx="23">
                  <c:v>4.4160000000000004</c:v>
                </c:pt>
                <c:pt idx="24">
                  <c:v>4.6079999999999997</c:v>
                </c:pt>
                <c:pt idx="25">
                  <c:v>4.8</c:v>
                </c:pt>
                <c:pt idx="26">
                  <c:v>4.992</c:v>
                </c:pt>
                <c:pt idx="27">
                  <c:v>5.1840000000000002</c:v>
                </c:pt>
                <c:pt idx="28">
                  <c:v>5.3760000000000003</c:v>
                </c:pt>
                <c:pt idx="29">
                  <c:v>5.5679999999999996</c:v>
                </c:pt>
                <c:pt idx="30">
                  <c:v>5.76</c:v>
                </c:pt>
                <c:pt idx="31">
                  <c:v>5.952</c:v>
                </c:pt>
                <c:pt idx="32">
                  <c:v>6.1440000000000001</c:v>
                </c:pt>
                <c:pt idx="33">
                  <c:v>6.3360000000000003</c:v>
                </c:pt>
                <c:pt idx="34">
                  <c:v>6.5279999999999996</c:v>
                </c:pt>
                <c:pt idx="35">
                  <c:v>6.72</c:v>
                </c:pt>
                <c:pt idx="36">
                  <c:v>6.9119999999999999</c:v>
                </c:pt>
                <c:pt idx="37">
                  <c:v>7.1040000000000001</c:v>
                </c:pt>
                <c:pt idx="38">
                  <c:v>7.2959999999999896</c:v>
                </c:pt>
                <c:pt idx="39">
                  <c:v>7.4879999999999898</c:v>
                </c:pt>
                <c:pt idx="40">
                  <c:v>7.6799999999999899</c:v>
                </c:pt>
                <c:pt idx="41">
                  <c:v>7.8719999999999901</c:v>
                </c:pt>
                <c:pt idx="42">
                  <c:v>8.0639999999999894</c:v>
                </c:pt>
                <c:pt idx="43">
                  <c:v>8.2559999999999896</c:v>
                </c:pt>
                <c:pt idx="44">
                  <c:v>8.4479999999999897</c:v>
                </c:pt>
                <c:pt idx="45">
                  <c:v>8.6399999999999899</c:v>
                </c:pt>
                <c:pt idx="46">
                  <c:v>8.8319999999999901</c:v>
                </c:pt>
                <c:pt idx="47">
                  <c:v>9.0239999999999903</c:v>
                </c:pt>
                <c:pt idx="48">
                  <c:v>9.2159999999999904</c:v>
                </c:pt>
                <c:pt idx="49">
                  <c:v>9.4079999999999906</c:v>
                </c:pt>
                <c:pt idx="50">
                  <c:v>9.5999999999999908</c:v>
                </c:pt>
                <c:pt idx="51">
                  <c:v>9.7919999999999892</c:v>
                </c:pt>
                <c:pt idx="52">
                  <c:v>9.9839999999999893</c:v>
                </c:pt>
                <c:pt idx="53">
                  <c:v>10.176</c:v>
                </c:pt>
                <c:pt idx="54">
                  <c:v>10.368</c:v>
                </c:pt>
                <c:pt idx="55">
                  <c:v>10.56</c:v>
                </c:pt>
                <c:pt idx="56">
                  <c:v>10.752000000000001</c:v>
                </c:pt>
                <c:pt idx="57">
                  <c:v>10.944000000000001</c:v>
                </c:pt>
                <c:pt idx="58">
                  <c:v>11.135999999999999</c:v>
                </c:pt>
                <c:pt idx="59">
                  <c:v>11.327999999999999</c:v>
                </c:pt>
                <c:pt idx="60">
                  <c:v>11.52</c:v>
                </c:pt>
                <c:pt idx="61">
                  <c:v>11.712</c:v>
                </c:pt>
                <c:pt idx="62">
                  <c:v>11.904</c:v>
                </c:pt>
                <c:pt idx="63">
                  <c:v>12.096</c:v>
                </c:pt>
                <c:pt idx="64">
                  <c:v>12.288</c:v>
                </c:pt>
                <c:pt idx="65">
                  <c:v>12.48</c:v>
                </c:pt>
                <c:pt idx="66">
                  <c:v>12.672000000000001</c:v>
                </c:pt>
                <c:pt idx="67">
                  <c:v>12.864000000000001</c:v>
                </c:pt>
                <c:pt idx="68">
                  <c:v>13.055999999999999</c:v>
                </c:pt>
                <c:pt idx="69">
                  <c:v>13.247999999999999</c:v>
                </c:pt>
                <c:pt idx="70">
                  <c:v>13.44</c:v>
                </c:pt>
                <c:pt idx="71">
                  <c:v>13.632</c:v>
                </c:pt>
                <c:pt idx="72">
                  <c:v>13.824</c:v>
                </c:pt>
                <c:pt idx="73">
                  <c:v>14.016</c:v>
                </c:pt>
                <c:pt idx="74">
                  <c:v>14.208</c:v>
                </c:pt>
                <c:pt idx="75">
                  <c:v>14.4</c:v>
                </c:pt>
                <c:pt idx="76">
                  <c:v>14.592000000000001</c:v>
                </c:pt>
                <c:pt idx="77">
                  <c:v>14.784000000000001</c:v>
                </c:pt>
                <c:pt idx="78">
                  <c:v>14.976000000000001</c:v>
                </c:pt>
                <c:pt idx="79">
                  <c:v>15.167999999999999</c:v>
                </c:pt>
                <c:pt idx="80">
                  <c:v>15.36</c:v>
                </c:pt>
                <c:pt idx="81">
                  <c:v>15.552</c:v>
                </c:pt>
                <c:pt idx="82">
                  <c:v>15.744</c:v>
                </c:pt>
                <c:pt idx="83">
                  <c:v>15.936</c:v>
                </c:pt>
                <c:pt idx="84">
                  <c:v>16.128</c:v>
                </c:pt>
                <c:pt idx="85">
                  <c:v>16.32</c:v>
                </c:pt>
                <c:pt idx="86">
                  <c:v>16.512</c:v>
                </c:pt>
                <c:pt idx="87">
                  <c:v>16.704000000000001</c:v>
                </c:pt>
                <c:pt idx="88">
                  <c:v>16.896000000000001</c:v>
                </c:pt>
                <c:pt idx="89">
                  <c:v>17.088000000000001</c:v>
                </c:pt>
                <c:pt idx="90">
                  <c:v>17.28</c:v>
                </c:pt>
                <c:pt idx="91">
                  <c:v>17.472000000000001</c:v>
                </c:pt>
                <c:pt idx="92">
                  <c:v>17.664000000000001</c:v>
                </c:pt>
                <c:pt idx="93">
                  <c:v>17.856000000000002</c:v>
                </c:pt>
                <c:pt idx="94">
                  <c:v>18.047999999999998</c:v>
                </c:pt>
                <c:pt idx="95">
                  <c:v>18.239999999999998</c:v>
                </c:pt>
                <c:pt idx="96">
                  <c:v>18.431999999999999</c:v>
                </c:pt>
                <c:pt idx="97">
                  <c:v>18.623999999999999</c:v>
                </c:pt>
                <c:pt idx="98">
                  <c:v>18.815999999999999</c:v>
                </c:pt>
                <c:pt idx="99">
                  <c:v>19.007999999999999</c:v>
                </c:pt>
                <c:pt idx="100">
                  <c:v>19.2</c:v>
                </c:pt>
                <c:pt idx="101">
                  <c:v>19.391999999999999</c:v>
                </c:pt>
                <c:pt idx="102">
                  <c:v>19.584</c:v>
                </c:pt>
                <c:pt idx="103">
                  <c:v>19.776</c:v>
                </c:pt>
                <c:pt idx="104">
                  <c:v>19.968</c:v>
                </c:pt>
                <c:pt idx="105">
                  <c:v>20.16</c:v>
                </c:pt>
                <c:pt idx="106">
                  <c:v>20.352</c:v>
                </c:pt>
                <c:pt idx="107">
                  <c:v>20.544</c:v>
                </c:pt>
                <c:pt idx="108">
                  <c:v>20.736000000000001</c:v>
                </c:pt>
                <c:pt idx="109">
                  <c:v>20.928000000000001</c:v>
                </c:pt>
                <c:pt idx="110">
                  <c:v>21.12</c:v>
                </c:pt>
                <c:pt idx="111">
                  <c:v>21.312000000000001</c:v>
                </c:pt>
                <c:pt idx="112">
                  <c:v>21.504000000000001</c:v>
                </c:pt>
                <c:pt idx="113">
                  <c:v>21.696000000000002</c:v>
                </c:pt>
                <c:pt idx="114">
                  <c:v>21.888000000000002</c:v>
                </c:pt>
                <c:pt idx="115">
                  <c:v>22.08</c:v>
                </c:pt>
                <c:pt idx="116">
                  <c:v>22.271999999999998</c:v>
                </c:pt>
                <c:pt idx="117">
                  <c:v>22.463999999999999</c:v>
                </c:pt>
                <c:pt idx="118">
                  <c:v>22.655999999999999</c:v>
                </c:pt>
                <c:pt idx="119">
                  <c:v>22.847999999999999</c:v>
                </c:pt>
                <c:pt idx="120">
                  <c:v>23.04</c:v>
                </c:pt>
                <c:pt idx="121">
                  <c:v>23.231999999999999</c:v>
                </c:pt>
                <c:pt idx="122">
                  <c:v>23.423999999999999</c:v>
                </c:pt>
                <c:pt idx="123">
                  <c:v>23.616</c:v>
                </c:pt>
                <c:pt idx="124">
                  <c:v>23.808</c:v>
                </c:pt>
                <c:pt idx="125">
                  <c:v>24</c:v>
                </c:pt>
                <c:pt idx="126">
                  <c:v>24.192</c:v>
                </c:pt>
                <c:pt idx="127">
                  <c:v>24.384</c:v>
                </c:pt>
                <c:pt idx="128">
                  <c:v>24.576000000000001</c:v>
                </c:pt>
                <c:pt idx="129">
                  <c:v>24.768000000000001</c:v>
                </c:pt>
                <c:pt idx="130">
                  <c:v>24.96</c:v>
                </c:pt>
                <c:pt idx="131">
                  <c:v>25.152000000000001</c:v>
                </c:pt>
                <c:pt idx="132">
                  <c:v>25.344000000000001</c:v>
                </c:pt>
                <c:pt idx="133">
                  <c:v>25.536000000000001</c:v>
                </c:pt>
                <c:pt idx="134">
                  <c:v>25.728000000000002</c:v>
                </c:pt>
                <c:pt idx="135">
                  <c:v>25.92</c:v>
                </c:pt>
                <c:pt idx="136">
                  <c:v>26.111999999999998</c:v>
                </c:pt>
                <c:pt idx="137">
                  <c:v>26.303999999999998</c:v>
                </c:pt>
                <c:pt idx="138">
                  <c:v>26.495999999999999</c:v>
                </c:pt>
                <c:pt idx="139">
                  <c:v>26.687999999999999</c:v>
                </c:pt>
                <c:pt idx="140">
                  <c:v>26.88</c:v>
                </c:pt>
                <c:pt idx="141">
                  <c:v>27.071999999999999</c:v>
                </c:pt>
                <c:pt idx="142">
                  <c:v>27.263999999999999</c:v>
                </c:pt>
                <c:pt idx="143">
                  <c:v>27.456</c:v>
                </c:pt>
                <c:pt idx="144">
                  <c:v>27.648</c:v>
                </c:pt>
                <c:pt idx="145">
                  <c:v>27.84</c:v>
                </c:pt>
                <c:pt idx="146">
                  <c:v>28.032</c:v>
                </c:pt>
                <c:pt idx="147">
                  <c:v>28.224</c:v>
                </c:pt>
                <c:pt idx="148">
                  <c:v>28.416</c:v>
                </c:pt>
                <c:pt idx="149">
                  <c:v>28.608000000000001</c:v>
                </c:pt>
                <c:pt idx="150">
                  <c:v>28.8</c:v>
                </c:pt>
                <c:pt idx="151">
                  <c:v>28.992000000000001</c:v>
                </c:pt>
                <c:pt idx="152">
                  <c:v>29.184000000000001</c:v>
                </c:pt>
                <c:pt idx="153">
                  <c:v>29.376000000000001</c:v>
                </c:pt>
                <c:pt idx="154">
                  <c:v>29.568000000000001</c:v>
                </c:pt>
                <c:pt idx="155">
                  <c:v>29.76</c:v>
                </c:pt>
                <c:pt idx="156">
                  <c:v>29.952000000000002</c:v>
                </c:pt>
                <c:pt idx="157">
                  <c:v>30.143999999999998</c:v>
                </c:pt>
                <c:pt idx="158">
                  <c:v>30.335999999999999</c:v>
                </c:pt>
                <c:pt idx="159">
                  <c:v>30.527999999999999</c:v>
                </c:pt>
                <c:pt idx="160">
                  <c:v>30.72</c:v>
                </c:pt>
                <c:pt idx="161">
                  <c:v>30.911999999999999</c:v>
                </c:pt>
                <c:pt idx="162">
                  <c:v>31.103999999999999</c:v>
                </c:pt>
                <c:pt idx="163">
                  <c:v>31.295999999999999</c:v>
                </c:pt>
                <c:pt idx="164">
                  <c:v>31.488</c:v>
                </c:pt>
                <c:pt idx="165">
                  <c:v>31.68</c:v>
                </c:pt>
                <c:pt idx="166">
                  <c:v>31.872</c:v>
                </c:pt>
                <c:pt idx="167">
                  <c:v>32.064</c:v>
                </c:pt>
                <c:pt idx="168">
                  <c:v>32.256</c:v>
                </c:pt>
                <c:pt idx="169">
                  <c:v>32.448</c:v>
                </c:pt>
                <c:pt idx="170">
                  <c:v>32.64</c:v>
                </c:pt>
                <c:pt idx="171">
                  <c:v>32.832000000000001</c:v>
                </c:pt>
                <c:pt idx="172">
                  <c:v>33.024000000000001</c:v>
                </c:pt>
                <c:pt idx="173">
                  <c:v>33.216000000000001</c:v>
                </c:pt>
                <c:pt idx="174">
                  <c:v>33.408000000000001</c:v>
                </c:pt>
                <c:pt idx="175">
                  <c:v>33.6</c:v>
                </c:pt>
                <c:pt idx="176">
                  <c:v>33.792000000000002</c:v>
                </c:pt>
                <c:pt idx="177">
                  <c:v>33.984000000000002</c:v>
                </c:pt>
                <c:pt idx="178">
                  <c:v>34.176000000000002</c:v>
                </c:pt>
                <c:pt idx="179">
                  <c:v>34.368000000000002</c:v>
                </c:pt>
                <c:pt idx="180">
                  <c:v>34.56</c:v>
                </c:pt>
                <c:pt idx="181">
                  <c:v>34.752000000000002</c:v>
                </c:pt>
                <c:pt idx="182">
                  <c:v>34.944000000000003</c:v>
                </c:pt>
                <c:pt idx="183">
                  <c:v>35.136000000000003</c:v>
                </c:pt>
                <c:pt idx="184">
                  <c:v>35.328000000000003</c:v>
                </c:pt>
                <c:pt idx="185">
                  <c:v>35.520000000000003</c:v>
                </c:pt>
                <c:pt idx="186">
                  <c:v>35.712000000000003</c:v>
                </c:pt>
                <c:pt idx="187">
                  <c:v>35.904000000000003</c:v>
                </c:pt>
                <c:pt idx="188">
                  <c:v>36.095999999999997</c:v>
                </c:pt>
                <c:pt idx="189">
                  <c:v>36.287999999999997</c:v>
                </c:pt>
                <c:pt idx="190">
                  <c:v>36.479999999999997</c:v>
                </c:pt>
                <c:pt idx="191">
                  <c:v>36.671999999999997</c:v>
                </c:pt>
                <c:pt idx="192">
                  <c:v>36.863999999999997</c:v>
                </c:pt>
                <c:pt idx="193">
                  <c:v>37.055999999999997</c:v>
                </c:pt>
                <c:pt idx="194">
                  <c:v>37.247999999999998</c:v>
                </c:pt>
                <c:pt idx="195">
                  <c:v>37.44</c:v>
                </c:pt>
                <c:pt idx="196">
                  <c:v>37.631999999999998</c:v>
                </c:pt>
                <c:pt idx="197">
                  <c:v>37.823999999999998</c:v>
                </c:pt>
                <c:pt idx="198">
                  <c:v>38.015999999999998</c:v>
                </c:pt>
                <c:pt idx="199">
                  <c:v>38.207999999999998</c:v>
                </c:pt>
                <c:pt idx="200">
                  <c:v>38.4</c:v>
                </c:pt>
                <c:pt idx="201">
                  <c:v>38.591999999999999</c:v>
                </c:pt>
                <c:pt idx="202">
                  <c:v>38.783999999999999</c:v>
                </c:pt>
                <c:pt idx="203">
                  <c:v>38.975999999999999</c:v>
                </c:pt>
                <c:pt idx="204">
                  <c:v>39.167999999999999</c:v>
                </c:pt>
                <c:pt idx="205">
                  <c:v>39.36</c:v>
                </c:pt>
                <c:pt idx="206">
                  <c:v>39.552</c:v>
                </c:pt>
                <c:pt idx="207">
                  <c:v>39.744</c:v>
                </c:pt>
                <c:pt idx="208">
                  <c:v>39.936</c:v>
                </c:pt>
                <c:pt idx="209">
                  <c:v>40.128</c:v>
                </c:pt>
                <c:pt idx="210">
                  <c:v>40.32</c:v>
                </c:pt>
                <c:pt idx="211">
                  <c:v>40.512</c:v>
                </c:pt>
                <c:pt idx="212">
                  <c:v>40.704000000000001</c:v>
                </c:pt>
                <c:pt idx="213">
                  <c:v>40.896000000000001</c:v>
                </c:pt>
                <c:pt idx="214">
                  <c:v>41.088000000000001</c:v>
                </c:pt>
                <c:pt idx="215">
                  <c:v>41.28</c:v>
                </c:pt>
                <c:pt idx="216">
                  <c:v>41.472000000000001</c:v>
                </c:pt>
                <c:pt idx="217">
                  <c:v>41.664000000000001</c:v>
                </c:pt>
                <c:pt idx="218">
                  <c:v>41.856000000000002</c:v>
                </c:pt>
                <c:pt idx="219">
                  <c:v>42.048000000000002</c:v>
                </c:pt>
                <c:pt idx="220">
                  <c:v>42.24</c:v>
                </c:pt>
                <c:pt idx="221">
                  <c:v>42.432000000000002</c:v>
                </c:pt>
                <c:pt idx="222">
                  <c:v>42.624000000000002</c:v>
                </c:pt>
                <c:pt idx="223">
                  <c:v>42.816000000000003</c:v>
                </c:pt>
                <c:pt idx="224">
                  <c:v>43.008000000000003</c:v>
                </c:pt>
                <c:pt idx="225">
                  <c:v>43.2</c:v>
                </c:pt>
                <c:pt idx="226">
                  <c:v>43.392000000000003</c:v>
                </c:pt>
                <c:pt idx="227">
                  <c:v>43.584000000000003</c:v>
                </c:pt>
                <c:pt idx="228">
                  <c:v>43.776000000000003</c:v>
                </c:pt>
                <c:pt idx="229">
                  <c:v>43.968000000000004</c:v>
                </c:pt>
                <c:pt idx="230">
                  <c:v>44.16</c:v>
                </c:pt>
                <c:pt idx="231">
                  <c:v>44.351999999999997</c:v>
                </c:pt>
                <c:pt idx="232">
                  <c:v>44.543999999999997</c:v>
                </c:pt>
                <c:pt idx="233">
                  <c:v>44.735999999999997</c:v>
                </c:pt>
                <c:pt idx="234">
                  <c:v>44.927999999999997</c:v>
                </c:pt>
                <c:pt idx="235">
                  <c:v>45.12</c:v>
                </c:pt>
                <c:pt idx="236">
                  <c:v>45.311999999999998</c:v>
                </c:pt>
                <c:pt idx="237">
                  <c:v>45.503999999999998</c:v>
                </c:pt>
                <c:pt idx="238">
                  <c:v>45.695999999999998</c:v>
                </c:pt>
                <c:pt idx="239">
                  <c:v>45.887999999999998</c:v>
                </c:pt>
                <c:pt idx="240">
                  <c:v>46.08</c:v>
                </c:pt>
              </c:numCache>
            </c:numRef>
          </c:xVal>
          <c:yVal>
            <c:numRef>
              <c:f>'Teste no pote 1 (Det Lan OFF)'!$O$8:$O$248</c:f>
              <c:numCache>
                <c:formatCode>General</c:formatCode>
                <c:ptCount val="241"/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B-4B69-B722-C1E2019928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2908431"/>
        <c:axId val="1522902191"/>
      </c:scatterChart>
      <c:valAx>
        <c:axId val="-84609920"/>
        <c:scaling>
          <c:orientation val="minMax"/>
          <c:max val="15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2094496"/>
        <c:crosses val="autoZero"/>
        <c:crossBetween val="midCat"/>
        <c:majorUnit val="1"/>
      </c:valAx>
      <c:valAx>
        <c:axId val="-3209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4609920"/>
        <c:crosses val="autoZero"/>
        <c:crossBetween val="midCat"/>
        <c:majorUnit val="25"/>
      </c:valAx>
      <c:valAx>
        <c:axId val="1522902191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2908431"/>
        <c:crosses val="max"/>
        <c:crossBetween val="midCat"/>
      </c:valAx>
      <c:valAx>
        <c:axId val="1522908431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1522902191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Altura</a:t>
            </a:r>
            <a:r>
              <a:rPr lang="pt-BR" baseline="0"/>
              <a:t> no Tempo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'Teste no pote 2 (Det Lan OFF)'!$D$6</c:f>
              <c:strCache>
                <c:ptCount val="1"/>
                <c:pt idx="0">
                  <c:v>Altímetro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'Teste no pote 2 (Det Lan OFF)'!$B$8:$B$248</c:f>
              <c:numCache>
                <c:formatCode>General</c:formatCode>
                <c:ptCount val="241"/>
                <c:pt idx="0">
                  <c:v>0</c:v>
                </c:pt>
                <c:pt idx="1">
                  <c:v>0.192</c:v>
                </c:pt>
                <c:pt idx="2">
                  <c:v>0.38400000000000001</c:v>
                </c:pt>
                <c:pt idx="3">
                  <c:v>0.57599999999999996</c:v>
                </c:pt>
                <c:pt idx="4">
                  <c:v>0.76800000000000002</c:v>
                </c:pt>
                <c:pt idx="5">
                  <c:v>0.96</c:v>
                </c:pt>
                <c:pt idx="6">
                  <c:v>1.1519999999999999</c:v>
                </c:pt>
                <c:pt idx="7">
                  <c:v>1.3440000000000001</c:v>
                </c:pt>
                <c:pt idx="8">
                  <c:v>1.536</c:v>
                </c:pt>
                <c:pt idx="9">
                  <c:v>1.728</c:v>
                </c:pt>
                <c:pt idx="10">
                  <c:v>1.92</c:v>
                </c:pt>
                <c:pt idx="11">
                  <c:v>2.1120000000000001</c:v>
                </c:pt>
                <c:pt idx="12">
                  <c:v>2.3039999999999998</c:v>
                </c:pt>
                <c:pt idx="13">
                  <c:v>2.496</c:v>
                </c:pt>
                <c:pt idx="14">
                  <c:v>2.6880000000000002</c:v>
                </c:pt>
                <c:pt idx="15">
                  <c:v>2.88</c:v>
                </c:pt>
                <c:pt idx="16">
                  <c:v>3.0720000000000001</c:v>
                </c:pt>
                <c:pt idx="17">
                  <c:v>3.2639999999999998</c:v>
                </c:pt>
                <c:pt idx="18">
                  <c:v>3.456</c:v>
                </c:pt>
                <c:pt idx="19">
                  <c:v>3.6480000000000001</c:v>
                </c:pt>
                <c:pt idx="20">
                  <c:v>3.84</c:v>
                </c:pt>
                <c:pt idx="21">
                  <c:v>4.032</c:v>
                </c:pt>
                <c:pt idx="22">
                  <c:v>4.2240000000000002</c:v>
                </c:pt>
                <c:pt idx="23">
                  <c:v>4.4160000000000004</c:v>
                </c:pt>
                <c:pt idx="24">
                  <c:v>4.6079999999999997</c:v>
                </c:pt>
                <c:pt idx="25">
                  <c:v>4.8</c:v>
                </c:pt>
                <c:pt idx="26">
                  <c:v>4.992</c:v>
                </c:pt>
                <c:pt idx="27">
                  <c:v>5.1840000000000002</c:v>
                </c:pt>
                <c:pt idx="28">
                  <c:v>5.3760000000000003</c:v>
                </c:pt>
                <c:pt idx="29">
                  <c:v>5.5679999999999996</c:v>
                </c:pt>
                <c:pt idx="30">
                  <c:v>5.76</c:v>
                </c:pt>
                <c:pt idx="31">
                  <c:v>5.952</c:v>
                </c:pt>
                <c:pt idx="32">
                  <c:v>6.1440000000000001</c:v>
                </c:pt>
                <c:pt idx="33">
                  <c:v>6.3360000000000003</c:v>
                </c:pt>
                <c:pt idx="34">
                  <c:v>6.5279999999999996</c:v>
                </c:pt>
                <c:pt idx="35">
                  <c:v>6.72</c:v>
                </c:pt>
                <c:pt idx="36">
                  <c:v>6.9119999999999999</c:v>
                </c:pt>
                <c:pt idx="37">
                  <c:v>7.1040000000000001</c:v>
                </c:pt>
                <c:pt idx="38">
                  <c:v>7.2959999999999896</c:v>
                </c:pt>
                <c:pt idx="39">
                  <c:v>7.4879999999999898</c:v>
                </c:pt>
                <c:pt idx="40">
                  <c:v>7.6799999999999899</c:v>
                </c:pt>
                <c:pt idx="41">
                  <c:v>7.8719999999999901</c:v>
                </c:pt>
                <c:pt idx="42">
                  <c:v>8.0639999999999894</c:v>
                </c:pt>
                <c:pt idx="43">
                  <c:v>8.2559999999999896</c:v>
                </c:pt>
                <c:pt idx="44">
                  <c:v>8.4479999999999897</c:v>
                </c:pt>
                <c:pt idx="45">
                  <c:v>8.6399999999999899</c:v>
                </c:pt>
                <c:pt idx="46">
                  <c:v>8.8319999999999901</c:v>
                </c:pt>
                <c:pt idx="47">
                  <c:v>9.0239999999999903</c:v>
                </c:pt>
                <c:pt idx="48">
                  <c:v>9.2159999999999904</c:v>
                </c:pt>
                <c:pt idx="49">
                  <c:v>9.4079999999999906</c:v>
                </c:pt>
                <c:pt idx="50">
                  <c:v>9.5999999999999908</c:v>
                </c:pt>
                <c:pt idx="51">
                  <c:v>9.7919999999999892</c:v>
                </c:pt>
                <c:pt idx="52">
                  <c:v>9.9839999999999893</c:v>
                </c:pt>
                <c:pt idx="53">
                  <c:v>10.176</c:v>
                </c:pt>
                <c:pt idx="54">
                  <c:v>10.368</c:v>
                </c:pt>
                <c:pt idx="55">
                  <c:v>10.56</c:v>
                </c:pt>
                <c:pt idx="56">
                  <c:v>10.752000000000001</c:v>
                </c:pt>
                <c:pt idx="57">
                  <c:v>10.944000000000001</c:v>
                </c:pt>
                <c:pt idx="58">
                  <c:v>11.135999999999999</c:v>
                </c:pt>
                <c:pt idx="59">
                  <c:v>11.327999999999999</c:v>
                </c:pt>
                <c:pt idx="60">
                  <c:v>11.52</c:v>
                </c:pt>
                <c:pt idx="61">
                  <c:v>11.712</c:v>
                </c:pt>
                <c:pt idx="62">
                  <c:v>11.904</c:v>
                </c:pt>
                <c:pt idx="63">
                  <c:v>12.096</c:v>
                </c:pt>
                <c:pt idx="64">
                  <c:v>12.288</c:v>
                </c:pt>
                <c:pt idx="65">
                  <c:v>12.48</c:v>
                </c:pt>
                <c:pt idx="66">
                  <c:v>12.672000000000001</c:v>
                </c:pt>
                <c:pt idx="67">
                  <c:v>12.864000000000001</c:v>
                </c:pt>
                <c:pt idx="68">
                  <c:v>13.055999999999999</c:v>
                </c:pt>
                <c:pt idx="69">
                  <c:v>13.247999999999999</c:v>
                </c:pt>
                <c:pt idx="70">
                  <c:v>13.44</c:v>
                </c:pt>
                <c:pt idx="71">
                  <c:v>13.632</c:v>
                </c:pt>
                <c:pt idx="72">
                  <c:v>13.824</c:v>
                </c:pt>
                <c:pt idx="73">
                  <c:v>14.016</c:v>
                </c:pt>
                <c:pt idx="74">
                  <c:v>14.208</c:v>
                </c:pt>
                <c:pt idx="75">
                  <c:v>14.4</c:v>
                </c:pt>
                <c:pt idx="76">
                  <c:v>14.592000000000001</c:v>
                </c:pt>
                <c:pt idx="77">
                  <c:v>14.784000000000001</c:v>
                </c:pt>
                <c:pt idx="78">
                  <c:v>14.976000000000001</c:v>
                </c:pt>
                <c:pt idx="79">
                  <c:v>15.167999999999999</c:v>
                </c:pt>
                <c:pt idx="80">
                  <c:v>15.36</c:v>
                </c:pt>
                <c:pt idx="81">
                  <c:v>15.552</c:v>
                </c:pt>
                <c:pt idx="82">
                  <c:v>15.744</c:v>
                </c:pt>
                <c:pt idx="83">
                  <c:v>15.936</c:v>
                </c:pt>
                <c:pt idx="84">
                  <c:v>16.128</c:v>
                </c:pt>
                <c:pt idx="85">
                  <c:v>16.32</c:v>
                </c:pt>
                <c:pt idx="86">
                  <c:v>16.512</c:v>
                </c:pt>
                <c:pt idx="87">
                  <c:v>16.704000000000001</c:v>
                </c:pt>
                <c:pt idx="88">
                  <c:v>16.896000000000001</c:v>
                </c:pt>
                <c:pt idx="89">
                  <c:v>17.088000000000001</c:v>
                </c:pt>
                <c:pt idx="90">
                  <c:v>17.28</c:v>
                </c:pt>
                <c:pt idx="91">
                  <c:v>17.472000000000001</c:v>
                </c:pt>
                <c:pt idx="92">
                  <c:v>17.664000000000001</c:v>
                </c:pt>
                <c:pt idx="93">
                  <c:v>17.856000000000002</c:v>
                </c:pt>
                <c:pt idx="94">
                  <c:v>18.047999999999998</c:v>
                </c:pt>
                <c:pt idx="95">
                  <c:v>18.239999999999998</c:v>
                </c:pt>
                <c:pt idx="96">
                  <c:v>18.431999999999999</c:v>
                </c:pt>
                <c:pt idx="97">
                  <c:v>18.623999999999999</c:v>
                </c:pt>
                <c:pt idx="98">
                  <c:v>18.815999999999999</c:v>
                </c:pt>
                <c:pt idx="99">
                  <c:v>19.007999999999999</c:v>
                </c:pt>
                <c:pt idx="100">
                  <c:v>19.2</c:v>
                </c:pt>
                <c:pt idx="101">
                  <c:v>19.391999999999999</c:v>
                </c:pt>
                <c:pt idx="102">
                  <c:v>19.584</c:v>
                </c:pt>
                <c:pt idx="103">
                  <c:v>19.776</c:v>
                </c:pt>
                <c:pt idx="104">
                  <c:v>19.968</c:v>
                </c:pt>
                <c:pt idx="105">
                  <c:v>20.16</c:v>
                </c:pt>
                <c:pt idx="106">
                  <c:v>20.352</c:v>
                </c:pt>
                <c:pt idx="107">
                  <c:v>20.544</c:v>
                </c:pt>
                <c:pt idx="108">
                  <c:v>20.736000000000001</c:v>
                </c:pt>
                <c:pt idx="109">
                  <c:v>20.928000000000001</c:v>
                </c:pt>
                <c:pt idx="110">
                  <c:v>21.12</c:v>
                </c:pt>
                <c:pt idx="111">
                  <c:v>21.312000000000001</c:v>
                </c:pt>
                <c:pt idx="112">
                  <c:v>21.504000000000001</c:v>
                </c:pt>
                <c:pt idx="113">
                  <c:v>21.696000000000002</c:v>
                </c:pt>
                <c:pt idx="114">
                  <c:v>21.888000000000002</c:v>
                </c:pt>
                <c:pt idx="115">
                  <c:v>22.08</c:v>
                </c:pt>
                <c:pt idx="116">
                  <c:v>22.271999999999998</c:v>
                </c:pt>
                <c:pt idx="117">
                  <c:v>22.463999999999999</c:v>
                </c:pt>
                <c:pt idx="118">
                  <c:v>22.655999999999999</c:v>
                </c:pt>
                <c:pt idx="119">
                  <c:v>22.847999999999999</c:v>
                </c:pt>
                <c:pt idx="120">
                  <c:v>23.04</c:v>
                </c:pt>
                <c:pt idx="121">
                  <c:v>23.231999999999999</c:v>
                </c:pt>
                <c:pt idx="122">
                  <c:v>23.423999999999999</c:v>
                </c:pt>
                <c:pt idx="123">
                  <c:v>23.616</c:v>
                </c:pt>
                <c:pt idx="124">
                  <c:v>23.808</c:v>
                </c:pt>
                <c:pt idx="125">
                  <c:v>24</c:v>
                </c:pt>
                <c:pt idx="126">
                  <c:v>24.192</c:v>
                </c:pt>
                <c:pt idx="127">
                  <c:v>24.384</c:v>
                </c:pt>
                <c:pt idx="128">
                  <c:v>24.576000000000001</c:v>
                </c:pt>
                <c:pt idx="129">
                  <c:v>24.768000000000001</c:v>
                </c:pt>
                <c:pt idx="130">
                  <c:v>24.96</c:v>
                </c:pt>
                <c:pt idx="131">
                  <c:v>25.152000000000001</c:v>
                </c:pt>
                <c:pt idx="132">
                  <c:v>25.344000000000001</c:v>
                </c:pt>
                <c:pt idx="133">
                  <c:v>25.536000000000001</c:v>
                </c:pt>
                <c:pt idx="134">
                  <c:v>25.728000000000002</c:v>
                </c:pt>
                <c:pt idx="135">
                  <c:v>25.92</c:v>
                </c:pt>
                <c:pt idx="136">
                  <c:v>26.111999999999998</c:v>
                </c:pt>
                <c:pt idx="137">
                  <c:v>26.303999999999998</c:v>
                </c:pt>
                <c:pt idx="138">
                  <c:v>26.495999999999999</c:v>
                </c:pt>
                <c:pt idx="139">
                  <c:v>26.687999999999999</c:v>
                </c:pt>
                <c:pt idx="140">
                  <c:v>26.88</c:v>
                </c:pt>
                <c:pt idx="141">
                  <c:v>27.071999999999999</c:v>
                </c:pt>
                <c:pt idx="142">
                  <c:v>27.263999999999999</c:v>
                </c:pt>
                <c:pt idx="143">
                  <c:v>27.456</c:v>
                </c:pt>
                <c:pt idx="144">
                  <c:v>27.648</c:v>
                </c:pt>
                <c:pt idx="145">
                  <c:v>27.84</c:v>
                </c:pt>
                <c:pt idx="146">
                  <c:v>28.032</c:v>
                </c:pt>
                <c:pt idx="147">
                  <c:v>28.224</c:v>
                </c:pt>
                <c:pt idx="148">
                  <c:v>28.416</c:v>
                </c:pt>
                <c:pt idx="149">
                  <c:v>28.608000000000001</c:v>
                </c:pt>
                <c:pt idx="150">
                  <c:v>28.8</c:v>
                </c:pt>
                <c:pt idx="151">
                  <c:v>28.992000000000001</c:v>
                </c:pt>
                <c:pt idx="152">
                  <c:v>29.184000000000001</c:v>
                </c:pt>
                <c:pt idx="153">
                  <c:v>29.376000000000001</c:v>
                </c:pt>
                <c:pt idx="154">
                  <c:v>29.568000000000001</c:v>
                </c:pt>
                <c:pt idx="155">
                  <c:v>29.76</c:v>
                </c:pt>
                <c:pt idx="156">
                  <c:v>29.952000000000002</c:v>
                </c:pt>
                <c:pt idx="157">
                  <c:v>30.143999999999998</c:v>
                </c:pt>
                <c:pt idx="158">
                  <c:v>30.335999999999999</c:v>
                </c:pt>
                <c:pt idx="159">
                  <c:v>30.527999999999999</c:v>
                </c:pt>
                <c:pt idx="160">
                  <c:v>30.72</c:v>
                </c:pt>
                <c:pt idx="161">
                  <c:v>30.911999999999999</c:v>
                </c:pt>
                <c:pt idx="162">
                  <c:v>31.103999999999999</c:v>
                </c:pt>
                <c:pt idx="163">
                  <c:v>31.295999999999999</c:v>
                </c:pt>
                <c:pt idx="164">
                  <c:v>31.488</c:v>
                </c:pt>
                <c:pt idx="165">
                  <c:v>31.68</c:v>
                </c:pt>
                <c:pt idx="166">
                  <c:v>31.872</c:v>
                </c:pt>
                <c:pt idx="167">
                  <c:v>32.064</c:v>
                </c:pt>
                <c:pt idx="168">
                  <c:v>32.256</c:v>
                </c:pt>
                <c:pt idx="169">
                  <c:v>32.448</c:v>
                </c:pt>
                <c:pt idx="170">
                  <c:v>32.64</c:v>
                </c:pt>
                <c:pt idx="171">
                  <c:v>32.832000000000001</c:v>
                </c:pt>
                <c:pt idx="172">
                  <c:v>33.024000000000001</c:v>
                </c:pt>
                <c:pt idx="173">
                  <c:v>33.216000000000001</c:v>
                </c:pt>
                <c:pt idx="174">
                  <c:v>33.408000000000001</c:v>
                </c:pt>
                <c:pt idx="175">
                  <c:v>33.6</c:v>
                </c:pt>
                <c:pt idx="176">
                  <c:v>33.792000000000002</c:v>
                </c:pt>
                <c:pt idx="177">
                  <c:v>33.984000000000002</c:v>
                </c:pt>
                <c:pt idx="178">
                  <c:v>34.176000000000002</c:v>
                </c:pt>
                <c:pt idx="179">
                  <c:v>34.368000000000002</c:v>
                </c:pt>
                <c:pt idx="180">
                  <c:v>34.56</c:v>
                </c:pt>
                <c:pt idx="181">
                  <c:v>34.752000000000002</c:v>
                </c:pt>
                <c:pt idx="182">
                  <c:v>34.944000000000003</c:v>
                </c:pt>
                <c:pt idx="183">
                  <c:v>35.136000000000003</c:v>
                </c:pt>
                <c:pt idx="184">
                  <c:v>35.328000000000003</c:v>
                </c:pt>
                <c:pt idx="185">
                  <c:v>35.520000000000003</c:v>
                </c:pt>
                <c:pt idx="186">
                  <c:v>35.712000000000003</c:v>
                </c:pt>
                <c:pt idx="187">
                  <c:v>35.904000000000003</c:v>
                </c:pt>
                <c:pt idx="188">
                  <c:v>36.095999999999997</c:v>
                </c:pt>
                <c:pt idx="189">
                  <c:v>36.287999999999997</c:v>
                </c:pt>
                <c:pt idx="190">
                  <c:v>36.479999999999997</c:v>
                </c:pt>
                <c:pt idx="191">
                  <c:v>36.671999999999997</c:v>
                </c:pt>
                <c:pt idx="192">
                  <c:v>36.863999999999997</c:v>
                </c:pt>
                <c:pt idx="193">
                  <c:v>37.055999999999997</c:v>
                </c:pt>
                <c:pt idx="194">
                  <c:v>37.247999999999998</c:v>
                </c:pt>
                <c:pt idx="195">
                  <c:v>37.44</c:v>
                </c:pt>
                <c:pt idx="196">
                  <c:v>37.631999999999998</c:v>
                </c:pt>
                <c:pt idx="197">
                  <c:v>37.823999999999998</c:v>
                </c:pt>
                <c:pt idx="198">
                  <c:v>38.015999999999998</c:v>
                </c:pt>
                <c:pt idx="199">
                  <c:v>38.207999999999998</c:v>
                </c:pt>
                <c:pt idx="200">
                  <c:v>38.4</c:v>
                </c:pt>
                <c:pt idx="201">
                  <c:v>38.591999999999999</c:v>
                </c:pt>
                <c:pt idx="202">
                  <c:v>38.783999999999999</c:v>
                </c:pt>
                <c:pt idx="203">
                  <c:v>38.975999999999999</c:v>
                </c:pt>
                <c:pt idx="204">
                  <c:v>39.167999999999999</c:v>
                </c:pt>
                <c:pt idx="205">
                  <c:v>39.36</c:v>
                </c:pt>
                <c:pt idx="206">
                  <c:v>39.552</c:v>
                </c:pt>
                <c:pt idx="207">
                  <c:v>39.744</c:v>
                </c:pt>
                <c:pt idx="208">
                  <c:v>39.936</c:v>
                </c:pt>
                <c:pt idx="209">
                  <c:v>40.128</c:v>
                </c:pt>
                <c:pt idx="210">
                  <c:v>40.32</c:v>
                </c:pt>
                <c:pt idx="211">
                  <c:v>40.512</c:v>
                </c:pt>
                <c:pt idx="212">
                  <c:v>40.704000000000001</c:v>
                </c:pt>
                <c:pt idx="213">
                  <c:v>40.896000000000001</c:v>
                </c:pt>
                <c:pt idx="214">
                  <c:v>41.088000000000001</c:v>
                </c:pt>
                <c:pt idx="215">
                  <c:v>41.28</c:v>
                </c:pt>
                <c:pt idx="216">
                  <c:v>41.472000000000001</c:v>
                </c:pt>
                <c:pt idx="217">
                  <c:v>41.664000000000001</c:v>
                </c:pt>
                <c:pt idx="218">
                  <c:v>41.856000000000002</c:v>
                </c:pt>
                <c:pt idx="219">
                  <c:v>42.048000000000002</c:v>
                </c:pt>
                <c:pt idx="220">
                  <c:v>42.24</c:v>
                </c:pt>
                <c:pt idx="221">
                  <c:v>42.432000000000002</c:v>
                </c:pt>
                <c:pt idx="222">
                  <c:v>42.624000000000002</c:v>
                </c:pt>
                <c:pt idx="223">
                  <c:v>42.816000000000003</c:v>
                </c:pt>
                <c:pt idx="224">
                  <c:v>43.008000000000003</c:v>
                </c:pt>
                <c:pt idx="225">
                  <c:v>43.2</c:v>
                </c:pt>
                <c:pt idx="226">
                  <c:v>43.392000000000003</c:v>
                </c:pt>
                <c:pt idx="227">
                  <c:v>43.584000000000003</c:v>
                </c:pt>
                <c:pt idx="228">
                  <c:v>43.776000000000003</c:v>
                </c:pt>
                <c:pt idx="229">
                  <c:v>43.968000000000004</c:v>
                </c:pt>
                <c:pt idx="230">
                  <c:v>44.16</c:v>
                </c:pt>
                <c:pt idx="231">
                  <c:v>44.351999999999997</c:v>
                </c:pt>
                <c:pt idx="232">
                  <c:v>44.543999999999997</c:v>
                </c:pt>
                <c:pt idx="233">
                  <c:v>44.735999999999997</c:v>
                </c:pt>
                <c:pt idx="234">
                  <c:v>44.927999999999997</c:v>
                </c:pt>
                <c:pt idx="235">
                  <c:v>45.12</c:v>
                </c:pt>
                <c:pt idx="236">
                  <c:v>45.311999999999998</c:v>
                </c:pt>
                <c:pt idx="237">
                  <c:v>45.503999999999998</c:v>
                </c:pt>
                <c:pt idx="238">
                  <c:v>45.695999999999998</c:v>
                </c:pt>
                <c:pt idx="239">
                  <c:v>45.887999999999998</c:v>
                </c:pt>
              </c:numCache>
            </c:numRef>
          </c:xVal>
          <c:yVal>
            <c:numRef>
              <c:f>'Teste no pote 2 (Det Lan OFF)'!$G$8:$G$248</c:f>
              <c:numCache>
                <c:formatCode>0.0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1.1544771589417309</c:v>
                </c:pt>
                <c:pt idx="3">
                  <c:v>55.092279460835641</c:v>
                </c:pt>
                <c:pt idx="4">
                  <c:v>514.95704050667678</c:v>
                </c:pt>
                <c:pt idx="5">
                  <c:v>702.09768877779061</c:v>
                </c:pt>
                <c:pt idx="6">
                  <c:v>782.7497423335958</c:v>
                </c:pt>
                <c:pt idx="7">
                  <c:v>769.5967936647387</c:v>
                </c:pt>
                <c:pt idx="8">
                  <c:v>753.23867961285271</c:v>
                </c:pt>
                <c:pt idx="9">
                  <c:v>742.84151966063109</c:v>
                </c:pt>
                <c:pt idx="10">
                  <c:v>752.74355162791755</c:v>
                </c:pt>
                <c:pt idx="11">
                  <c:v>716.40230349883063</c:v>
                </c:pt>
                <c:pt idx="12">
                  <c:v>600.30298610150317</c:v>
                </c:pt>
                <c:pt idx="13">
                  <c:v>326.03054767477772</c:v>
                </c:pt>
                <c:pt idx="14">
                  <c:v>-0.46276095853890808</c:v>
                </c:pt>
                <c:pt idx="15">
                  <c:v>-0.46276095853890808</c:v>
                </c:pt>
                <c:pt idx="16">
                  <c:v>-0.2313830533920509</c:v>
                </c:pt>
                <c:pt idx="17">
                  <c:v>-0.69329541789196014</c:v>
                </c:pt>
                <c:pt idx="18">
                  <c:v>0</c:v>
                </c:pt>
                <c:pt idx="19">
                  <c:v>-0.46276095853890808</c:v>
                </c:pt>
                <c:pt idx="20">
                  <c:v>-0.92382476674929137</c:v>
                </c:pt>
                <c:pt idx="21">
                  <c:v>-0.69329541789196014</c:v>
                </c:pt>
                <c:pt idx="22">
                  <c:v>-0.69329541789196014</c:v>
                </c:pt>
                <c:pt idx="23">
                  <c:v>-0.69329541789196014</c:v>
                </c:pt>
                <c:pt idx="24">
                  <c:v>-0.69329541789196014</c:v>
                </c:pt>
                <c:pt idx="25">
                  <c:v>-0.69329541789196014</c:v>
                </c:pt>
                <c:pt idx="26">
                  <c:v>-0.92382476674929137</c:v>
                </c:pt>
                <c:pt idx="27">
                  <c:v>-0.92382476674929137</c:v>
                </c:pt>
                <c:pt idx="28">
                  <c:v>-0.46276095853890808</c:v>
                </c:pt>
                <c:pt idx="29">
                  <c:v>-0.69329541789196014</c:v>
                </c:pt>
                <c:pt idx="30">
                  <c:v>-1.1551872659830025</c:v>
                </c:pt>
                <c:pt idx="31">
                  <c:v>-0.46276095853890808</c:v>
                </c:pt>
                <c:pt idx="32">
                  <c:v>-0.92382476674929137</c:v>
                </c:pt>
                <c:pt idx="33">
                  <c:v>-1.1551872659830025</c:v>
                </c:pt>
                <c:pt idx="34">
                  <c:v>-0.69329541789196014</c:v>
                </c:pt>
                <c:pt idx="35">
                  <c:v>-0.46276095853890808</c:v>
                </c:pt>
                <c:pt idx="36">
                  <c:v>-0.69329541789196014</c:v>
                </c:pt>
                <c:pt idx="37">
                  <c:v>-0.92382476674929137</c:v>
                </c:pt>
                <c:pt idx="38">
                  <c:v>-0.46276095853890808</c:v>
                </c:pt>
                <c:pt idx="39">
                  <c:v>-0.92382476674929137</c:v>
                </c:pt>
                <c:pt idx="40">
                  <c:v>-1.1551872659830025</c:v>
                </c:pt>
                <c:pt idx="41">
                  <c:v>-0.46276095853890808</c:v>
                </c:pt>
                <c:pt idx="42">
                  <c:v>-0.46276095853890808</c:v>
                </c:pt>
                <c:pt idx="43">
                  <c:v>-1.1551872659830025</c:v>
                </c:pt>
                <c:pt idx="44">
                  <c:v>-0.69329541789196014</c:v>
                </c:pt>
                <c:pt idx="45">
                  <c:v>-0.46276095853890808</c:v>
                </c:pt>
                <c:pt idx="46">
                  <c:v>-0.46276095853890808</c:v>
                </c:pt>
                <c:pt idx="47">
                  <c:v>-0.69329541789196014</c:v>
                </c:pt>
                <c:pt idx="48">
                  <c:v>-0.46276095853890808</c:v>
                </c:pt>
                <c:pt idx="49">
                  <c:v>-0.2313830533920509</c:v>
                </c:pt>
                <c:pt idx="50">
                  <c:v>-0.92382476674929137</c:v>
                </c:pt>
                <c:pt idx="51">
                  <c:v>-0.46276095853890808</c:v>
                </c:pt>
                <c:pt idx="52">
                  <c:v>-0.69329541789196014</c:v>
                </c:pt>
                <c:pt idx="53">
                  <c:v>-0.46276095853890808</c:v>
                </c:pt>
                <c:pt idx="54">
                  <c:v>-0.92382476674929137</c:v>
                </c:pt>
                <c:pt idx="55">
                  <c:v>-0.46276095853890808</c:v>
                </c:pt>
                <c:pt idx="56">
                  <c:v>-0.92382476674929137</c:v>
                </c:pt>
                <c:pt idx="57">
                  <c:v>-0.92382476674929137</c:v>
                </c:pt>
                <c:pt idx="58">
                  <c:v>-0.69329541789196014</c:v>
                </c:pt>
                <c:pt idx="59">
                  <c:v>-1.1551872659830025</c:v>
                </c:pt>
                <c:pt idx="60">
                  <c:v>-0.46276095853890808</c:v>
                </c:pt>
                <c:pt idx="61">
                  <c:v>-0.46276095853890808</c:v>
                </c:pt>
                <c:pt idx="62">
                  <c:v>-0.2313830533920509</c:v>
                </c:pt>
                <c:pt idx="63">
                  <c:v>-0.69329541789196014</c:v>
                </c:pt>
                <c:pt idx="64">
                  <c:v>-0.2313830533920509</c:v>
                </c:pt>
                <c:pt idx="65">
                  <c:v>0</c:v>
                </c:pt>
                <c:pt idx="66">
                  <c:v>-0.46276095853890808</c:v>
                </c:pt>
                <c:pt idx="67">
                  <c:v>-1.1551872659830025</c:v>
                </c:pt>
                <c:pt idx="68">
                  <c:v>-0.46276095853890808</c:v>
                </c:pt>
                <c:pt idx="69">
                  <c:v>-0.46276095853890808</c:v>
                </c:pt>
                <c:pt idx="70">
                  <c:v>-0.46276095853890808</c:v>
                </c:pt>
                <c:pt idx="71">
                  <c:v>-1.1551872659830025</c:v>
                </c:pt>
                <c:pt idx="72">
                  <c:v>-0.92382476674929137</c:v>
                </c:pt>
                <c:pt idx="73">
                  <c:v>-0.69329541789196014</c:v>
                </c:pt>
                <c:pt idx="74">
                  <c:v>-0.46276095853890808</c:v>
                </c:pt>
                <c:pt idx="75">
                  <c:v>-0.92382476674929137</c:v>
                </c:pt>
                <c:pt idx="76">
                  <c:v>-1.1551872659830025</c:v>
                </c:pt>
                <c:pt idx="77">
                  <c:v>-0.69329541789196014</c:v>
                </c:pt>
                <c:pt idx="78">
                  <c:v>-0.46276095853890808</c:v>
                </c:pt>
                <c:pt idx="79">
                  <c:v>-0.69329541789196014</c:v>
                </c:pt>
                <c:pt idx="80">
                  <c:v>-0.2313830533920509</c:v>
                </c:pt>
                <c:pt idx="81">
                  <c:v>-0.46276095853890808</c:v>
                </c:pt>
                <c:pt idx="82">
                  <c:v>-0.46276095853890808</c:v>
                </c:pt>
                <c:pt idx="83">
                  <c:v>-1.1551872659830025</c:v>
                </c:pt>
                <c:pt idx="84">
                  <c:v>-0.46276095853890808</c:v>
                </c:pt>
                <c:pt idx="85">
                  <c:v>-0.69329541789196014</c:v>
                </c:pt>
                <c:pt idx="86">
                  <c:v>0</c:v>
                </c:pt>
                <c:pt idx="87">
                  <c:v>-0.46276095853890808</c:v>
                </c:pt>
                <c:pt idx="88">
                  <c:v>-0.2313830533920509</c:v>
                </c:pt>
                <c:pt idx="89">
                  <c:v>0</c:v>
                </c:pt>
                <c:pt idx="90">
                  <c:v>-0.46276095853890808</c:v>
                </c:pt>
                <c:pt idx="91">
                  <c:v>-0.92382476674929137</c:v>
                </c:pt>
                <c:pt idx="92">
                  <c:v>-0.92382476674929137</c:v>
                </c:pt>
                <c:pt idx="93">
                  <c:v>-1.1551872659830025</c:v>
                </c:pt>
                <c:pt idx="94">
                  <c:v>-0.46276095853890808</c:v>
                </c:pt>
                <c:pt idx="95">
                  <c:v>-1.1551872659830025</c:v>
                </c:pt>
                <c:pt idx="96">
                  <c:v>-1.1551872659830025</c:v>
                </c:pt>
                <c:pt idx="97">
                  <c:v>-0.92382476674929137</c:v>
                </c:pt>
                <c:pt idx="98">
                  <c:v>-1.1551872659830025</c:v>
                </c:pt>
                <c:pt idx="99">
                  <c:v>-0.69329541789196014</c:v>
                </c:pt>
                <c:pt idx="100">
                  <c:v>-0.92382476674929137</c:v>
                </c:pt>
                <c:pt idx="101">
                  <c:v>-0.46276095853890808</c:v>
                </c:pt>
                <c:pt idx="102">
                  <c:v>-0.92382476674929137</c:v>
                </c:pt>
                <c:pt idx="103">
                  <c:v>-1.3857063760077324</c:v>
                </c:pt>
                <c:pt idx="104">
                  <c:v>-1.3857063760077324</c:v>
                </c:pt>
                <c:pt idx="105">
                  <c:v>-0.92382476674929137</c:v>
                </c:pt>
                <c:pt idx="106">
                  <c:v>-1.3857063760077324</c:v>
                </c:pt>
                <c:pt idx="107">
                  <c:v>-0.92382476674929137</c:v>
                </c:pt>
                <c:pt idx="108">
                  <c:v>-1.1551872659830025</c:v>
                </c:pt>
                <c:pt idx="109">
                  <c:v>-0.92382476674929137</c:v>
                </c:pt>
                <c:pt idx="110">
                  <c:v>-0.69329541789196014</c:v>
                </c:pt>
                <c:pt idx="111">
                  <c:v>-0.92382476674929137</c:v>
                </c:pt>
                <c:pt idx="112">
                  <c:v>-0.92382476674929137</c:v>
                </c:pt>
                <c:pt idx="113">
                  <c:v>-0.92382476674929137</c:v>
                </c:pt>
                <c:pt idx="114">
                  <c:v>-1.1551872659830025</c:v>
                </c:pt>
                <c:pt idx="115">
                  <c:v>-1.3857063760077324</c:v>
                </c:pt>
                <c:pt idx="116">
                  <c:v>-0.92382476674929137</c:v>
                </c:pt>
                <c:pt idx="117">
                  <c:v>-1.3857063760077324</c:v>
                </c:pt>
                <c:pt idx="118">
                  <c:v>-0.92382476674929137</c:v>
                </c:pt>
                <c:pt idx="119">
                  <c:v>-0.92382476674929137</c:v>
                </c:pt>
                <c:pt idx="120">
                  <c:v>-1.1551872659830025</c:v>
                </c:pt>
                <c:pt idx="121">
                  <c:v>-0.46276095853890808</c:v>
                </c:pt>
                <c:pt idx="122">
                  <c:v>-0.69329541789196014</c:v>
                </c:pt>
                <c:pt idx="123">
                  <c:v>-0.92382476674929137</c:v>
                </c:pt>
                <c:pt idx="124">
                  <c:v>-0.69329541789196014</c:v>
                </c:pt>
                <c:pt idx="125">
                  <c:v>0</c:v>
                </c:pt>
                <c:pt idx="126">
                  <c:v>-0.92382476674929137</c:v>
                </c:pt>
                <c:pt idx="127">
                  <c:v>-0.46276095853890808</c:v>
                </c:pt>
                <c:pt idx="128">
                  <c:v>-0.92382476674929137</c:v>
                </c:pt>
                <c:pt idx="129">
                  <c:v>-1.3857063760077324</c:v>
                </c:pt>
                <c:pt idx="130">
                  <c:v>-0.92382476674929137</c:v>
                </c:pt>
                <c:pt idx="131">
                  <c:v>-0.69329541789196014</c:v>
                </c:pt>
                <c:pt idx="132">
                  <c:v>-0.69329541789196014</c:v>
                </c:pt>
                <c:pt idx="133">
                  <c:v>-0.92382476674929137</c:v>
                </c:pt>
                <c:pt idx="134">
                  <c:v>-0.46276095853890808</c:v>
                </c:pt>
                <c:pt idx="135">
                  <c:v>-0.92382476674929137</c:v>
                </c:pt>
                <c:pt idx="136">
                  <c:v>-1.3857063760077324</c:v>
                </c:pt>
                <c:pt idx="137">
                  <c:v>-0.46276095853890808</c:v>
                </c:pt>
                <c:pt idx="138">
                  <c:v>-0.69329541789196014</c:v>
                </c:pt>
                <c:pt idx="139">
                  <c:v>-0.46276095853890808</c:v>
                </c:pt>
                <c:pt idx="140">
                  <c:v>-1.1551872659830025</c:v>
                </c:pt>
                <c:pt idx="141">
                  <c:v>-1.1551872659830025</c:v>
                </c:pt>
                <c:pt idx="142">
                  <c:v>-1.3857063760077324</c:v>
                </c:pt>
                <c:pt idx="143">
                  <c:v>-0.92382476674929137</c:v>
                </c:pt>
                <c:pt idx="144">
                  <c:v>-0.46276095853890808</c:v>
                </c:pt>
                <c:pt idx="145">
                  <c:v>-1.1551872659830025</c:v>
                </c:pt>
                <c:pt idx="146">
                  <c:v>-1.1551872659830025</c:v>
                </c:pt>
                <c:pt idx="147">
                  <c:v>-0.92382476674929137</c:v>
                </c:pt>
                <c:pt idx="148">
                  <c:v>-1.3857063760077324</c:v>
                </c:pt>
                <c:pt idx="149">
                  <c:v>-1.3857063760077324</c:v>
                </c:pt>
                <c:pt idx="150">
                  <c:v>-1.1551872659830025</c:v>
                </c:pt>
                <c:pt idx="151">
                  <c:v>-1.3857063760077324</c:v>
                </c:pt>
                <c:pt idx="152">
                  <c:v>-1.1551872659830025</c:v>
                </c:pt>
                <c:pt idx="153">
                  <c:v>-1.1551872659830025</c:v>
                </c:pt>
                <c:pt idx="154">
                  <c:v>-1.1551872659830025</c:v>
                </c:pt>
                <c:pt idx="155">
                  <c:v>-1.3857063760077324</c:v>
                </c:pt>
                <c:pt idx="156">
                  <c:v>-1.3857063760077324</c:v>
                </c:pt>
                <c:pt idx="157">
                  <c:v>-1.1551872659830025</c:v>
                </c:pt>
                <c:pt idx="158">
                  <c:v>-1.1551872659830025</c:v>
                </c:pt>
                <c:pt idx="159">
                  <c:v>-0.69329541789196014</c:v>
                </c:pt>
                <c:pt idx="160">
                  <c:v>-1.3857063760077324</c:v>
                </c:pt>
                <c:pt idx="161">
                  <c:v>-0.92382476674929137</c:v>
                </c:pt>
                <c:pt idx="162">
                  <c:v>-1.1551872659830025</c:v>
                </c:pt>
                <c:pt idx="163">
                  <c:v>-0.69329541789196014</c:v>
                </c:pt>
                <c:pt idx="164">
                  <c:v>-1.3857063760077324</c:v>
                </c:pt>
                <c:pt idx="165">
                  <c:v>-1.1551872659830025</c:v>
                </c:pt>
                <c:pt idx="166">
                  <c:v>-1.3857063760077324</c:v>
                </c:pt>
                <c:pt idx="167">
                  <c:v>-0.92382476674929137</c:v>
                </c:pt>
                <c:pt idx="168">
                  <c:v>-0.92382476674929137</c:v>
                </c:pt>
                <c:pt idx="169">
                  <c:v>-1.1551872659830025</c:v>
                </c:pt>
                <c:pt idx="170">
                  <c:v>-0.69329541789196014</c:v>
                </c:pt>
                <c:pt idx="171">
                  <c:v>-0.92382476674929137</c:v>
                </c:pt>
                <c:pt idx="172">
                  <c:v>-1.1551872659830025</c:v>
                </c:pt>
                <c:pt idx="173">
                  <c:v>-0.46276095853890808</c:v>
                </c:pt>
                <c:pt idx="174">
                  <c:v>-1.8467292670899411</c:v>
                </c:pt>
                <c:pt idx="175">
                  <c:v>-0.92382476674929137</c:v>
                </c:pt>
                <c:pt idx="176">
                  <c:v>-1.1551872659830025</c:v>
                </c:pt>
                <c:pt idx="177">
                  <c:v>-0.69329541789196014</c:v>
                </c:pt>
                <c:pt idx="178">
                  <c:v>-1.1551872659830025</c:v>
                </c:pt>
                <c:pt idx="179">
                  <c:v>-1.3857063760077324</c:v>
                </c:pt>
                <c:pt idx="180">
                  <c:v>-1.3857063760077324</c:v>
                </c:pt>
                <c:pt idx="181">
                  <c:v>-1.1551872659830025</c:v>
                </c:pt>
                <c:pt idx="182">
                  <c:v>-1.3857063760077324</c:v>
                </c:pt>
                <c:pt idx="183">
                  <c:v>-0.92382476674929137</c:v>
                </c:pt>
                <c:pt idx="184">
                  <c:v>-1.1551872659830025</c:v>
                </c:pt>
                <c:pt idx="185">
                  <c:v>-0.69329541789196014</c:v>
                </c:pt>
                <c:pt idx="186">
                  <c:v>-1.3857063760077324</c:v>
                </c:pt>
                <c:pt idx="187">
                  <c:v>-1.1551872659830025</c:v>
                </c:pt>
                <c:pt idx="188">
                  <c:v>-1.1551872659830025</c:v>
                </c:pt>
                <c:pt idx="189">
                  <c:v>-1.6162203762946774</c:v>
                </c:pt>
                <c:pt idx="190">
                  <c:v>-0.92382476674929137</c:v>
                </c:pt>
                <c:pt idx="191">
                  <c:v>-1.1551872659830025</c:v>
                </c:pt>
                <c:pt idx="192">
                  <c:v>-1.8467292670899411</c:v>
                </c:pt>
                <c:pt idx="193">
                  <c:v>-0.92382476674929137</c:v>
                </c:pt>
                <c:pt idx="194">
                  <c:v>-1.1551872659830025</c:v>
                </c:pt>
                <c:pt idx="195">
                  <c:v>-1.3857063760077324</c:v>
                </c:pt>
                <c:pt idx="196">
                  <c:v>-1.1551872659830025</c:v>
                </c:pt>
                <c:pt idx="197">
                  <c:v>-1.1551872659830025</c:v>
                </c:pt>
                <c:pt idx="198">
                  <c:v>-1.3857063760077324</c:v>
                </c:pt>
                <c:pt idx="199">
                  <c:v>-2.3094080564997626</c:v>
                </c:pt>
                <c:pt idx="200">
                  <c:v>-1.3857063760077324</c:v>
                </c:pt>
                <c:pt idx="201">
                  <c:v>-1.6162203762946774</c:v>
                </c:pt>
                <c:pt idx="202">
                  <c:v>-1.1551872659830025</c:v>
                </c:pt>
                <c:pt idx="203">
                  <c:v>-1.1551872659830025</c:v>
                </c:pt>
                <c:pt idx="204">
                  <c:v>-2.0789094210789614</c:v>
                </c:pt>
                <c:pt idx="205">
                  <c:v>-1.6162203762946774</c:v>
                </c:pt>
                <c:pt idx="206">
                  <c:v>-0.92382476674929137</c:v>
                </c:pt>
                <c:pt idx="207">
                  <c:v>-1.1551872659830025</c:v>
                </c:pt>
                <c:pt idx="208">
                  <c:v>-1.1551872659830025</c:v>
                </c:pt>
                <c:pt idx="209">
                  <c:v>-1.1551872659830025</c:v>
                </c:pt>
                <c:pt idx="210">
                  <c:v>-1.3857063760077324</c:v>
                </c:pt>
                <c:pt idx="211">
                  <c:v>-0.92382476674929137</c:v>
                </c:pt>
                <c:pt idx="212">
                  <c:v>-1.1551872659830025</c:v>
                </c:pt>
                <c:pt idx="213">
                  <c:v>-1.1551872659830025</c:v>
                </c:pt>
                <c:pt idx="214">
                  <c:v>-1.6162203762946774</c:v>
                </c:pt>
                <c:pt idx="215">
                  <c:v>-1.3857063760077324</c:v>
                </c:pt>
                <c:pt idx="216">
                  <c:v>-1.1551872659830025</c:v>
                </c:pt>
                <c:pt idx="217">
                  <c:v>-1.6162203762946774</c:v>
                </c:pt>
                <c:pt idx="218">
                  <c:v>-2.0789094210789614</c:v>
                </c:pt>
                <c:pt idx="219">
                  <c:v>-1.8467292670899411</c:v>
                </c:pt>
                <c:pt idx="220">
                  <c:v>-1.3857063760077324</c:v>
                </c:pt>
                <c:pt idx="221">
                  <c:v>-1.1551872659830025</c:v>
                </c:pt>
                <c:pt idx="222">
                  <c:v>-0.69329541789196014</c:v>
                </c:pt>
                <c:pt idx="223">
                  <c:v>-1.1551872659830025</c:v>
                </c:pt>
                <c:pt idx="224">
                  <c:v>-1.3857063760077324</c:v>
                </c:pt>
                <c:pt idx="225">
                  <c:v>-1.3857063760077324</c:v>
                </c:pt>
                <c:pt idx="226">
                  <c:v>-1.3857063760077324</c:v>
                </c:pt>
                <c:pt idx="227">
                  <c:v>-1.6162203762946774</c:v>
                </c:pt>
                <c:pt idx="228">
                  <c:v>-1.3857063760077324</c:v>
                </c:pt>
                <c:pt idx="229">
                  <c:v>-1.6162203762946774</c:v>
                </c:pt>
                <c:pt idx="230">
                  <c:v>-1.6162203762946774</c:v>
                </c:pt>
                <c:pt idx="231">
                  <c:v>-1.6162203762946774</c:v>
                </c:pt>
                <c:pt idx="232">
                  <c:v>-1.3857063760077324</c:v>
                </c:pt>
                <c:pt idx="233">
                  <c:v>-2.3094080564997626</c:v>
                </c:pt>
                <c:pt idx="234">
                  <c:v>-2.0789094210789614</c:v>
                </c:pt>
                <c:pt idx="235">
                  <c:v>-1.3857063760077324</c:v>
                </c:pt>
                <c:pt idx="236">
                  <c:v>-2.3094080564997626</c:v>
                </c:pt>
                <c:pt idx="237">
                  <c:v>-2.3094080564997626</c:v>
                </c:pt>
                <c:pt idx="238">
                  <c:v>-2.3094080564997626</c:v>
                </c:pt>
                <c:pt idx="239">
                  <c:v>-1.8467292670899411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26-40D6-98E7-54B862708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4609920"/>
        <c:axId val="-32094496"/>
      </c:scatterChart>
      <c:scatterChart>
        <c:scatterStyle val="lineMarker"/>
        <c:varyColors val="0"/>
        <c:ser>
          <c:idx val="1"/>
          <c:order val="1"/>
          <c:tx>
            <c:v>Paraquedas?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'Teste no pote 2 (Det Lan OFF)'!$B$8:$B$248</c:f>
              <c:numCache>
                <c:formatCode>General</c:formatCode>
                <c:ptCount val="241"/>
                <c:pt idx="0">
                  <c:v>0</c:v>
                </c:pt>
                <c:pt idx="1">
                  <c:v>0.192</c:v>
                </c:pt>
                <c:pt idx="2">
                  <c:v>0.38400000000000001</c:v>
                </c:pt>
                <c:pt idx="3">
                  <c:v>0.57599999999999996</c:v>
                </c:pt>
                <c:pt idx="4">
                  <c:v>0.76800000000000002</c:v>
                </c:pt>
                <c:pt idx="5">
                  <c:v>0.96</c:v>
                </c:pt>
                <c:pt idx="6">
                  <c:v>1.1519999999999999</c:v>
                </c:pt>
                <c:pt idx="7">
                  <c:v>1.3440000000000001</c:v>
                </c:pt>
                <c:pt idx="8">
                  <c:v>1.536</c:v>
                </c:pt>
                <c:pt idx="9">
                  <c:v>1.728</c:v>
                </c:pt>
                <c:pt idx="10">
                  <c:v>1.92</c:v>
                </c:pt>
                <c:pt idx="11">
                  <c:v>2.1120000000000001</c:v>
                </c:pt>
                <c:pt idx="12">
                  <c:v>2.3039999999999998</c:v>
                </c:pt>
                <c:pt idx="13">
                  <c:v>2.496</c:v>
                </c:pt>
                <c:pt idx="14">
                  <c:v>2.6880000000000002</c:v>
                </c:pt>
                <c:pt idx="15">
                  <c:v>2.88</c:v>
                </c:pt>
                <c:pt idx="16">
                  <c:v>3.0720000000000001</c:v>
                </c:pt>
                <c:pt idx="17">
                  <c:v>3.2639999999999998</c:v>
                </c:pt>
                <c:pt idx="18">
                  <c:v>3.456</c:v>
                </c:pt>
                <c:pt idx="19">
                  <c:v>3.6480000000000001</c:v>
                </c:pt>
                <c:pt idx="20">
                  <c:v>3.84</c:v>
                </c:pt>
                <c:pt idx="21">
                  <c:v>4.032</c:v>
                </c:pt>
                <c:pt idx="22">
                  <c:v>4.2240000000000002</c:v>
                </c:pt>
                <c:pt idx="23">
                  <c:v>4.4160000000000004</c:v>
                </c:pt>
                <c:pt idx="24">
                  <c:v>4.6079999999999997</c:v>
                </c:pt>
                <c:pt idx="25">
                  <c:v>4.8</c:v>
                </c:pt>
                <c:pt idx="26">
                  <c:v>4.992</c:v>
                </c:pt>
                <c:pt idx="27">
                  <c:v>5.1840000000000002</c:v>
                </c:pt>
                <c:pt idx="28">
                  <c:v>5.3760000000000003</c:v>
                </c:pt>
                <c:pt idx="29">
                  <c:v>5.5679999999999996</c:v>
                </c:pt>
                <c:pt idx="30">
                  <c:v>5.76</c:v>
                </c:pt>
                <c:pt idx="31">
                  <c:v>5.952</c:v>
                </c:pt>
                <c:pt idx="32">
                  <c:v>6.1440000000000001</c:v>
                </c:pt>
                <c:pt idx="33">
                  <c:v>6.3360000000000003</c:v>
                </c:pt>
                <c:pt idx="34">
                  <c:v>6.5279999999999996</c:v>
                </c:pt>
                <c:pt idx="35">
                  <c:v>6.72</c:v>
                </c:pt>
                <c:pt idx="36">
                  <c:v>6.9119999999999999</c:v>
                </c:pt>
                <c:pt idx="37">
                  <c:v>7.1040000000000001</c:v>
                </c:pt>
                <c:pt idx="38">
                  <c:v>7.2959999999999896</c:v>
                </c:pt>
                <c:pt idx="39">
                  <c:v>7.4879999999999898</c:v>
                </c:pt>
                <c:pt idx="40">
                  <c:v>7.6799999999999899</c:v>
                </c:pt>
                <c:pt idx="41">
                  <c:v>7.8719999999999901</c:v>
                </c:pt>
                <c:pt idx="42">
                  <c:v>8.0639999999999894</c:v>
                </c:pt>
                <c:pt idx="43">
                  <c:v>8.2559999999999896</c:v>
                </c:pt>
                <c:pt idx="44">
                  <c:v>8.4479999999999897</c:v>
                </c:pt>
                <c:pt idx="45">
                  <c:v>8.6399999999999899</c:v>
                </c:pt>
                <c:pt idx="46">
                  <c:v>8.8319999999999901</c:v>
                </c:pt>
                <c:pt idx="47">
                  <c:v>9.0239999999999903</c:v>
                </c:pt>
                <c:pt idx="48">
                  <c:v>9.2159999999999904</c:v>
                </c:pt>
                <c:pt idx="49">
                  <c:v>9.4079999999999906</c:v>
                </c:pt>
                <c:pt idx="50">
                  <c:v>9.5999999999999908</c:v>
                </c:pt>
                <c:pt idx="51">
                  <c:v>9.7919999999999892</c:v>
                </c:pt>
                <c:pt idx="52">
                  <c:v>9.9839999999999893</c:v>
                </c:pt>
                <c:pt idx="53">
                  <c:v>10.176</c:v>
                </c:pt>
                <c:pt idx="54">
                  <c:v>10.368</c:v>
                </c:pt>
                <c:pt idx="55">
                  <c:v>10.56</c:v>
                </c:pt>
                <c:pt idx="56">
                  <c:v>10.752000000000001</c:v>
                </c:pt>
                <c:pt idx="57">
                  <c:v>10.944000000000001</c:v>
                </c:pt>
                <c:pt idx="58">
                  <c:v>11.135999999999999</c:v>
                </c:pt>
                <c:pt idx="59">
                  <c:v>11.327999999999999</c:v>
                </c:pt>
                <c:pt idx="60">
                  <c:v>11.52</c:v>
                </c:pt>
                <c:pt idx="61">
                  <c:v>11.712</c:v>
                </c:pt>
                <c:pt idx="62">
                  <c:v>11.904</c:v>
                </c:pt>
                <c:pt idx="63">
                  <c:v>12.096</c:v>
                </c:pt>
                <c:pt idx="64">
                  <c:v>12.288</c:v>
                </c:pt>
                <c:pt idx="65">
                  <c:v>12.48</c:v>
                </c:pt>
                <c:pt idx="66">
                  <c:v>12.672000000000001</c:v>
                </c:pt>
                <c:pt idx="67">
                  <c:v>12.864000000000001</c:v>
                </c:pt>
                <c:pt idx="68">
                  <c:v>13.055999999999999</c:v>
                </c:pt>
                <c:pt idx="69">
                  <c:v>13.247999999999999</c:v>
                </c:pt>
                <c:pt idx="70">
                  <c:v>13.44</c:v>
                </c:pt>
                <c:pt idx="71">
                  <c:v>13.632</c:v>
                </c:pt>
                <c:pt idx="72">
                  <c:v>13.824</c:v>
                </c:pt>
                <c:pt idx="73">
                  <c:v>14.016</c:v>
                </c:pt>
                <c:pt idx="74">
                  <c:v>14.208</c:v>
                </c:pt>
                <c:pt idx="75">
                  <c:v>14.4</c:v>
                </c:pt>
                <c:pt idx="76">
                  <c:v>14.592000000000001</c:v>
                </c:pt>
                <c:pt idx="77">
                  <c:v>14.784000000000001</c:v>
                </c:pt>
                <c:pt idx="78">
                  <c:v>14.976000000000001</c:v>
                </c:pt>
                <c:pt idx="79">
                  <c:v>15.167999999999999</c:v>
                </c:pt>
                <c:pt idx="80">
                  <c:v>15.36</c:v>
                </c:pt>
                <c:pt idx="81">
                  <c:v>15.552</c:v>
                </c:pt>
                <c:pt idx="82">
                  <c:v>15.744</c:v>
                </c:pt>
                <c:pt idx="83">
                  <c:v>15.936</c:v>
                </c:pt>
                <c:pt idx="84">
                  <c:v>16.128</c:v>
                </c:pt>
                <c:pt idx="85">
                  <c:v>16.32</c:v>
                </c:pt>
                <c:pt idx="86">
                  <c:v>16.512</c:v>
                </c:pt>
                <c:pt idx="87">
                  <c:v>16.704000000000001</c:v>
                </c:pt>
                <c:pt idx="88">
                  <c:v>16.896000000000001</c:v>
                </c:pt>
                <c:pt idx="89">
                  <c:v>17.088000000000001</c:v>
                </c:pt>
                <c:pt idx="90">
                  <c:v>17.28</c:v>
                </c:pt>
                <c:pt idx="91">
                  <c:v>17.472000000000001</c:v>
                </c:pt>
                <c:pt idx="92">
                  <c:v>17.664000000000001</c:v>
                </c:pt>
                <c:pt idx="93">
                  <c:v>17.856000000000002</c:v>
                </c:pt>
                <c:pt idx="94">
                  <c:v>18.047999999999998</c:v>
                </c:pt>
                <c:pt idx="95">
                  <c:v>18.239999999999998</c:v>
                </c:pt>
                <c:pt idx="96">
                  <c:v>18.431999999999999</c:v>
                </c:pt>
                <c:pt idx="97">
                  <c:v>18.623999999999999</c:v>
                </c:pt>
                <c:pt idx="98">
                  <c:v>18.815999999999999</c:v>
                </c:pt>
                <c:pt idx="99">
                  <c:v>19.007999999999999</c:v>
                </c:pt>
                <c:pt idx="100">
                  <c:v>19.2</c:v>
                </c:pt>
                <c:pt idx="101">
                  <c:v>19.391999999999999</c:v>
                </c:pt>
                <c:pt idx="102">
                  <c:v>19.584</c:v>
                </c:pt>
                <c:pt idx="103">
                  <c:v>19.776</c:v>
                </c:pt>
                <c:pt idx="104">
                  <c:v>19.968</c:v>
                </c:pt>
                <c:pt idx="105">
                  <c:v>20.16</c:v>
                </c:pt>
                <c:pt idx="106">
                  <c:v>20.352</c:v>
                </c:pt>
                <c:pt idx="107">
                  <c:v>20.544</c:v>
                </c:pt>
                <c:pt idx="108">
                  <c:v>20.736000000000001</c:v>
                </c:pt>
                <c:pt idx="109">
                  <c:v>20.928000000000001</c:v>
                </c:pt>
                <c:pt idx="110">
                  <c:v>21.12</c:v>
                </c:pt>
                <c:pt idx="111">
                  <c:v>21.312000000000001</c:v>
                </c:pt>
                <c:pt idx="112">
                  <c:v>21.504000000000001</c:v>
                </c:pt>
                <c:pt idx="113">
                  <c:v>21.696000000000002</c:v>
                </c:pt>
                <c:pt idx="114">
                  <c:v>21.888000000000002</c:v>
                </c:pt>
                <c:pt idx="115">
                  <c:v>22.08</c:v>
                </c:pt>
                <c:pt idx="116">
                  <c:v>22.271999999999998</c:v>
                </c:pt>
                <c:pt idx="117">
                  <c:v>22.463999999999999</c:v>
                </c:pt>
                <c:pt idx="118">
                  <c:v>22.655999999999999</c:v>
                </c:pt>
                <c:pt idx="119">
                  <c:v>22.847999999999999</c:v>
                </c:pt>
                <c:pt idx="120">
                  <c:v>23.04</c:v>
                </c:pt>
                <c:pt idx="121">
                  <c:v>23.231999999999999</c:v>
                </c:pt>
                <c:pt idx="122">
                  <c:v>23.423999999999999</c:v>
                </c:pt>
                <c:pt idx="123">
                  <c:v>23.616</c:v>
                </c:pt>
                <c:pt idx="124">
                  <c:v>23.808</c:v>
                </c:pt>
                <c:pt idx="125">
                  <c:v>24</c:v>
                </c:pt>
                <c:pt idx="126">
                  <c:v>24.192</c:v>
                </c:pt>
                <c:pt idx="127">
                  <c:v>24.384</c:v>
                </c:pt>
                <c:pt idx="128">
                  <c:v>24.576000000000001</c:v>
                </c:pt>
                <c:pt idx="129">
                  <c:v>24.768000000000001</c:v>
                </c:pt>
                <c:pt idx="130">
                  <c:v>24.96</c:v>
                </c:pt>
                <c:pt idx="131">
                  <c:v>25.152000000000001</c:v>
                </c:pt>
                <c:pt idx="132">
                  <c:v>25.344000000000001</c:v>
                </c:pt>
                <c:pt idx="133">
                  <c:v>25.536000000000001</c:v>
                </c:pt>
                <c:pt idx="134">
                  <c:v>25.728000000000002</c:v>
                </c:pt>
                <c:pt idx="135">
                  <c:v>25.92</c:v>
                </c:pt>
                <c:pt idx="136">
                  <c:v>26.111999999999998</c:v>
                </c:pt>
                <c:pt idx="137">
                  <c:v>26.303999999999998</c:v>
                </c:pt>
                <c:pt idx="138">
                  <c:v>26.495999999999999</c:v>
                </c:pt>
                <c:pt idx="139">
                  <c:v>26.687999999999999</c:v>
                </c:pt>
                <c:pt idx="140">
                  <c:v>26.88</c:v>
                </c:pt>
                <c:pt idx="141">
                  <c:v>27.071999999999999</c:v>
                </c:pt>
                <c:pt idx="142">
                  <c:v>27.263999999999999</c:v>
                </c:pt>
                <c:pt idx="143">
                  <c:v>27.456</c:v>
                </c:pt>
                <c:pt idx="144">
                  <c:v>27.648</c:v>
                </c:pt>
                <c:pt idx="145">
                  <c:v>27.84</c:v>
                </c:pt>
                <c:pt idx="146">
                  <c:v>28.032</c:v>
                </c:pt>
                <c:pt idx="147">
                  <c:v>28.224</c:v>
                </c:pt>
                <c:pt idx="148">
                  <c:v>28.416</c:v>
                </c:pt>
                <c:pt idx="149">
                  <c:v>28.608000000000001</c:v>
                </c:pt>
                <c:pt idx="150">
                  <c:v>28.8</c:v>
                </c:pt>
                <c:pt idx="151">
                  <c:v>28.992000000000001</c:v>
                </c:pt>
                <c:pt idx="152">
                  <c:v>29.184000000000001</c:v>
                </c:pt>
                <c:pt idx="153">
                  <c:v>29.376000000000001</c:v>
                </c:pt>
                <c:pt idx="154">
                  <c:v>29.568000000000001</c:v>
                </c:pt>
                <c:pt idx="155">
                  <c:v>29.76</c:v>
                </c:pt>
                <c:pt idx="156">
                  <c:v>29.952000000000002</c:v>
                </c:pt>
                <c:pt idx="157">
                  <c:v>30.143999999999998</c:v>
                </c:pt>
                <c:pt idx="158">
                  <c:v>30.335999999999999</c:v>
                </c:pt>
                <c:pt idx="159">
                  <c:v>30.527999999999999</c:v>
                </c:pt>
                <c:pt idx="160">
                  <c:v>30.72</c:v>
                </c:pt>
                <c:pt idx="161">
                  <c:v>30.911999999999999</c:v>
                </c:pt>
                <c:pt idx="162">
                  <c:v>31.103999999999999</c:v>
                </c:pt>
                <c:pt idx="163">
                  <c:v>31.295999999999999</c:v>
                </c:pt>
                <c:pt idx="164">
                  <c:v>31.488</c:v>
                </c:pt>
                <c:pt idx="165">
                  <c:v>31.68</c:v>
                </c:pt>
                <c:pt idx="166">
                  <c:v>31.872</c:v>
                </c:pt>
                <c:pt idx="167">
                  <c:v>32.064</c:v>
                </c:pt>
                <c:pt idx="168">
                  <c:v>32.256</c:v>
                </c:pt>
                <c:pt idx="169">
                  <c:v>32.448</c:v>
                </c:pt>
                <c:pt idx="170">
                  <c:v>32.64</c:v>
                </c:pt>
                <c:pt idx="171">
                  <c:v>32.832000000000001</c:v>
                </c:pt>
                <c:pt idx="172">
                  <c:v>33.024000000000001</c:v>
                </c:pt>
                <c:pt idx="173">
                  <c:v>33.216000000000001</c:v>
                </c:pt>
                <c:pt idx="174">
                  <c:v>33.408000000000001</c:v>
                </c:pt>
                <c:pt idx="175">
                  <c:v>33.6</c:v>
                </c:pt>
                <c:pt idx="176">
                  <c:v>33.792000000000002</c:v>
                </c:pt>
                <c:pt idx="177">
                  <c:v>33.984000000000002</c:v>
                </c:pt>
                <c:pt idx="178">
                  <c:v>34.176000000000002</c:v>
                </c:pt>
                <c:pt idx="179">
                  <c:v>34.368000000000002</c:v>
                </c:pt>
                <c:pt idx="180">
                  <c:v>34.56</c:v>
                </c:pt>
                <c:pt idx="181">
                  <c:v>34.752000000000002</c:v>
                </c:pt>
                <c:pt idx="182">
                  <c:v>34.944000000000003</c:v>
                </c:pt>
                <c:pt idx="183">
                  <c:v>35.136000000000003</c:v>
                </c:pt>
                <c:pt idx="184">
                  <c:v>35.328000000000003</c:v>
                </c:pt>
                <c:pt idx="185">
                  <c:v>35.520000000000003</c:v>
                </c:pt>
                <c:pt idx="186">
                  <c:v>35.712000000000003</c:v>
                </c:pt>
                <c:pt idx="187">
                  <c:v>35.904000000000003</c:v>
                </c:pt>
                <c:pt idx="188">
                  <c:v>36.095999999999997</c:v>
                </c:pt>
                <c:pt idx="189">
                  <c:v>36.287999999999997</c:v>
                </c:pt>
                <c:pt idx="190">
                  <c:v>36.479999999999997</c:v>
                </c:pt>
                <c:pt idx="191">
                  <c:v>36.671999999999997</c:v>
                </c:pt>
                <c:pt idx="192">
                  <c:v>36.863999999999997</c:v>
                </c:pt>
                <c:pt idx="193">
                  <c:v>37.055999999999997</c:v>
                </c:pt>
                <c:pt idx="194">
                  <c:v>37.247999999999998</c:v>
                </c:pt>
                <c:pt idx="195">
                  <c:v>37.44</c:v>
                </c:pt>
                <c:pt idx="196">
                  <c:v>37.631999999999998</c:v>
                </c:pt>
                <c:pt idx="197">
                  <c:v>37.823999999999998</c:v>
                </c:pt>
                <c:pt idx="198">
                  <c:v>38.015999999999998</c:v>
                </c:pt>
                <c:pt idx="199">
                  <c:v>38.207999999999998</c:v>
                </c:pt>
                <c:pt idx="200">
                  <c:v>38.4</c:v>
                </c:pt>
                <c:pt idx="201">
                  <c:v>38.591999999999999</c:v>
                </c:pt>
                <c:pt idx="202">
                  <c:v>38.783999999999999</c:v>
                </c:pt>
                <c:pt idx="203">
                  <c:v>38.975999999999999</c:v>
                </c:pt>
                <c:pt idx="204">
                  <c:v>39.167999999999999</c:v>
                </c:pt>
                <c:pt idx="205">
                  <c:v>39.36</c:v>
                </c:pt>
                <c:pt idx="206">
                  <c:v>39.552</c:v>
                </c:pt>
                <c:pt idx="207">
                  <c:v>39.744</c:v>
                </c:pt>
                <c:pt idx="208">
                  <c:v>39.936</c:v>
                </c:pt>
                <c:pt idx="209">
                  <c:v>40.128</c:v>
                </c:pt>
                <c:pt idx="210">
                  <c:v>40.32</c:v>
                </c:pt>
                <c:pt idx="211">
                  <c:v>40.512</c:v>
                </c:pt>
                <c:pt idx="212">
                  <c:v>40.704000000000001</c:v>
                </c:pt>
                <c:pt idx="213">
                  <c:v>40.896000000000001</c:v>
                </c:pt>
                <c:pt idx="214">
                  <c:v>41.088000000000001</c:v>
                </c:pt>
                <c:pt idx="215">
                  <c:v>41.28</c:v>
                </c:pt>
                <c:pt idx="216">
                  <c:v>41.472000000000001</c:v>
                </c:pt>
                <c:pt idx="217">
                  <c:v>41.664000000000001</c:v>
                </c:pt>
                <c:pt idx="218">
                  <c:v>41.856000000000002</c:v>
                </c:pt>
                <c:pt idx="219">
                  <c:v>42.048000000000002</c:v>
                </c:pt>
                <c:pt idx="220">
                  <c:v>42.24</c:v>
                </c:pt>
                <c:pt idx="221">
                  <c:v>42.432000000000002</c:v>
                </c:pt>
                <c:pt idx="222">
                  <c:v>42.624000000000002</c:v>
                </c:pt>
                <c:pt idx="223">
                  <c:v>42.816000000000003</c:v>
                </c:pt>
                <c:pt idx="224">
                  <c:v>43.008000000000003</c:v>
                </c:pt>
                <c:pt idx="225">
                  <c:v>43.2</c:v>
                </c:pt>
                <c:pt idx="226">
                  <c:v>43.392000000000003</c:v>
                </c:pt>
                <c:pt idx="227">
                  <c:v>43.584000000000003</c:v>
                </c:pt>
                <c:pt idx="228">
                  <c:v>43.776000000000003</c:v>
                </c:pt>
                <c:pt idx="229">
                  <c:v>43.968000000000004</c:v>
                </c:pt>
                <c:pt idx="230">
                  <c:v>44.16</c:v>
                </c:pt>
                <c:pt idx="231">
                  <c:v>44.351999999999997</c:v>
                </c:pt>
                <c:pt idx="232">
                  <c:v>44.543999999999997</c:v>
                </c:pt>
                <c:pt idx="233">
                  <c:v>44.735999999999997</c:v>
                </c:pt>
                <c:pt idx="234">
                  <c:v>44.927999999999997</c:v>
                </c:pt>
                <c:pt idx="235">
                  <c:v>45.12</c:v>
                </c:pt>
                <c:pt idx="236">
                  <c:v>45.311999999999998</c:v>
                </c:pt>
                <c:pt idx="237">
                  <c:v>45.503999999999998</c:v>
                </c:pt>
                <c:pt idx="238">
                  <c:v>45.695999999999998</c:v>
                </c:pt>
                <c:pt idx="239">
                  <c:v>45.887999999999998</c:v>
                </c:pt>
              </c:numCache>
            </c:numRef>
          </c:xVal>
          <c:yVal>
            <c:numRef>
              <c:f>'Teste no pote 2 (Det Lan OFF)'!$O$8:$O$248</c:f>
              <c:numCache>
                <c:formatCode>General</c:formatCode>
                <c:ptCount val="241"/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26-40D6-98E7-54B862708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2908431"/>
        <c:axId val="1522902191"/>
      </c:scatterChart>
      <c:valAx>
        <c:axId val="-84609920"/>
        <c:scaling>
          <c:orientation val="minMax"/>
          <c:max val="15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2094496"/>
        <c:crosses val="autoZero"/>
        <c:crossBetween val="midCat"/>
        <c:majorUnit val="1"/>
      </c:valAx>
      <c:valAx>
        <c:axId val="-3209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4609920"/>
        <c:crosses val="autoZero"/>
        <c:crossBetween val="midCat"/>
        <c:majorUnit val="25"/>
      </c:valAx>
      <c:valAx>
        <c:axId val="1522902191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2908431"/>
        <c:crosses val="max"/>
        <c:crossBetween val="midCat"/>
      </c:valAx>
      <c:valAx>
        <c:axId val="1522908431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1522902191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Altura</a:t>
            </a:r>
            <a:r>
              <a:rPr lang="pt-BR" baseline="0"/>
              <a:t> no Tempo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'Teste no pote 3 (Det Lan ON)'!$D$6</c:f>
              <c:strCache>
                <c:ptCount val="1"/>
                <c:pt idx="0">
                  <c:v>Altímetro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'Teste no pote 3 (Det Lan ON)'!$B$8:$B$248</c:f>
              <c:numCache>
                <c:formatCode>General</c:formatCode>
                <c:ptCount val="241"/>
                <c:pt idx="0">
                  <c:v>0</c:v>
                </c:pt>
                <c:pt idx="1">
                  <c:v>0.192</c:v>
                </c:pt>
                <c:pt idx="2">
                  <c:v>0.38400000000000001</c:v>
                </c:pt>
                <c:pt idx="3">
                  <c:v>0.57599999999999996</c:v>
                </c:pt>
                <c:pt idx="4">
                  <c:v>0.76800000000000002</c:v>
                </c:pt>
                <c:pt idx="5">
                  <c:v>0.96</c:v>
                </c:pt>
                <c:pt idx="6">
                  <c:v>1.1519999999999999</c:v>
                </c:pt>
                <c:pt idx="7">
                  <c:v>1.3440000000000001</c:v>
                </c:pt>
                <c:pt idx="8">
                  <c:v>1.536</c:v>
                </c:pt>
                <c:pt idx="9">
                  <c:v>1.728</c:v>
                </c:pt>
                <c:pt idx="10">
                  <c:v>1.92</c:v>
                </c:pt>
                <c:pt idx="11">
                  <c:v>2.1120000000000001</c:v>
                </c:pt>
                <c:pt idx="12">
                  <c:v>2.3039999999999998</c:v>
                </c:pt>
                <c:pt idx="13">
                  <c:v>2.496</c:v>
                </c:pt>
                <c:pt idx="14">
                  <c:v>2.6880000000000002</c:v>
                </c:pt>
                <c:pt idx="15">
                  <c:v>2.88</c:v>
                </c:pt>
                <c:pt idx="16">
                  <c:v>3.0720000000000001</c:v>
                </c:pt>
                <c:pt idx="17">
                  <c:v>3.2639999999999998</c:v>
                </c:pt>
                <c:pt idx="18">
                  <c:v>3.456</c:v>
                </c:pt>
                <c:pt idx="19">
                  <c:v>3.6480000000000001</c:v>
                </c:pt>
                <c:pt idx="20">
                  <c:v>3.84</c:v>
                </c:pt>
                <c:pt idx="21">
                  <c:v>4.032</c:v>
                </c:pt>
                <c:pt idx="22">
                  <c:v>4.2240000000000002</c:v>
                </c:pt>
                <c:pt idx="23">
                  <c:v>4.4160000000000004</c:v>
                </c:pt>
                <c:pt idx="24">
                  <c:v>4.6079999999999997</c:v>
                </c:pt>
                <c:pt idx="25">
                  <c:v>4.8</c:v>
                </c:pt>
                <c:pt idx="26">
                  <c:v>4.992</c:v>
                </c:pt>
                <c:pt idx="27">
                  <c:v>5.1840000000000002</c:v>
                </c:pt>
                <c:pt idx="28">
                  <c:v>5.3760000000000003</c:v>
                </c:pt>
                <c:pt idx="29">
                  <c:v>5.5679999999999996</c:v>
                </c:pt>
                <c:pt idx="30">
                  <c:v>5.76</c:v>
                </c:pt>
                <c:pt idx="31">
                  <c:v>5.952</c:v>
                </c:pt>
                <c:pt idx="32">
                  <c:v>6.1440000000000001</c:v>
                </c:pt>
                <c:pt idx="33">
                  <c:v>6.3360000000000003</c:v>
                </c:pt>
                <c:pt idx="34">
                  <c:v>6.5279999999999996</c:v>
                </c:pt>
                <c:pt idx="35">
                  <c:v>6.72</c:v>
                </c:pt>
                <c:pt idx="36">
                  <c:v>6.9119999999999999</c:v>
                </c:pt>
                <c:pt idx="37">
                  <c:v>7.1040000000000001</c:v>
                </c:pt>
                <c:pt idx="38">
                  <c:v>7.2959999999999896</c:v>
                </c:pt>
                <c:pt idx="39">
                  <c:v>7.4879999999999898</c:v>
                </c:pt>
                <c:pt idx="40">
                  <c:v>7.6799999999999899</c:v>
                </c:pt>
                <c:pt idx="41">
                  <c:v>7.8719999999999901</c:v>
                </c:pt>
                <c:pt idx="42">
                  <c:v>8.0639999999999894</c:v>
                </c:pt>
                <c:pt idx="43">
                  <c:v>8.2559999999999896</c:v>
                </c:pt>
                <c:pt idx="44">
                  <c:v>8.4479999999999897</c:v>
                </c:pt>
                <c:pt idx="45">
                  <c:v>8.6399999999999899</c:v>
                </c:pt>
                <c:pt idx="46">
                  <c:v>8.8319999999999901</c:v>
                </c:pt>
                <c:pt idx="47">
                  <c:v>9.0239999999999903</c:v>
                </c:pt>
                <c:pt idx="48">
                  <c:v>9.2159999999999904</c:v>
                </c:pt>
                <c:pt idx="49">
                  <c:v>9.4079999999999906</c:v>
                </c:pt>
                <c:pt idx="50">
                  <c:v>9.5999999999999908</c:v>
                </c:pt>
                <c:pt idx="51">
                  <c:v>9.7919999999999892</c:v>
                </c:pt>
                <c:pt idx="52">
                  <c:v>9.9839999999999893</c:v>
                </c:pt>
                <c:pt idx="53">
                  <c:v>10.176</c:v>
                </c:pt>
                <c:pt idx="54">
                  <c:v>10.368</c:v>
                </c:pt>
                <c:pt idx="55">
                  <c:v>10.56</c:v>
                </c:pt>
                <c:pt idx="56">
                  <c:v>10.752000000000001</c:v>
                </c:pt>
                <c:pt idx="57">
                  <c:v>10.944000000000001</c:v>
                </c:pt>
                <c:pt idx="58">
                  <c:v>11.135999999999999</c:v>
                </c:pt>
                <c:pt idx="59">
                  <c:v>11.327999999999999</c:v>
                </c:pt>
                <c:pt idx="60">
                  <c:v>11.52</c:v>
                </c:pt>
                <c:pt idx="61">
                  <c:v>11.712</c:v>
                </c:pt>
                <c:pt idx="62">
                  <c:v>11.904</c:v>
                </c:pt>
                <c:pt idx="63">
                  <c:v>12.096</c:v>
                </c:pt>
                <c:pt idx="64">
                  <c:v>12.288</c:v>
                </c:pt>
                <c:pt idx="65">
                  <c:v>12.48</c:v>
                </c:pt>
                <c:pt idx="66">
                  <c:v>12.672000000000001</c:v>
                </c:pt>
                <c:pt idx="67">
                  <c:v>12.864000000000001</c:v>
                </c:pt>
                <c:pt idx="68">
                  <c:v>13.055999999999999</c:v>
                </c:pt>
                <c:pt idx="69">
                  <c:v>13.247999999999999</c:v>
                </c:pt>
                <c:pt idx="70">
                  <c:v>13.44</c:v>
                </c:pt>
                <c:pt idx="71">
                  <c:v>13.632</c:v>
                </c:pt>
                <c:pt idx="72">
                  <c:v>13.824</c:v>
                </c:pt>
                <c:pt idx="73">
                  <c:v>14.016</c:v>
                </c:pt>
                <c:pt idx="74">
                  <c:v>14.208</c:v>
                </c:pt>
                <c:pt idx="75">
                  <c:v>14.4</c:v>
                </c:pt>
                <c:pt idx="76">
                  <c:v>14.592000000000001</c:v>
                </c:pt>
                <c:pt idx="77">
                  <c:v>14.784000000000001</c:v>
                </c:pt>
                <c:pt idx="78">
                  <c:v>14.976000000000001</c:v>
                </c:pt>
                <c:pt idx="79">
                  <c:v>15.167999999999999</c:v>
                </c:pt>
                <c:pt idx="80">
                  <c:v>15.36</c:v>
                </c:pt>
                <c:pt idx="81">
                  <c:v>15.552</c:v>
                </c:pt>
                <c:pt idx="82">
                  <c:v>15.744</c:v>
                </c:pt>
                <c:pt idx="83">
                  <c:v>15.936</c:v>
                </c:pt>
                <c:pt idx="84">
                  <c:v>16.128</c:v>
                </c:pt>
                <c:pt idx="85">
                  <c:v>16.32</c:v>
                </c:pt>
                <c:pt idx="86">
                  <c:v>16.512</c:v>
                </c:pt>
                <c:pt idx="87">
                  <c:v>16.704000000000001</c:v>
                </c:pt>
                <c:pt idx="88">
                  <c:v>16.896000000000001</c:v>
                </c:pt>
                <c:pt idx="89">
                  <c:v>17.088000000000001</c:v>
                </c:pt>
                <c:pt idx="90">
                  <c:v>17.28</c:v>
                </c:pt>
                <c:pt idx="91">
                  <c:v>17.472000000000001</c:v>
                </c:pt>
                <c:pt idx="92">
                  <c:v>17.664000000000001</c:v>
                </c:pt>
                <c:pt idx="93">
                  <c:v>17.856000000000002</c:v>
                </c:pt>
                <c:pt idx="94">
                  <c:v>18.047999999999998</c:v>
                </c:pt>
                <c:pt idx="95">
                  <c:v>18.239999999999998</c:v>
                </c:pt>
                <c:pt idx="96">
                  <c:v>18.431999999999999</c:v>
                </c:pt>
                <c:pt idx="97">
                  <c:v>18.623999999999999</c:v>
                </c:pt>
                <c:pt idx="98">
                  <c:v>18.815999999999999</c:v>
                </c:pt>
                <c:pt idx="99">
                  <c:v>19.007999999999999</c:v>
                </c:pt>
                <c:pt idx="100">
                  <c:v>19.2</c:v>
                </c:pt>
                <c:pt idx="101">
                  <c:v>19.391999999999999</c:v>
                </c:pt>
                <c:pt idx="102">
                  <c:v>19.584</c:v>
                </c:pt>
                <c:pt idx="103">
                  <c:v>19.776</c:v>
                </c:pt>
                <c:pt idx="104">
                  <c:v>19.968</c:v>
                </c:pt>
                <c:pt idx="105">
                  <c:v>20.16</c:v>
                </c:pt>
                <c:pt idx="106">
                  <c:v>20.352</c:v>
                </c:pt>
                <c:pt idx="107">
                  <c:v>20.544</c:v>
                </c:pt>
                <c:pt idx="108">
                  <c:v>20.736000000000001</c:v>
                </c:pt>
                <c:pt idx="109">
                  <c:v>20.928000000000001</c:v>
                </c:pt>
                <c:pt idx="110">
                  <c:v>21.12</c:v>
                </c:pt>
                <c:pt idx="111">
                  <c:v>21.312000000000001</c:v>
                </c:pt>
                <c:pt idx="112">
                  <c:v>21.504000000000001</c:v>
                </c:pt>
                <c:pt idx="113">
                  <c:v>21.696000000000002</c:v>
                </c:pt>
                <c:pt idx="114">
                  <c:v>21.888000000000002</c:v>
                </c:pt>
                <c:pt idx="115">
                  <c:v>22.08</c:v>
                </c:pt>
                <c:pt idx="116">
                  <c:v>22.271999999999998</c:v>
                </c:pt>
                <c:pt idx="117">
                  <c:v>22.463999999999999</c:v>
                </c:pt>
                <c:pt idx="118">
                  <c:v>22.655999999999999</c:v>
                </c:pt>
                <c:pt idx="119">
                  <c:v>22.847999999999999</c:v>
                </c:pt>
                <c:pt idx="120">
                  <c:v>23.04</c:v>
                </c:pt>
                <c:pt idx="121">
                  <c:v>23.231999999999999</c:v>
                </c:pt>
                <c:pt idx="122">
                  <c:v>23.423999999999999</c:v>
                </c:pt>
                <c:pt idx="123">
                  <c:v>23.616</c:v>
                </c:pt>
                <c:pt idx="124">
                  <c:v>23.808</c:v>
                </c:pt>
                <c:pt idx="125">
                  <c:v>24</c:v>
                </c:pt>
                <c:pt idx="126">
                  <c:v>24.192</c:v>
                </c:pt>
                <c:pt idx="127">
                  <c:v>24.384</c:v>
                </c:pt>
                <c:pt idx="128">
                  <c:v>24.576000000000001</c:v>
                </c:pt>
                <c:pt idx="129">
                  <c:v>24.768000000000001</c:v>
                </c:pt>
                <c:pt idx="130">
                  <c:v>24.96</c:v>
                </c:pt>
                <c:pt idx="131">
                  <c:v>25.152000000000001</c:v>
                </c:pt>
                <c:pt idx="132">
                  <c:v>25.344000000000001</c:v>
                </c:pt>
                <c:pt idx="133">
                  <c:v>25.536000000000001</c:v>
                </c:pt>
                <c:pt idx="134">
                  <c:v>25.728000000000002</c:v>
                </c:pt>
                <c:pt idx="135">
                  <c:v>25.92</c:v>
                </c:pt>
                <c:pt idx="136">
                  <c:v>26.111999999999998</c:v>
                </c:pt>
                <c:pt idx="137">
                  <c:v>26.303999999999998</c:v>
                </c:pt>
                <c:pt idx="138">
                  <c:v>26.495999999999999</c:v>
                </c:pt>
                <c:pt idx="139">
                  <c:v>26.687999999999999</c:v>
                </c:pt>
                <c:pt idx="140">
                  <c:v>26.88</c:v>
                </c:pt>
                <c:pt idx="141">
                  <c:v>27.071999999999999</c:v>
                </c:pt>
                <c:pt idx="142">
                  <c:v>27.263999999999999</c:v>
                </c:pt>
                <c:pt idx="143">
                  <c:v>27.456</c:v>
                </c:pt>
                <c:pt idx="144">
                  <c:v>27.648</c:v>
                </c:pt>
                <c:pt idx="145">
                  <c:v>27.84</c:v>
                </c:pt>
                <c:pt idx="146">
                  <c:v>28.032</c:v>
                </c:pt>
                <c:pt idx="147">
                  <c:v>28.224</c:v>
                </c:pt>
                <c:pt idx="148">
                  <c:v>28.416</c:v>
                </c:pt>
                <c:pt idx="149">
                  <c:v>28.608000000000001</c:v>
                </c:pt>
                <c:pt idx="150">
                  <c:v>28.8</c:v>
                </c:pt>
                <c:pt idx="151">
                  <c:v>28.992000000000001</c:v>
                </c:pt>
                <c:pt idx="152">
                  <c:v>29.184000000000001</c:v>
                </c:pt>
                <c:pt idx="153">
                  <c:v>29.376000000000001</c:v>
                </c:pt>
                <c:pt idx="154">
                  <c:v>29.568000000000001</c:v>
                </c:pt>
                <c:pt idx="155">
                  <c:v>29.76</c:v>
                </c:pt>
                <c:pt idx="156">
                  <c:v>29.952000000000002</c:v>
                </c:pt>
                <c:pt idx="157">
                  <c:v>30.143999999999998</c:v>
                </c:pt>
                <c:pt idx="158">
                  <c:v>30.335999999999999</c:v>
                </c:pt>
                <c:pt idx="159">
                  <c:v>30.527999999999999</c:v>
                </c:pt>
                <c:pt idx="160">
                  <c:v>30.72</c:v>
                </c:pt>
                <c:pt idx="161">
                  <c:v>30.911999999999999</c:v>
                </c:pt>
                <c:pt idx="162">
                  <c:v>31.103999999999999</c:v>
                </c:pt>
                <c:pt idx="163">
                  <c:v>31.295999999999999</c:v>
                </c:pt>
                <c:pt idx="164">
                  <c:v>31.488</c:v>
                </c:pt>
                <c:pt idx="165">
                  <c:v>31.68</c:v>
                </c:pt>
                <c:pt idx="166">
                  <c:v>31.872</c:v>
                </c:pt>
                <c:pt idx="167">
                  <c:v>32.064</c:v>
                </c:pt>
                <c:pt idx="168">
                  <c:v>32.256</c:v>
                </c:pt>
                <c:pt idx="169">
                  <c:v>32.448</c:v>
                </c:pt>
                <c:pt idx="170">
                  <c:v>32.64</c:v>
                </c:pt>
                <c:pt idx="171">
                  <c:v>32.832000000000001</c:v>
                </c:pt>
                <c:pt idx="172">
                  <c:v>33.024000000000001</c:v>
                </c:pt>
                <c:pt idx="173">
                  <c:v>33.216000000000001</c:v>
                </c:pt>
                <c:pt idx="174">
                  <c:v>33.408000000000001</c:v>
                </c:pt>
                <c:pt idx="175">
                  <c:v>33.6</c:v>
                </c:pt>
                <c:pt idx="176">
                  <c:v>33.792000000000002</c:v>
                </c:pt>
                <c:pt idx="177">
                  <c:v>33.984000000000002</c:v>
                </c:pt>
                <c:pt idx="178">
                  <c:v>34.176000000000002</c:v>
                </c:pt>
                <c:pt idx="179">
                  <c:v>34.368000000000002</c:v>
                </c:pt>
                <c:pt idx="180">
                  <c:v>34.56</c:v>
                </c:pt>
                <c:pt idx="181">
                  <c:v>34.752000000000002</c:v>
                </c:pt>
                <c:pt idx="182">
                  <c:v>34.944000000000003</c:v>
                </c:pt>
                <c:pt idx="183">
                  <c:v>35.136000000000003</c:v>
                </c:pt>
                <c:pt idx="184">
                  <c:v>35.328000000000003</c:v>
                </c:pt>
                <c:pt idx="185">
                  <c:v>35.520000000000003</c:v>
                </c:pt>
                <c:pt idx="186">
                  <c:v>35.712000000000003</c:v>
                </c:pt>
                <c:pt idx="187">
                  <c:v>35.904000000000003</c:v>
                </c:pt>
                <c:pt idx="188">
                  <c:v>36.095999999999997</c:v>
                </c:pt>
                <c:pt idx="189">
                  <c:v>36.287999999999997</c:v>
                </c:pt>
                <c:pt idx="190">
                  <c:v>36.479999999999997</c:v>
                </c:pt>
                <c:pt idx="191">
                  <c:v>36.671999999999997</c:v>
                </c:pt>
                <c:pt idx="192">
                  <c:v>36.863999999999997</c:v>
                </c:pt>
                <c:pt idx="193">
                  <c:v>37.055999999999997</c:v>
                </c:pt>
                <c:pt idx="194">
                  <c:v>37.247999999999998</c:v>
                </c:pt>
                <c:pt idx="195">
                  <c:v>37.44</c:v>
                </c:pt>
                <c:pt idx="196">
                  <c:v>37.631999999999998</c:v>
                </c:pt>
                <c:pt idx="197">
                  <c:v>37.823999999999998</c:v>
                </c:pt>
                <c:pt idx="198">
                  <c:v>38.015999999999998</c:v>
                </c:pt>
                <c:pt idx="199">
                  <c:v>38.207999999999998</c:v>
                </c:pt>
                <c:pt idx="200">
                  <c:v>38.4</c:v>
                </c:pt>
                <c:pt idx="201">
                  <c:v>38.591999999999999</c:v>
                </c:pt>
                <c:pt idx="202">
                  <c:v>38.783999999999999</c:v>
                </c:pt>
                <c:pt idx="203">
                  <c:v>38.975999999999999</c:v>
                </c:pt>
                <c:pt idx="204">
                  <c:v>39.167999999999999</c:v>
                </c:pt>
                <c:pt idx="205">
                  <c:v>39.36</c:v>
                </c:pt>
                <c:pt idx="206">
                  <c:v>39.552</c:v>
                </c:pt>
                <c:pt idx="207">
                  <c:v>39.744</c:v>
                </c:pt>
                <c:pt idx="208">
                  <c:v>39.936</c:v>
                </c:pt>
                <c:pt idx="209">
                  <c:v>40.128</c:v>
                </c:pt>
                <c:pt idx="210">
                  <c:v>40.32</c:v>
                </c:pt>
                <c:pt idx="211">
                  <c:v>40.512</c:v>
                </c:pt>
                <c:pt idx="212">
                  <c:v>40.704000000000001</c:v>
                </c:pt>
                <c:pt idx="213">
                  <c:v>40.896000000000001</c:v>
                </c:pt>
                <c:pt idx="214">
                  <c:v>41.088000000000001</c:v>
                </c:pt>
                <c:pt idx="215">
                  <c:v>41.28</c:v>
                </c:pt>
                <c:pt idx="216">
                  <c:v>41.472000000000001</c:v>
                </c:pt>
                <c:pt idx="217">
                  <c:v>41.664000000000001</c:v>
                </c:pt>
                <c:pt idx="218">
                  <c:v>41.856000000000002</c:v>
                </c:pt>
                <c:pt idx="219">
                  <c:v>42.048000000000002</c:v>
                </c:pt>
                <c:pt idx="220">
                  <c:v>42.24</c:v>
                </c:pt>
                <c:pt idx="221">
                  <c:v>42.432000000000002</c:v>
                </c:pt>
                <c:pt idx="222">
                  <c:v>42.624000000000002</c:v>
                </c:pt>
                <c:pt idx="223">
                  <c:v>42.816000000000003</c:v>
                </c:pt>
                <c:pt idx="224">
                  <c:v>43.008000000000003</c:v>
                </c:pt>
                <c:pt idx="225">
                  <c:v>43.2</c:v>
                </c:pt>
                <c:pt idx="226">
                  <c:v>43.392000000000003</c:v>
                </c:pt>
                <c:pt idx="227">
                  <c:v>43.584000000000003</c:v>
                </c:pt>
                <c:pt idx="228">
                  <c:v>43.776000000000003</c:v>
                </c:pt>
                <c:pt idx="229">
                  <c:v>43.968000000000004</c:v>
                </c:pt>
                <c:pt idx="230">
                  <c:v>44.16</c:v>
                </c:pt>
                <c:pt idx="231">
                  <c:v>44.351999999999997</c:v>
                </c:pt>
                <c:pt idx="232">
                  <c:v>44.543999999999997</c:v>
                </c:pt>
                <c:pt idx="233">
                  <c:v>44.735999999999997</c:v>
                </c:pt>
                <c:pt idx="234">
                  <c:v>44.927999999999997</c:v>
                </c:pt>
                <c:pt idx="235">
                  <c:v>45.12</c:v>
                </c:pt>
                <c:pt idx="236">
                  <c:v>45.311999999999998</c:v>
                </c:pt>
                <c:pt idx="237">
                  <c:v>45.503999999999998</c:v>
                </c:pt>
                <c:pt idx="238">
                  <c:v>45.695999999999998</c:v>
                </c:pt>
                <c:pt idx="239">
                  <c:v>45.887999999999998</c:v>
                </c:pt>
              </c:numCache>
            </c:numRef>
          </c:xVal>
          <c:yVal>
            <c:numRef>
              <c:f>'Teste no pote 3 (Det Lan ON)'!$G$8:$G$248</c:f>
              <c:numCache>
                <c:formatCode>0.0</c:formatCode>
                <c:ptCount val="241"/>
                <c:pt idx="0">
                  <c:v>-4.5001473176106117</c:v>
                </c:pt>
                <c:pt idx="1">
                  <c:v>-4.2696972327333498</c:v>
                </c:pt>
                <c:pt idx="2">
                  <c:v>-6.5806709167013651</c:v>
                </c:pt>
                <c:pt idx="3">
                  <c:v>3.8244345204560233</c:v>
                </c:pt>
                <c:pt idx="4">
                  <c:v>190.01805767486795</c:v>
                </c:pt>
                <c:pt idx="5">
                  <c:v>293.59326726329061</c:v>
                </c:pt>
                <c:pt idx="6">
                  <c:v>367.02763695131478</c:v>
                </c:pt>
                <c:pt idx="7">
                  <c:v>374.92535848135685</c:v>
                </c:pt>
                <c:pt idx="8">
                  <c:v>350.05528335639042</c:v>
                </c:pt>
                <c:pt idx="9">
                  <c:v>343.84560564807202</c:v>
                </c:pt>
                <c:pt idx="10">
                  <c:v>362.24363379502961</c:v>
                </c:pt>
                <c:pt idx="11">
                  <c:v>342.17484093347548</c:v>
                </c:pt>
                <c:pt idx="12">
                  <c:v>239.08008553091165</c:v>
                </c:pt>
                <c:pt idx="13">
                  <c:v>67.163270872732227</c:v>
                </c:pt>
                <c:pt idx="14">
                  <c:v>-4.9627080762883793</c:v>
                </c:pt>
                <c:pt idx="15">
                  <c:v>-4.731430268581704</c:v>
                </c:pt>
                <c:pt idx="16">
                  <c:v>-4.9627080762883793</c:v>
                </c:pt>
                <c:pt idx="17">
                  <c:v>-5.1939807409717957</c:v>
                </c:pt>
                <c:pt idx="18">
                  <c:v>-4.9627080762883793</c:v>
                </c:pt>
                <c:pt idx="19">
                  <c:v>-4.9627080762883793</c:v>
                </c:pt>
                <c:pt idx="20">
                  <c:v>-4.731430268581704</c:v>
                </c:pt>
                <c:pt idx="21">
                  <c:v>-5.4252482629026417</c:v>
                </c:pt>
                <c:pt idx="22">
                  <c:v>-4.9627080762883793</c:v>
                </c:pt>
                <c:pt idx="23">
                  <c:v>-5.4252482629026417</c:v>
                </c:pt>
                <c:pt idx="24">
                  <c:v>-4.5001473176106117</c:v>
                </c:pt>
                <c:pt idx="25">
                  <c:v>-4.9627080762883793</c:v>
                </c:pt>
                <c:pt idx="26">
                  <c:v>-5.4252482629026417</c:v>
                </c:pt>
                <c:pt idx="27">
                  <c:v>-5.1939807409717957</c:v>
                </c:pt>
                <c:pt idx="28">
                  <c:v>-4.5001473176106117</c:v>
                </c:pt>
                <c:pt idx="29">
                  <c:v>-5.1939807409717957</c:v>
                </c:pt>
                <c:pt idx="30">
                  <c:v>-4.9627080762883793</c:v>
                </c:pt>
                <c:pt idx="31">
                  <c:v>-5.8869300002379816</c:v>
                </c:pt>
                <c:pt idx="32">
                  <c:v>-5.1939807409717957</c:v>
                </c:pt>
                <c:pt idx="33">
                  <c:v>-4.9627080762883793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DF-41B5-8DAE-D5AAA9FDC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4609920"/>
        <c:axId val="-32094496"/>
      </c:scatterChart>
      <c:scatterChart>
        <c:scatterStyle val="lineMarker"/>
        <c:varyColors val="0"/>
        <c:ser>
          <c:idx val="1"/>
          <c:order val="1"/>
          <c:tx>
            <c:v>Paraquedas?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'Teste no pote 3 (Det Lan ON)'!$B$8:$B$248</c:f>
              <c:numCache>
                <c:formatCode>General</c:formatCode>
                <c:ptCount val="241"/>
                <c:pt idx="0">
                  <c:v>0</c:v>
                </c:pt>
                <c:pt idx="1">
                  <c:v>0.192</c:v>
                </c:pt>
                <c:pt idx="2">
                  <c:v>0.38400000000000001</c:v>
                </c:pt>
                <c:pt idx="3">
                  <c:v>0.57599999999999996</c:v>
                </c:pt>
                <c:pt idx="4">
                  <c:v>0.76800000000000002</c:v>
                </c:pt>
                <c:pt idx="5">
                  <c:v>0.96</c:v>
                </c:pt>
                <c:pt idx="6">
                  <c:v>1.1519999999999999</c:v>
                </c:pt>
                <c:pt idx="7">
                  <c:v>1.3440000000000001</c:v>
                </c:pt>
                <c:pt idx="8">
                  <c:v>1.536</c:v>
                </c:pt>
                <c:pt idx="9">
                  <c:v>1.728</c:v>
                </c:pt>
                <c:pt idx="10">
                  <c:v>1.92</c:v>
                </c:pt>
                <c:pt idx="11">
                  <c:v>2.1120000000000001</c:v>
                </c:pt>
                <c:pt idx="12">
                  <c:v>2.3039999999999998</c:v>
                </c:pt>
                <c:pt idx="13">
                  <c:v>2.496</c:v>
                </c:pt>
                <c:pt idx="14">
                  <c:v>2.6880000000000002</c:v>
                </c:pt>
                <c:pt idx="15">
                  <c:v>2.88</c:v>
                </c:pt>
                <c:pt idx="16">
                  <c:v>3.0720000000000001</c:v>
                </c:pt>
                <c:pt idx="17">
                  <c:v>3.2639999999999998</c:v>
                </c:pt>
                <c:pt idx="18">
                  <c:v>3.456</c:v>
                </c:pt>
                <c:pt idx="19">
                  <c:v>3.6480000000000001</c:v>
                </c:pt>
                <c:pt idx="20">
                  <c:v>3.84</c:v>
                </c:pt>
                <c:pt idx="21">
                  <c:v>4.032</c:v>
                </c:pt>
                <c:pt idx="22">
                  <c:v>4.2240000000000002</c:v>
                </c:pt>
                <c:pt idx="23">
                  <c:v>4.4160000000000004</c:v>
                </c:pt>
                <c:pt idx="24">
                  <c:v>4.6079999999999997</c:v>
                </c:pt>
                <c:pt idx="25">
                  <c:v>4.8</c:v>
                </c:pt>
                <c:pt idx="26">
                  <c:v>4.992</c:v>
                </c:pt>
                <c:pt idx="27">
                  <c:v>5.1840000000000002</c:v>
                </c:pt>
                <c:pt idx="28">
                  <c:v>5.3760000000000003</c:v>
                </c:pt>
                <c:pt idx="29">
                  <c:v>5.5679999999999996</c:v>
                </c:pt>
                <c:pt idx="30">
                  <c:v>5.76</c:v>
                </c:pt>
                <c:pt idx="31">
                  <c:v>5.952</c:v>
                </c:pt>
                <c:pt idx="32">
                  <c:v>6.1440000000000001</c:v>
                </c:pt>
                <c:pt idx="33">
                  <c:v>6.3360000000000003</c:v>
                </c:pt>
                <c:pt idx="34">
                  <c:v>6.5279999999999996</c:v>
                </c:pt>
                <c:pt idx="35">
                  <c:v>6.72</c:v>
                </c:pt>
                <c:pt idx="36">
                  <c:v>6.9119999999999999</c:v>
                </c:pt>
                <c:pt idx="37">
                  <c:v>7.1040000000000001</c:v>
                </c:pt>
                <c:pt idx="38">
                  <c:v>7.2959999999999896</c:v>
                </c:pt>
                <c:pt idx="39">
                  <c:v>7.4879999999999898</c:v>
                </c:pt>
                <c:pt idx="40">
                  <c:v>7.6799999999999899</c:v>
                </c:pt>
                <c:pt idx="41">
                  <c:v>7.8719999999999901</c:v>
                </c:pt>
                <c:pt idx="42">
                  <c:v>8.0639999999999894</c:v>
                </c:pt>
                <c:pt idx="43">
                  <c:v>8.2559999999999896</c:v>
                </c:pt>
                <c:pt idx="44">
                  <c:v>8.4479999999999897</c:v>
                </c:pt>
                <c:pt idx="45">
                  <c:v>8.6399999999999899</c:v>
                </c:pt>
                <c:pt idx="46">
                  <c:v>8.8319999999999901</c:v>
                </c:pt>
                <c:pt idx="47">
                  <c:v>9.0239999999999903</c:v>
                </c:pt>
                <c:pt idx="48">
                  <c:v>9.2159999999999904</c:v>
                </c:pt>
                <c:pt idx="49">
                  <c:v>9.4079999999999906</c:v>
                </c:pt>
                <c:pt idx="50">
                  <c:v>9.5999999999999908</c:v>
                </c:pt>
                <c:pt idx="51">
                  <c:v>9.7919999999999892</c:v>
                </c:pt>
                <c:pt idx="52">
                  <c:v>9.9839999999999893</c:v>
                </c:pt>
                <c:pt idx="53">
                  <c:v>10.176</c:v>
                </c:pt>
                <c:pt idx="54">
                  <c:v>10.368</c:v>
                </c:pt>
                <c:pt idx="55">
                  <c:v>10.56</c:v>
                </c:pt>
                <c:pt idx="56">
                  <c:v>10.752000000000001</c:v>
                </c:pt>
                <c:pt idx="57">
                  <c:v>10.944000000000001</c:v>
                </c:pt>
                <c:pt idx="58">
                  <c:v>11.135999999999999</c:v>
                </c:pt>
                <c:pt idx="59">
                  <c:v>11.327999999999999</c:v>
                </c:pt>
                <c:pt idx="60">
                  <c:v>11.52</c:v>
                </c:pt>
                <c:pt idx="61">
                  <c:v>11.712</c:v>
                </c:pt>
                <c:pt idx="62">
                  <c:v>11.904</c:v>
                </c:pt>
                <c:pt idx="63">
                  <c:v>12.096</c:v>
                </c:pt>
                <c:pt idx="64">
                  <c:v>12.288</c:v>
                </c:pt>
                <c:pt idx="65">
                  <c:v>12.48</c:v>
                </c:pt>
                <c:pt idx="66">
                  <c:v>12.672000000000001</c:v>
                </c:pt>
                <c:pt idx="67">
                  <c:v>12.864000000000001</c:v>
                </c:pt>
                <c:pt idx="68">
                  <c:v>13.055999999999999</c:v>
                </c:pt>
                <c:pt idx="69">
                  <c:v>13.247999999999999</c:v>
                </c:pt>
                <c:pt idx="70">
                  <c:v>13.44</c:v>
                </c:pt>
                <c:pt idx="71">
                  <c:v>13.632</c:v>
                </c:pt>
                <c:pt idx="72">
                  <c:v>13.824</c:v>
                </c:pt>
                <c:pt idx="73">
                  <c:v>14.016</c:v>
                </c:pt>
                <c:pt idx="74">
                  <c:v>14.208</c:v>
                </c:pt>
                <c:pt idx="75">
                  <c:v>14.4</c:v>
                </c:pt>
                <c:pt idx="76">
                  <c:v>14.592000000000001</c:v>
                </c:pt>
                <c:pt idx="77">
                  <c:v>14.784000000000001</c:v>
                </c:pt>
                <c:pt idx="78">
                  <c:v>14.976000000000001</c:v>
                </c:pt>
                <c:pt idx="79">
                  <c:v>15.167999999999999</c:v>
                </c:pt>
                <c:pt idx="80">
                  <c:v>15.36</c:v>
                </c:pt>
                <c:pt idx="81">
                  <c:v>15.552</c:v>
                </c:pt>
                <c:pt idx="82">
                  <c:v>15.744</c:v>
                </c:pt>
                <c:pt idx="83">
                  <c:v>15.936</c:v>
                </c:pt>
                <c:pt idx="84">
                  <c:v>16.128</c:v>
                </c:pt>
                <c:pt idx="85">
                  <c:v>16.32</c:v>
                </c:pt>
                <c:pt idx="86">
                  <c:v>16.512</c:v>
                </c:pt>
                <c:pt idx="87">
                  <c:v>16.704000000000001</c:v>
                </c:pt>
                <c:pt idx="88">
                  <c:v>16.896000000000001</c:v>
                </c:pt>
                <c:pt idx="89">
                  <c:v>17.088000000000001</c:v>
                </c:pt>
                <c:pt idx="90">
                  <c:v>17.28</c:v>
                </c:pt>
                <c:pt idx="91">
                  <c:v>17.472000000000001</c:v>
                </c:pt>
                <c:pt idx="92">
                  <c:v>17.664000000000001</c:v>
                </c:pt>
                <c:pt idx="93">
                  <c:v>17.856000000000002</c:v>
                </c:pt>
                <c:pt idx="94">
                  <c:v>18.047999999999998</c:v>
                </c:pt>
                <c:pt idx="95">
                  <c:v>18.239999999999998</c:v>
                </c:pt>
                <c:pt idx="96">
                  <c:v>18.431999999999999</c:v>
                </c:pt>
                <c:pt idx="97">
                  <c:v>18.623999999999999</c:v>
                </c:pt>
                <c:pt idx="98">
                  <c:v>18.815999999999999</c:v>
                </c:pt>
                <c:pt idx="99">
                  <c:v>19.007999999999999</c:v>
                </c:pt>
                <c:pt idx="100">
                  <c:v>19.2</c:v>
                </c:pt>
                <c:pt idx="101">
                  <c:v>19.391999999999999</c:v>
                </c:pt>
                <c:pt idx="102">
                  <c:v>19.584</c:v>
                </c:pt>
                <c:pt idx="103">
                  <c:v>19.776</c:v>
                </c:pt>
                <c:pt idx="104">
                  <c:v>19.968</c:v>
                </c:pt>
                <c:pt idx="105">
                  <c:v>20.16</c:v>
                </c:pt>
                <c:pt idx="106">
                  <c:v>20.352</c:v>
                </c:pt>
                <c:pt idx="107">
                  <c:v>20.544</c:v>
                </c:pt>
                <c:pt idx="108">
                  <c:v>20.736000000000001</c:v>
                </c:pt>
                <c:pt idx="109">
                  <c:v>20.928000000000001</c:v>
                </c:pt>
                <c:pt idx="110">
                  <c:v>21.12</c:v>
                </c:pt>
                <c:pt idx="111">
                  <c:v>21.312000000000001</c:v>
                </c:pt>
                <c:pt idx="112">
                  <c:v>21.504000000000001</c:v>
                </c:pt>
                <c:pt idx="113">
                  <c:v>21.696000000000002</c:v>
                </c:pt>
                <c:pt idx="114">
                  <c:v>21.888000000000002</c:v>
                </c:pt>
                <c:pt idx="115">
                  <c:v>22.08</c:v>
                </c:pt>
                <c:pt idx="116">
                  <c:v>22.271999999999998</c:v>
                </c:pt>
                <c:pt idx="117">
                  <c:v>22.463999999999999</c:v>
                </c:pt>
                <c:pt idx="118">
                  <c:v>22.655999999999999</c:v>
                </c:pt>
                <c:pt idx="119">
                  <c:v>22.847999999999999</c:v>
                </c:pt>
                <c:pt idx="120">
                  <c:v>23.04</c:v>
                </c:pt>
                <c:pt idx="121">
                  <c:v>23.231999999999999</c:v>
                </c:pt>
                <c:pt idx="122">
                  <c:v>23.423999999999999</c:v>
                </c:pt>
                <c:pt idx="123">
                  <c:v>23.616</c:v>
                </c:pt>
                <c:pt idx="124">
                  <c:v>23.808</c:v>
                </c:pt>
                <c:pt idx="125">
                  <c:v>24</c:v>
                </c:pt>
                <c:pt idx="126">
                  <c:v>24.192</c:v>
                </c:pt>
                <c:pt idx="127">
                  <c:v>24.384</c:v>
                </c:pt>
                <c:pt idx="128">
                  <c:v>24.576000000000001</c:v>
                </c:pt>
                <c:pt idx="129">
                  <c:v>24.768000000000001</c:v>
                </c:pt>
                <c:pt idx="130">
                  <c:v>24.96</c:v>
                </c:pt>
                <c:pt idx="131">
                  <c:v>25.152000000000001</c:v>
                </c:pt>
                <c:pt idx="132">
                  <c:v>25.344000000000001</c:v>
                </c:pt>
                <c:pt idx="133">
                  <c:v>25.536000000000001</c:v>
                </c:pt>
                <c:pt idx="134">
                  <c:v>25.728000000000002</c:v>
                </c:pt>
                <c:pt idx="135">
                  <c:v>25.92</c:v>
                </c:pt>
                <c:pt idx="136">
                  <c:v>26.111999999999998</c:v>
                </c:pt>
                <c:pt idx="137">
                  <c:v>26.303999999999998</c:v>
                </c:pt>
                <c:pt idx="138">
                  <c:v>26.495999999999999</c:v>
                </c:pt>
                <c:pt idx="139">
                  <c:v>26.687999999999999</c:v>
                </c:pt>
                <c:pt idx="140">
                  <c:v>26.88</c:v>
                </c:pt>
                <c:pt idx="141">
                  <c:v>27.071999999999999</c:v>
                </c:pt>
                <c:pt idx="142">
                  <c:v>27.263999999999999</c:v>
                </c:pt>
                <c:pt idx="143">
                  <c:v>27.456</c:v>
                </c:pt>
                <c:pt idx="144">
                  <c:v>27.648</c:v>
                </c:pt>
                <c:pt idx="145">
                  <c:v>27.84</c:v>
                </c:pt>
                <c:pt idx="146">
                  <c:v>28.032</c:v>
                </c:pt>
                <c:pt idx="147">
                  <c:v>28.224</c:v>
                </c:pt>
                <c:pt idx="148">
                  <c:v>28.416</c:v>
                </c:pt>
                <c:pt idx="149">
                  <c:v>28.608000000000001</c:v>
                </c:pt>
                <c:pt idx="150">
                  <c:v>28.8</c:v>
                </c:pt>
                <c:pt idx="151">
                  <c:v>28.992000000000001</c:v>
                </c:pt>
                <c:pt idx="152">
                  <c:v>29.184000000000001</c:v>
                </c:pt>
                <c:pt idx="153">
                  <c:v>29.376000000000001</c:v>
                </c:pt>
                <c:pt idx="154">
                  <c:v>29.568000000000001</c:v>
                </c:pt>
                <c:pt idx="155">
                  <c:v>29.76</c:v>
                </c:pt>
                <c:pt idx="156">
                  <c:v>29.952000000000002</c:v>
                </c:pt>
                <c:pt idx="157">
                  <c:v>30.143999999999998</c:v>
                </c:pt>
                <c:pt idx="158">
                  <c:v>30.335999999999999</c:v>
                </c:pt>
                <c:pt idx="159">
                  <c:v>30.527999999999999</c:v>
                </c:pt>
                <c:pt idx="160">
                  <c:v>30.72</c:v>
                </c:pt>
                <c:pt idx="161">
                  <c:v>30.911999999999999</c:v>
                </c:pt>
                <c:pt idx="162">
                  <c:v>31.103999999999999</c:v>
                </c:pt>
                <c:pt idx="163">
                  <c:v>31.295999999999999</c:v>
                </c:pt>
                <c:pt idx="164">
                  <c:v>31.488</c:v>
                </c:pt>
                <c:pt idx="165">
                  <c:v>31.68</c:v>
                </c:pt>
                <c:pt idx="166">
                  <c:v>31.872</c:v>
                </c:pt>
                <c:pt idx="167">
                  <c:v>32.064</c:v>
                </c:pt>
                <c:pt idx="168">
                  <c:v>32.256</c:v>
                </c:pt>
                <c:pt idx="169">
                  <c:v>32.448</c:v>
                </c:pt>
                <c:pt idx="170">
                  <c:v>32.64</c:v>
                </c:pt>
                <c:pt idx="171">
                  <c:v>32.832000000000001</c:v>
                </c:pt>
                <c:pt idx="172">
                  <c:v>33.024000000000001</c:v>
                </c:pt>
                <c:pt idx="173">
                  <c:v>33.216000000000001</c:v>
                </c:pt>
                <c:pt idx="174">
                  <c:v>33.408000000000001</c:v>
                </c:pt>
                <c:pt idx="175">
                  <c:v>33.6</c:v>
                </c:pt>
                <c:pt idx="176">
                  <c:v>33.792000000000002</c:v>
                </c:pt>
                <c:pt idx="177">
                  <c:v>33.984000000000002</c:v>
                </c:pt>
                <c:pt idx="178">
                  <c:v>34.176000000000002</c:v>
                </c:pt>
                <c:pt idx="179">
                  <c:v>34.368000000000002</c:v>
                </c:pt>
                <c:pt idx="180">
                  <c:v>34.56</c:v>
                </c:pt>
                <c:pt idx="181">
                  <c:v>34.752000000000002</c:v>
                </c:pt>
                <c:pt idx="182">
                  <c:v>34.944000000000003</c:v>
                </c:pt>
                <c:pt idx="183">
                  <c:v>35.136000000000003</c:v>
                </c:pt>
                <c:pt idx="184">
                  <c:v>35.328000000000003</c:v>
                </c:pt>
                <c:pt idx="185">
                  <c:v>35.520000000000003</c:v>
                </c:pt>
                <c:pt idx="186">
                  <c:v>35.712000000000003</c:v>
                </c:pt>
                <c:pt idx="187">
                  <c:v>35.904000000000003</c:v>
                </c:pt>
                <c:pt idx="188">
                  <c:v>36.095999999999997</c:v>
                </c:pt>
                <c:pt idx="189">
                  <c:v>36.287999999999997</c:v>
                </c:pt>
                <c:pt idx="190">
                  <c:v>36.479999999999997</c:v>
                </c:pt>
                <c:pt idx="191">
                  <c:v>36.671999999999997</c:v>
                </c:pt>
                <c:pt idx="192">
                  <c:v>36.863999999999997</c:v>
                </c:pt>
                <c:pt idx="193">
                  <c:v>37.055999999999997</c:v>
                </c:pt>
                <c:pt idx="194">
                  <c:v>37.247999999999998</c:v>
                </c:pt>
                <c:pt idx="195">
                  <c:v>37.44</c:v>
                </c:pt>
                <c:pt idx="196">
                  <c:v>37.631999999999998</c:v>
                </c:pt>
                <c:pt idx="197">
                  <c:v>37.823999999999998</c:v>
                </c:pt>
                <c:pt idx="198">
                  <c:v>38.015999999999998</c:v>
                </c:pt>
                <c:pt idx="199">
                  <c:v>38.207999999999998</c:v>
                </c:pt>
                <c:pt idx="200">
                  <c:v>38.4</c:v>
                </c:pt>
                <c:pt idx="201">
                  <c:v>38.591999999999999</c:v>
                </c:pt>
                <c:pt idx="202">
                  <c:v>38.783999999999999</c:v>
                </c:pt>
                <c:pt idx="203">
                  <c:v>38.975999999999999</c:v>
                </c:pt>
                <c:pt idx="204">
                  <c:v>39.167999999999999</c:v>
                </c:pt>
                <c:pt idx="205">
                  <c:v>39.36</c:v>
                </c:pt>
                <c:pt idx="206">
                  <c:v>39.552</c:v>
                </c:pt>
                <c:pt idx="207">
                  <c:v>39.744</c:v>
                </c:pt>
                <c:pt idx="208">
                  <c:v>39.936</c:v>
                </c:pt>
                <c:pt idx="209">
                  <c:v>40.128</c:v>
                </c:pt>
                <c:pt idx="210">
                  <c:v>40.32</c:v>
                </c:pt>
                <c:pt idx="211">
                  <c:v>40.512</c:v>
                </c:pt>
                <c:pt idx="212">
                  <c:v>40.704000000000001</c:v>
                </c:pt>
                <c:pt idx="213">
                  <c:v>40.896000000000001</c:v>
                </c:pt>
                <c:pt idx="214">
                  <c:v>41.088000000000001</c:v>
                </c:pt>
                <c:pt idx="215">
                  <c:v>41.28</c:v>
                </c:pt>
                <c:pt idx="216">
                  <c:v>41.472000000000001</c:v>
                </c:pt>
                <c:pt idx="217">
                  <c:v>41.664000000000001</c:v>
                </c:pt>
                <c:pt idx="218">
                  <c:v>41.856000000000002</c:v>
                </c:pt>
                <c:pt idx="219">
                  <c:v>42.048000000000002</c:v>
                </c:pt>
                <c:pt idx="220">
                  <c:v>42.24</c:v>
                </c:pt>
                <c:pt idx="221">
                  <c:v>42.432000000000002</c:v>
                </c:pt>
                <c:pt idx="222">
                  <c:v>42.624000000000002</c:v>
                </c:pt>
                <c:pt idx="223">
                  <c:v>42.816000000000003</c:v>
                </c:pt>
                <c:pt idx="224">
                  <c:v>43.008000000000003</c:v>
                </c:pt>
                <c:pt idx="225">
                  <c:v>43.2</c:v>
                </c:pt>
                <c:pt idx="226">
                  <c:v>43.392000000000003</c:v>
                </c:pt>
                <c:pt idx="227">
                  <c:v>43.584000000000003</c:v>
                </c:pt>
                <c:pt idx="228">
                  <c:v>43.776000000000003</c:v>
                </c:pt>
                <c:pt idx="229">
                  <c:v>43.968000000000004</c:v>
                </c:pt>
                <c:pt idx="230">
                  <c:v>44.16</c:v>
                </c:pt>
                <c:pt idx="231">
                  <c:v>44.351999999999997</c:v>
                </c:pt>
                <c:pt idx="232">
                  <c:v>44.543999999999997</c:v>
                </c:pt>
                <c:pt idx="233">
                  <c:v>44.735999999999997</c:v>
                </c:pt>
                <c:pt idx="234">
                  <c:v>44.927999999999997</c:v>
                </c:pt>
                <c:pt idx="235">
                  <c:v>45.12</c:v>
                </c:pt>
                <c:pt idx="236">
                  <c:v>45.311999999999998</c:v>
                </c:pt>
                <c:pt idx="237">
                  <c:v>45.503999999999998</c:v>
                </c:pt>
                <c:pt idx="238">
                  <c:v>45.695999999999998</c:v>
                </c:pt>
                <c:pt idx="239">
                  <c:v>45.887999999999998</c:v>
                </c:pt>
              </c:numCache>
            </c:numRef>
          </c:xVal>
          <c:yVal>
            <c:numRef>
              <c:f>'Teste no pote 3 (Det Lan ON)'!$O$8:$O$248</c:f>
              <c:numCache>
                <c:formatCode>General</c:formatCode>
                <c:ptCount val="241"/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DF-41B5-8DAE-D5AAA9FDC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2908431"/>
        <c:axId val="1522902191"/>
      </c:scatterChart>
      <c:valAx>
        <c:axId val="-84609920"/>
        <c:scaling>
          <c:orientation val="minMax"/>
          <c:max val="15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2094496"/>
        <c:crosses val="autoZero"/>
        <c:crossBetween val="midCat"/>
        <c:majorUnit val="1"/>
      </c:valAx>
      <c:valAx>
        <c:axId val="-3209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4609920"/>
        <c:crosses val="autoZero"/>
        <c:crossBetween val="midCat"/>
        <c:majorUnit val="25"/>
      </c:valAx>
      <c:valAx>
        <c:axId val="1522902191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2908431"/>
        <c:crosses val="max"/>
        <c:crossBetween val="midCat"/>
      </c:valAx>
      <c:valAx>
        <c:axId val="1522908431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1522902191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9523</xdr:colOff>
      <xdr:row>6</xdr:row>
      <xdr:rowOff>9525</xdr:rowOff>
    </xdr:from>
    <xdr:to>
      <xdr:col>35</xdr:col>
      <xdr:colOff>228600</xdr:colOff>
      <xdr:row>37</xdr:row>
      <xdr:rowOff>9525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5</xdr:row>
          <xdr:rowOff>66675</xdr:rowOff>
        </xdr:from>
        <xdr:to>
          <xdr:col>6</xdr:col>
          <xdr:colOff>0</xdr:colOff>
          <xdr:row>5</xdr:row>
          <xdr:rowOff>342900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9523</xdr:colOff>
      <xdr:row>6</xdr:row>
      <xdr:rowOff>9525</xdr:rowOff>
    </xdr:from>
    <xdr:to>
      <xdr:col>36</xdr:col>
      <xdr:colOff>228600</xdr:colOff>
      <xdr:row>37</xdr:row>
      <xdr:rowOff>9525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5</xdr:row>
          <xdr:rowOff>66675</xdr:rowOff>
        </xdr:from>
        <xdr:to>
          <xdr:col>7</xdr:col>
          <xdr:colOff>0</xdr:colOff>
          <xdr:row>5</xdr:row>
          <xdr:rowOff>342900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9523</xdr:colOff>
      <xdr:row>6</xdr:row>
      <xdr:rowOff>9525</xdr:rowOff>
    </xdr:from>
    <xdr:to>
      <xdr:col>35</xdr:col>
      <xdr:colOff>228600</xdr:colOff>
      <xdr:row>37</xdr:row>
      <xdr:rowOff>9525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5</xdr:row>
          <xdr:rowOff>66675</xdr:rowOff>
        </xdr:from>
        <xdr:to>
          <xdr:col>6</xdr:col>
          <xdr:colOff>0</xdr:colOff>
          <xdr:row>5</xdr:row>
          <xdr:rowOff>342900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9523</xdr:colOff>
      <xdr:row>6</xdr:row>
      <xdr:rowOff>9525</xdr:rowOff>
    </xdr:from>
    <xdr:to>
      <xdr:col>35</xdr:col>
      <xdr:colOff>228600</xdr:colOff>
      <xdr:row>37</xdr:row>
      <xdr:rowOff>9525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5</xdr:row>
          <xdr:rowOff>66675</xdr:rowOff>
        </xdr:from>
        <xdr:to>
          <xdr:col>6</xdr:col>
          <xdr:colOff>0</xdr:colOff>
          <xdr:row>5</xdr:row>
          <xdr:rowOff>342900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9523</xdr:colOff>
      <xdr:row>6</xdr:row>
      <xdr:rowOff>9525</xdr:rowOff>
    </xdr:from>
    <xdr:to>
      <xdr:col>35</xdr:col>
      <xdr:colOff>228600</xdr:colOff>
      <xdr:row>37</xdr:row>
      <xdr:rowOff>9525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5</xdr:row>
          <xdr:rowOff>66675</xdr:rowOff>
        </xdr:from>
        <xdr:to>
          <xdr:col>6</xdr:col>
          <xdr:colOff>0</xdr:colOff>
          <xdr:row>5</xdr:row>
          <xdr:rowOff>342900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9523</xdr:colOff>
      <xdr:row>6</xdr:row>
      <xdr:rowOff>9525</xdr:rowOff>
    </xdr:from>
    <xdr:to>
      <xdr:col>35</xdr:col>
      <xdr:colOff>228600</xdr:colOff>
      <xdr:row>37</xdr:row>
      <xdr:rowOff>9525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5</xdr:row>
          <xdr:rowOff>66675</xdr:rowOff>
        </xdr:from>
        <xdr:to>
          <xdr:col>6</xdr:col>
          <xdr:colOff>0</xdr:colOff>
          <xdr:row>5</xdr:row>
          <xdr:rowOff>342900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6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9523</xdr:colOff>
      <xdr:row>6</xdr:row>
      <xdr:rowOff>9525</xdr:rowOff>
    </xdr:from>
    <xdr:to>
      <xdr:col>35</xdr:col>
      <xdr:colOff>228600</xdr:colOff>
      <xdr:row>37</xdr:row>
      <xdr:rowOff>9525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5</xdr:row>
          <xdr:rowOff>66675</xdr:rowOff>
        </xdr:from>
        <xdr:to>
          <xdr:col>6</xdr:col>
          <xdr:colOff>0</xdr:colOff>
          <xdr:row>5</xdr:row>
          <xdr:rowOff>342900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7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9523</xdr:colOff>
      <xdr:row>6</xdr:row>
      <xdr:rowOff>9525</xdr:rowOff>
    </xdr:from>
    <xdr:to>
      <xdr:col>36</xdr:col>
      <xdr:colOff>228600</xdr:colOff>
      <xdr:row>37</xdr:row>
      <xdr:rowOff>9525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5</xdr:row>
          <xdr:rowOff>66675</xdr:rowOff>
        </xdr:from>
        <xdr:to>
          <xdr:col>7</xdr:col>
          <xdr:colOff>0</xdr:colOff>
          <xdr:row>5</xdr:row>
          <xdr:rowOff>342900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9523</xdr:colOff>
      <xdr:row>6</xdr:row>
      <xdr:rowOff>9525</xdr:rowOff>
    </xdr:from>
    <xdr:to>
      <xdr:col>36</xdr:col>
      <xdr:colOff>228600</xdr:colOff>
      <xdr:row>37</xdr:row>
      <xdr:rowOff>9525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5</xdr:row>
          <xdr:rowOff>66675</xdr:rowOff>
        </xdr:from>
        <xdr:to>
          <xdr:col>7</xdr:col>
          <xdr:colOff>0</xdr:colOff>
          <xdr:row>5</xdr:row>
          <xdr:rowOff>342900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9523</xdr:colOff>
      <xdr:row>6</xdr:row>
      <xdr:rowOff>9525</xdr:rowOff>
    </xdr:from>
    <xdr:to>
      <xdr:col>36</xdr:col>
      <xdr:colOff>228600</xdr:colOff>
      <xdr:row>37</xdr:row>
      <xdr:rowOff>9525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5</xdr:row>
          <xdr:rowOff>66675</xdr:rowOff>
        </xdr:from>
        <xdr:to>
          <xdr:col>7</xdr:col>
          <xdr:colOff>0</xdr:colOff>
          <xdr:row>5</xdr:row>
          <xdr:rowOff>342900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A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odrigo De Marco" id="{8925E69D-7010-4EC5-A2FA-DFB911AD4E28}" userId="c0696f2ef8130ce6" providerId="Windows Live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0" growShrinkType="overwriteClear" adjustColumnWidth="0" connectionId="246" xr16:uid="{00000000-0016-0000-0100-000046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8" growShrinkType="overwriteClear" adjustColumnWidth="0" connectionId="1254" xr16:uid="{00000000-0016-0000-0100-000035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" growShrinkType="overwriteClear" adjustColumnWidth="0" connectionId="1453" xr16:uid="{00000000-0016-0000-0100-000023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0" growShrinkType="overwriteClear" adjustColumnWidth="0" connectionId="704" xr16:uid="{00000000-0016-0000-0100-000000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0" growShrinkType="overwriteClear" adjustColumnWidth="0" connectionId="1134" xr16:uid="{00000000-0016-0000-0100-000040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8" growShrinkType="overwriteClear" adjustColumnWidth="0" connectionId="339" xr16:uid="{00000000-0016-0000-0100-000039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6" growShrinkType="overwriteClear" adjustColumnWidth="0" connectionId="649" xr16:uid="{00000000-0016-0000-0100-00002F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8" growShrinkType="overwriteClear" adjustColumnWidth="0" connectionId="1014" xr16:uid="{00000000-0016-0000-0100-00001C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0" growShrinkType="overwriteClear" adjustColumnWidth="0" connectionId="924" xr16:uid="{00000000-0016-0000-0100-00003C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2" growShrinkType="overwriteClear" adjustColumnWidth="0" connectionId="1222" xr16:uid="{00000000-0016-0000-0100-00006100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6" growShrinkType="overwriteClear" adjustColumnWidth="0" connectionId="445" xr16:uid="{00000000-0016-0000-0100-00005E00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" growShrinkType="overwriteClear" adjustColumnWidth="0" connectionId="2" xr16:uid="{00000000-0016-0000-0100-00004800000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4" growShrinkType="overwriteClear" adjustColumnWidth="0" connectionId="974" xr16:uid="{00000000-0016-0000-0100-000043000000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6" growShrinkType="overwriteClear" adjustColumnWidth="0" connectionId="884" xr16:uid="{00000000-0016-0000-0100-00000C00000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9" growShrinkType="overwriteClear" adjustColumnWidth="0" connectionId="338" xr16:uid="{00000000-0016-0000-0100-00004200000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8" growShrinkType="overwriteClear" adjustColumnWidth="0" connectionId="262" xr16:uid="{00000000-0016-0000-0100-000037000000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" growShrinkType="overwriteClear" adjustColumnWidth="0" connectionId="110" xr16:uid="{00000000-0016-0000-0100-00001B000000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1" growShrinkType="overwriteClear" adjustColumnWidth="0" connectionId="1144" xr16:uid="{00000000-0016-0000-0100-000067000000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3" growShrinkType="overwriteClear" adjustColumnWidth="0" connectionId="744" xr16:uid="{00000000-0016-0000-0100-00000F00000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6" growShrinkType="overwriteClear" adjustColumnWidth="0" connectionId="304" xr16:uid="{00000000-0016-0000-0100-00002900000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" growShrinkType="overwriteClear" adjustColumnWidth="0" connectionId="1401" xr16:uid="{00000000-0016-0000-0100-00005400000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8" growShrinkType="overwriteClear" adjustColumnWidth="0" connectionId="1155" xr16:uid="{00000000-0016-0000-0100-000056000000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4" growShrinkType="overwriteClear" adjustColumnWidth="0" connectionId="864" xr16:uid="{00000000-0016-0000-0100-00003B000000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1" growShrinkType="overwriteClear" adjustColumnWidth="0" connectionId="825" xr16:uid="{00000000-0016-0000-0100-000030000000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0" growShrinkType="overwriteClear" adjustColumnWidth="0" connectionId="157" xr16:uid="{00000000-0016-0000-0100-000051000000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7" growShrinkType="overwriteClear" adjustColumnWidth="0" connectionId="1298" xr16:uid="{00000000-0016-0000-0100-00002D000000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3" growShrinkType="overwriteClear" adjustColumnWidth="0" connectionId="714" xr16:uid="{00000000-0016-0000-0100-00003600000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9" growShrinkType="overwriteClear" adjustColumnWidth="0" connectionId="694" xr16:uid="{00000000-0016-0000-0100-000049000000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2" growShrinkType="overwriteClear" adjustColumnWidth="0" connectionId="835" xr16:uid="{00000000-0016-0000-0100-000002000000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9" growShrinkType="overwriteClear" adjustColumnWidth="0" connectionId="914" xr16:uid="{00000000-0016-0000-0100-00001F000000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6" growShrinkType="overwriteClear" adjustColumnWidth="0" connectionId="1104" xr16:uid="{00000000-0016-0000-0100-000058000000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0" growShrinkType="overwriteClear" adjustColumnWidth="0" connectionId="1034" xr16:uid="{00000000-0016-0000-0100-00004D000000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4" growShrinkType="overwriteClear" adjustColumnWidth="0" connectionId="754" xr16:uid="{00000000-0016-0000-0100-00005B000000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5" growShrinkType="overwriteClear" adjustColumnWidth="0" connectionId="764" xr16:uid="{00000000-0016-0000-0100-00001E000000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3" growShrinkType="overwriteClear" adjustColumnWidth="0" connectionId="1074" xr16:uid="{00000000-0016-0000-0100-00000B000000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2" growShrinkType="overwriteClear" adjustColumnWidth="0" connectionId="505" xr16:uid="{00000000-0016-0000-0100-00003F000000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" growShrinkType="overwriteClear" adjustColumnWidth="0" connectionId="401" xr16:uid="{00000000-0016-0000-0100-000007000000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0" growShrinkType="overwriteClear" adjustColumnWidth="0" connectionId="1202" xr16:uid="{00000000-0016-0000-0100-000050000000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3" growShrinkType="overwriteClear" adjustColumnWidth="0" connectionId="192" xr16:uid="{00000000-0016-0000-0100-00004C000000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9" growShrinkType="overwriteClear" adjustColumnWidth="0" connectionId="230" xr16:uid="{00000000-0016-0000-0100-000052000000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9" growShrinkType="overwriteClear" adjustColumnWidth="0" connectionId="1124" xr16:uid="{00000000-0016-0000-0100-000008000000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38" growShrinkType="overwriteClear" adjustColumnWidth="0" connectionId="138" xr16:uid="{00000000-0016-0000-0100-00000A000000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4" growShrinkType="overwriteClear" adjustColumnWidth="0" connectionId="1242" xr16:uid="{00000000-0016-0000-0100-000012000000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8" growShrinkType="overwriteClear" adjustColumnWidth="0" connectionId="794" xr16:uid="{00000000-0016-0000-0100-000009000000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5" growShrinkType="overwriteClear" adjustColumnWidth="0" connectionId="1277" xr16:uid="{00000000-0016-0000-0100-000053000000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7" growShrinkType="overwriteClear" adjustColumnWidth="0" connectionId="784" xr16:uid="{00000000-0016-0000-0100-000005000000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" growShrinkType="overwriteClear" adjustColumnWidth="0" connectionId="1374" xr16:uid="{00000000-0016-0000-0100-00002B000000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1" growShrinkType="overwriteClear" adjustColumnWidth="0" connectionId="715" xr16:uid="{00000000-0016-0000-0100-000044000000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23" growShrinkType="overwriteClear" adjustColumnWidth="0" connectionId="65" xr16:uid="{00000000-0016-0000-0100-000001000000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5" growShrinkType="overwriteClear" adjustColumnWidth="0" connectionId="429" xr16:uid="{00000000-0016-0000-0100-000031000000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" growShrinkType="overwriteClear" adjustColumnWidth="0" connectionId="1391" xr16:uid="{00000000-0016-0000-0100-000045000000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8" growShrinkType="overwriteClear" adjustColumnWidth="0" connectionId="904" xr16:uid="{00000000-0016-0000-0100-000059000000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3" growShrinkType="overwriteClear" adjustColumnWidth="0" connectionId="854" xr16:uid="{00000000-0016-0000-0100-00005D000000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4" growShrinkType="overwriteClear" adjustColumnWidth="0" connectionId="824" xr16:uid="{00000000-0016-0000-0100-000006000000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9" growShrinkType="overwriteClear" adjustColumnWidth="0" connectionId="804" xr16:uid="{00000000-0016-0000-0100-000066000000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7" growShrinkType="overwriteClear" adjustColumnWidth="0" connectionId="894" xr16:uid="{00000000-0016-0000-0100-00001A000000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0" growShrinkType="overwriteClear" adjustColumnWidth="0" connectionId="814" xr16:uid="{00000000-0016-0000-0100-00004E000000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3" growShrinkType="overwriteClear" adjustColumnWidth="0" connectionId="964" xr16:uid="{00000000-0016-0000-0100-000032000000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" growShrinkType="overwriteClear" adjustColumnWidth="0" connectionId="504" xr16:uid="{00000000-0016-0000-0100-00000D000000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7" growShrinkType="overwriteClear" adjustColumnWidth="0" connectionId="1114" xr16:uid="{00000000-0016-0000-0100-000026000000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7" growShrinkType="overwriteClear" adjustColumnWidth="0" connectionId="1154" xr16:uid="{00000000-0016-0000-0100-000064000000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7" growShrinkType="overwriteClear" adjustColumnWidth="0" connectionId="173" xr16:uid="{00000000-0016-0000-0100-000019000000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2" growShrinkType="overwriteClear" adjustColumnWidth="0" connectionId="537" xr16:uid="{00000000-0016-0000-0100-00003A000000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5" growShrinkType="overwriteClear" adjustColumnWidth="0" connectionId="984" xr16:uid="{00000000-0016-0000-0100-000003000000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5" growShrinkType="overwriteClear" adjustColumnWidth="0" connectionId="630" xr16:uid="{00000000-0016-0000-0100-000017000000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4" growShrinkType="overwriteClear" adjustColumnWidth="0" connectionId="1084" xr16:uid="{00000000-0016-0000-0100-00005F000000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" growShrinkType="overwriteClear" adjustColumnWidth="0" connectionId="1" xr16:uid="{00000000-0016-0000-0100-000060000000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1" growShrinkType="overwriteClear" adjustColumnWidth="0" connectionId="174" xr16:uid="{00000000-0016-0000-0100-00005A000000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6" growShrinkType="overwriteClear" adjustColumnWidth="0" connectionId="994" xr16:uid="{00000000-0016-0000-0100-00004F000000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1" growShrinkType="overwriteClear" adjustColumnWidth="0" connectionId="935" xr16:uid="{00000000-0016-0000-0100-000062000000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9" growShrinkType="overwriteClear" adjustColumnWidth="0" connectionId="1192" xr16:uid="{00000000-0016-0000-0100-000033000000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" growShrinkType="overwriteClear" adjustColumnWidth="0" connectionId="1440" xr16:uid="{00000000-0016-0000-0100-00005C000000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2" growShrinkType="overwriteClear" adjustColumnWidth="0" connectionId="725" xr16:uid="{00000000-0016-0000-0100-000025000000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3" growShrinkType="overwriteClear" adjustColumnWidth="0" connectionId="1232" xr16:uid="{00000000-0016-0000-0100-000041000000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7" growShrinkType="overwriteClear" adjustColumnWidth="0" connectionId="1004" xr16:uid="{00000000-0016-0000-0100-000020000000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" growShrinkType="overwriteClear" adjustColumnWidth="0" connectionId="1373" xr16:uid="{00000000-0016-0000-0100-00001D000000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4" growShrinkType="overwriteClear" adjustColumnWidth="0" connectionId="599" xr16:uid="{00000000-0016-0000-0100-00003E000000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5" growShrinkType="overwriteClear" adjustColumnWidth="0" connectionId="288" xr16:uid="{00000000-0016-0000-0100-000021000000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1" growShrinkType="overwriteClear" adjustColumnWidth="0" connectionId="1045" xr16:uid="{00000000-0016-0000-0100-000038000000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2" growShrinkType="overwriteClear" adjustColumnWidth="0" connectionId="1055" xr16:uid="{00000000-0016-0000-0100-000027000000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6" growShrinkType="overwriteClear" adjustColumnWidth="0" connectionId="1287" xr16:uid="{00000000-0016-0000-0100-000015000000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5" growShrinkType="overwriteClear" adjustColumnWidth="0" connectionId="934" xr16:uid="{00000000-0016-0000-0100-000065000000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3" growShrinkType="overwriteClear" adjustColumnWidth="0" connectionId="56" xr16:uid="{00000000-0016-0000-0100-000063000000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9" growShrinkType="overwriteClear" adjustColumnWidth="0" connectionId="1024" xr16:uid="{00000000-0016-0000-0100-000011000000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8" growShrinkType="overwriteClear" adjustColumnWidth="0" connectionId="683" xr16:uid="{00000000-0016-0000-0100-000024000000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5" growShrinkType="overwriteClear" adjustColumnWidth="0" connectionId="1094" xr16:uid="{00000000-0016-0000-0100-00003D000000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1" growShrinkType="overwriteClear" adjustColumnWidth="0" connectionId="506" xr16:uid="{00000000-0016-0000-0100-00004B000000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8" growShrinkType="overwriteClear" adjustColumnWidth="0" connectionId="1320" xr16:uid="{00000000-0016-0000-0100-000010000000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3" growShrinkType="overwriteClear" adjustColumnWidth="0" connectionId="568" xr16:uid="{00000000-0016-0000-0100-000034000000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3" growShrinkType="overwriteClear" adjustColumnWidth="0" connectionId="1182" xr16:uid="{00000000-0016-0000-0100-000022000000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1" growShrinkType="overwriteClear" adjustColumnWidth="0" connectionId="1212" xr16:uid="{00000000-0016-0000-0100-000014000000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5" growShrinkType="overwriteClear" adjustColumnWidth="0" connectionId="874" xr16:uid="{00000000-0016-0000-0100-000016000000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" growShrinkType="overwriteClear" adjustColumnWidth="0" connectionId="1414" xr16:uid="{00000000-0016-0000-0100-000028000000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0" growShrinkType="overwriteClear" adjustColumnWidth="0" connectionId="1342" xr16:uid="{00000000-0016-0000-0100-000013000000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2" growShrinkType="overwriteClear" adjustColumnWidth="0" connectionId="945" xr16:uid="{00000000-0016-0000-0100-00002E000000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" growShrinkType="overwriteClear" adjustColumnWidth="0" connectionId="1426" xr16:uid="{00000000-0016-0000-0100-000018000000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7" growShrinkType="overwriteClear" adjustColumnWidth="0" connectionId="666" xr16:uid="{00000000-0016-0000-0100-00004A000000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6" growShrinkType="overwriteClear" adjustColumnWidth="0" connectionId="774" xr16:uid="{00000000-0016-0000-0100-000004000000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4" growShrinkType="overwriteClear" adjustColumnWidth="0" connectionId="272" xr16:uid="{00000000-0016-0000-0100-00000E000000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9" growShrinkType="overwriteClear" adjustColumnWidth="0" connectionId="1297" xr16:uid="{00000000-0016-0000-0100-00002C000000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4" growShrinkType="overwriteClear" adjustColumnWidth="0" connectionId="382" xr16:uid="{00000000-0016-0000-0100-000057000000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" growShrinkType="overwriteClear" adjustColumnWidth="0" connectionId="1381" xr16:uid="{00000000-0016-0000-0100-000047000000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6" growShrinkType="overwriteClear" adjustColumnWidth="0" connectionId="1044" xr16:uid="{00000000-0016-0000-0100-00002A000000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2" growShrinkType="overwriteClear" adjustColumnWidth="0" connectionId="1165" xr16:uid="{00000000-0016-0000-0100-000055000000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7" growShrinkType="overwriteClear" adjustColumnWidth="0" connectionId="1301" xr16:uid="{6EF36146-EBB4-4F44-A715-176C031D70FA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1" growShrinkType="overwriteClear" adjustColumnWidth="0" connectionId="177" xr16:uid="{D60111C2-FE75-4EE1-A0F6-E0E8A6F1C68A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2" growShrinkType="overwriteClear" adjustColumnWidth="0" connectionId="1225" xr16:uid="{EAB0CE02-7254-4962-96AB-6BD29B696D75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4" growShrinkType="overwriteClear" adjustColumnWidth="0" connectionId="977" xr16:uid="{4592D67F-93CB-4673-AB92-7FFCE987A0A8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38" growShrinkType="overwriteClear" adjustColumnWidth="0" connectionId="141" xr16:uid="{61C32603-180B-44D8-88C6-6F98375504A7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1" growShrinkType="overwriteClear" adjustColumnWidth="0" connectionId="828" xr16:uid="{BE1ADD67-7AE8-4558-87AA-FDFE2D3FF945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" growShrinkType="overwriteClear" adjustColumnWidth="0" connectionId="407" xr16:uid="{96F4AFC0-BB7E-4135-BB4C-98FDB97D05A3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9" growShrinkType="overwriteClear" adjustColumnWidth="0" connectionId="1310" xr16:uid="{2431F323-FFB2-47B5-A701-485C6A421E22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3" growShrinkType="overwriteClear" adjustColumnWidth="0" connectionId="1235" xr16:uid="{DE8DED55-1648-4A3B-96B9-BE48ACC513B3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8" growShrinkType="overwriteClear" adjustColumnWidth="0" connectionId="1017" xr16:uid="{820788CB-5740-494C-A640-2906BC7D594B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8" growShrinkType="overwriteClear" adjustColumnWidth="0" connectionId="1158" xr16:uid="{42A7BCC9-EF55-4947-93EE-18937F0B64CA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2" growShrinkType="overwriteClear" adjustColumnWidth="0" connectionId="954" xr16:uid="{7C9714EB-F243-4AF6-A7FD-EE0B72843631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" growShrinkType="overwriteClear" adjustColumnWidth="0" connectionId="1377" xr16:uid="{4A703E05-664D-4E07-8C24-03EFA80D4B74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2" growShrinkType="overwriteClear" adjustColumnWidth="0" connectionId="730" xr16:uid="{57E3C709-0693-4CA3-8BED-64DCECC3A3C1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1" growShrinkType="overwriteClear" adjustColumnWidth="0" connectionId="1147" xr16:uid="{6DFE1E9D-B236-432B-9E9F-1E00E101940E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0" growShrinkType="overwriteClear" adjustColumnWidth="0" connectionId="1037" xr16:uid="{C5EF0BC5-526B-461D-B1BA-3AB8D6B85C15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" growShrinkType="overwriteClear" adjustColumnWidth="0" connectionId="1436" xr16:uid="{7BBC122D-836E-4D6A-BE6B-993915DF7728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23" growShrinkType="overwriteClear" adjustColumnWidth="0" connectionId="68" xr16:uid="{5B463653-9993-4914-BAA0-300595069662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6" growShrinkType="overwriteClear" adjustColumnWidth="0" connectionId="777" xr16:uid="{45E164BE-8DE0-418D-B08A-D72A42077861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8" growShrinkType="overwriteClear" adjustColumnWidth="0" connectionId="1270" xr16:uid="{A616B7C2-F355-47BC-9EF9-B7DA3AD28567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9" growShrinkType="overwriteClear" adjustColumnWidth="0" connectionId="357" xr16:uid="{105FC320-80D6-41C5-BAEA-1FA7486DBAA9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6" growShrinkType="overwriteClear" adjustColumnWidth="0" connectionId="1290" xr16:uid="{EBC6FCA3-ED8C-4C29-B01C-408190AC85D2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5" growShrinkType="overwriteClear" adjustColumnWidth="0" connectionId="291" xr16:uid="{CF9B7D12-4E3D-45CF-8427-B2876EC9B674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" growShrinkType="overwriteClear" adjustColumnWidth="0" connectionId="1443" xr16:uid="{5545F3FD-1803-4D15-BE99-B4872BF6CA3E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5" growShrinkType="overwriteClear" adjustColumnWidth="0" connectionId="987" xr16:uid="{A35B36FA-19B4-473F-80F7-9DF780E39CBC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7" growShrinkType="overwriteClear" adjustColumnWidth="0" connectionId="1166" xr16:uid="{847C6045-0C56-45F4-87FF-2C2002AE3A73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0" growShrinkType="overwriteClear" adjustColumnWidth="0" connectionId="927" xr16:uid="{2520771F-16E6-47EE-911B-36317BB0D76A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5" growShrinkType="overwriteClear" adjustColumnWidth="0" connectionId="950" xr16:uid="{53B8C2A6-4FDB-45DB-A436-B6E7FA1FFE9D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0" growShrinkType="overwriteClear" adjustColumnWidth="0" connectionId="707" xr16:uid="{B86CB214-521B-4CB0-B7AD-77ACF434E6F4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9" growShrinkType="overwriteClear" adjustColumnWidth="0" connectionId="1127" xr16:uid="{A8CF6295-2532-43FD-B4C0-A951C5850509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7" growShrinkType="overwriteClear" adjustColumnWidth="0" connectionId="208" xr16:uid="{DA451FE6-D8BA-4799-9567-7064CAE8D2FF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7" growShrinkType="overwriteClear" adjustColumnWidth="0" connectionId="897" xr16:uid="{53ED5A86-018B-413B-9938-3CCA8C74483E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8" growShrinkType="overwriteClear" adjustColumnWidth="0" connectionId="268" xr16:uid="{0863276D-0DC7-4F7F-A1F8-F78141C489E3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5" growShrinkType="overwriteClear" adjustColumnWidth="0" connectionId="432" xr16:uid="{17E418E0-87DB-461D-8F1A-F4741EC02E5C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9" growShrinkType="overwriteClear" adjustColumnWidth="0" connectionId="1195" xr16:uid="{5CA88D34-FCA7-40AF-89A1-6BBA75C1773F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4" growShrinkType="overwriteClear" adjustColumnWidth="0" connectionId="1087" xr16:uid="{90E3F2C2-C230-420B-8668-E11233C7B221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3" growShrinkType="overwriteClear" adjustColumnWidth="0" connectionId="967" xr16:uid="{32AEE578-E8C4-4340-9382-7C2387C90A16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1" growShrinkType="overwriteClear" adjustColumnWidth="0" connectionId="718" xr16:uid="{BD170342-6737-4AC0-89D4-9629DB108041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6" growShrinkType="overwriteClear" adjustColumnWidth="0" connectionId="653" xr16:uid="{02B4E29D-FED3-49EC-9797-F15D9171CA20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7" growShrinkType="overwriteClear" adjustColumnWidth="0" connectionId="1117" xr16:uid="{E9CDCA9F-AA23-4E2E-ACA5-DA20D8E34A46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" growShrinkType="overwriteClear" adjustColumnWidth="0" connectionId="116" xr16:uid="{F0BF3F6A-593E-490A-8217-6ED03FE92DED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4" growShrinkType="overwriteClear" adjustColumnWidth="0" connectionId="275" xr16:uid="{6D571CD3-4F32-430E-9723-27F17101ADA9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" growShrinkType="overwriteClear" adjustColumnWidth="0" connectionId="1266" xr16:uid="{FEBF67C2-AAC9-4D13-8BF5-FD9BF3FBA428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" growShrinkType="overwriteClear" adjustColumnWidth="0" connectionId="1456" xr16:uid="{E0DF4F71-002C-4353-89E9-C150261B6C69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4" growShrinkType="overwriteClear" adjustColumnWidth="0" connectionId="605" xr16:uid="{319466C0-6300-4E4C-93D1-70A588EDB483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0" growShrinkType="overwriteClear" adjustColumnWidth="0" connectionId="1137" xr16:uid="{2D981EEC-A877-400E-B274-ABBA0523FE0A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1" growShrinkType="overwriteClear" adjustColumnWidth="0" connectionId="938" xr16:uid="{7F93753A-35EF-4756-8561-40006B1A9CD4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0" growShrinkType="overwriteClear" adjustColumnWidth="0" connectionId="1205" xr16:uid="{5C9FF0FE-9FB9-489F-BE98-A13B57DAD4DF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8" growShrinkType="overwriteClear" adjustColumnWidth="0" connectionId="1323" xr16:uid="{2970672C-4C05-4D60-B077-36E560321F71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" growShrinkType="overwriteClear" adjustColumnWidth="0" connectionId="1384" xr16:uid="{3D6E9B57-7F61-4B70-A95E-CD81DCC37D88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" growShrinkType="overwriteClear" adjustColumnWidth="0" connectionId="1404" xr16:uid="{E9BA650F-501A-4AAC-BD63-23B29897784D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" growShrinkType="overwriteClear" adjustColumnWidth="0" connectionId="1429" xr16:uid="{36C17C62-18DA-4AFC-AECD-86304DF28672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0" growShrinkType="overwriteClear" adjustColumnWidth="0" connectionId="817" xr16:uid="{E85A8242-1E8C-4958-9E28-A05846A064B5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1" growShrinkType="overwriteClear" adjustColumnWidth="0" connectionId="1215" xr16:uid="{B933CB20-7F61-4590-8109-ABEA568C3B7D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2" growShrinkType="overwriteClear" adjustColumnWidth="0" connectionId="1172" xr16:uid="{92B8B1AA-C5B4-4C4F-97A2-D6F6F14E650F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6" growShrinkType="overwriteClear" adjustColumnWidth="0" connectionId="1060" xr16:uid="{0A960DDF-913E-44D5-8D82-8CA9AE17BE38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6" growShrinkType="overwriteClear" adjustColumnWidth="0" connectionId="997" xr16:uid="{A22B2551-7ED4-492B-9881-16FD4B9B856B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0" growShrinkType="overwriteClear" adjustColumnWidth="0" connectionId="1348" xr16:uid="{B2652A25-4759-429A-9629-1084B69E2C88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1" growShrinkType="overwriteClear" adjustColumnWidth="0" connectionId="512" xr16:uid="{E2E37441-29C9-4227-BC9E-7C4BB500A8A3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7" growShrinkType="overwriteClear" adjustColumnWidth="0" connectionId="1007" xr16:uid="{08D40563-52C0-4E53-A74F-5C05B0BD8A48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3" growShrinkType="overwriteClear" adjustColumnWidth="0" connectionId="81" xr16:uid="{8CCE06D3-6AAF-4E2B-BC1E-B3B840125065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" growShrinkType="overwriteClear" adjustColumnWidth="0" connectionId="39" xr16:uid="{6C469BE1-9852-4243-A73C-3ECEFF9A9C0F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9" growShrinkType="overwriteClear" adjustColumnWidth="0" connectionId="917" xr16:uid="{BABE2A16-0189-4A47-AF59-A27EAF7ED181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9" growShrinkType="overwriteClear" adjustColumnWidth="0" connectionId="697" xr16:uid="{9AFE44A5-A630-4DAC-AB1A-AD68DACC54F8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9" growShrinkType="overwriteClear" adjustColumnWidth="0" connectionId="1027" xr16:uid="{D2845284-8EFA-4A06-8107-D06320674169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5" growShrinkType="overwriteClear" adjustColumnWidth="0" connectionId="1097" xr16:uid="{7F68FB3A-E88F-4EBD-B1EF-9AEA82C53A6C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3" growShrinkType="overwriteClear" adjustColumnWidth="0" connectionId="747" xr16:uid="{CECB227D-7D31-41F9-81D9-45F71A795931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5" growShrinkType="overwriteClear" adjustColumnWidth="0" connectionId="636" xr16:uid="{B8B1C1D9-7388-4548-8937-0F6FAEA791C3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2" growShrinkType="overwriteClear" adjustColumnWidth="0" connectionId="844" xr16:uid="{890007B5-58B9-4C12-918A-D589D85FA12C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8" growShrinkType="overwriteClear" adjustColumnWidth="0" connectionId="687" xr16:uid="{504EA40A-F1C6-4896-B6A0-DF2BE5E4AAC0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8" growShrinkType="overwriteClear" adjustColumnWidth="0" connectionId="907" xr16:uid="{B7C7AAB8-18ED-47FC-BD49-5F5D5221B614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" growShrinkType="overwriteClear" adjustColumnWidth="0" connectionId="1417" xr16:uid="{C6531FB8-4C98-4D8D-8DAB-30E4C2CB504F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" growShrinkType="overwriteClear" adjustColumnWidth="0" connectionId="43" xr16:uid="{71AE0272-449B-413F-8868-5845A94AEB9A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1" growShrinkType="overwriteClear" adjustColumnWidth="0" connectionId="1048" xr16:uid="{9264D3F7-BAB0-4A99-9302-FDA5CBF304E1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3" growShrinkType="overwriteClear" adjustColumnWidth="0" connectionId="734" xr16:uid="{2F057C4F-3E01-4C18-B0DC-89FA32A2E97E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8" growShrinkType="overwriteClear" adjustColumnWidth="0" connectionId="342" xr16:uid="{E47A652D-7013-4F1D-B216-95BE258D6D07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6" growShrinkType="overwriteClear" adjustColumnWidth="0" connectionId="1107" xr16:uid="{536EFEDC-414E-4F68-B9E4-ECA9700AB721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3" growShrinkType="overwriteClear" adjustColumnWidth="0" connectionId="195" xr16:uid="{5FEF60E7-4FC8-47E2-AAD1-F9BFBDF9D17C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7" growShrinkType="overwriteClear" adjustColumnWidth="0" connectionId="670" xr16:uid="{69F42F4B-CA1A-491A-B370-E3C833E5144B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4" growShrinkType="overwriteClear" adjustColumnWidth="0" connectionId="385" xr16:uid="{4CEF7622-09F2-4EDB-B579-E8F56EE2AB36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0" growShrinkType="overwriteClear" adjustColumnWidth="0" connectionId="249" xr16:uid="{CD7970D9-8E66-46EC-9F63-8293C2846893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6" growShrinkType="overwriteClear" adjustColumnWidth="0" connectionId="448" xr16:uid="{3124A899-7D5B-491D-9FA1-096A28459BB5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7" growShrinkType="overwriteClear" adjustColumnWidth="0" connectionId="787" xr16:uid="{F078857F-7374-4F18-AC06-164BDF9C895C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3" growShrinkType="overwriteClear" adjustColumnWidth="0" connectionId="1185" xr16:uid="{05F99E47-0F7C-4E30-ABD0-3CEF42D1E80A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6" growShrinkType="overwriteClear" adjustColumnWidth="0" connectionId="887" xr16:uid="{B236BCA9-0683-47CB-8AF5-AE0757F5044F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0" growShrinkType="overwriteClear" adjustColumnWidth="0" connectionId="160" xr16:uid="{72EDDD6A-95A0-42B0-9A4B-15BC3EF665E9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4" growShrinkType="overwriteClear" adjustColumnWidth="0" connectionId="867" xr16:uid="{6F0588FF-32F1-498E-BBD1-08D52EE2F3C5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6" growShrinkType="overwriteClear" adjustColumnWidth="0" connectionId="307" xr16:uid="{EBDC33EF-E8C3-4EC0-85DA-245044AF5F45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5" growShrinkType="overwriteClear" adjustColumnWidth="0" connectionId="767" xr16:uid="{5D25DD39-FC2E-4E2A-A786-B4F073AAF7D5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3" growShrinkType="overwriteClear" adjustColumnWidth="0" connectionId="1077" xr16:uid="{19A5C4A1-4A1F-4B07-92F8-A65EFD0A8A70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9" growShrinkType="overwriteClear" adjustColumnWidth="0" connectionId="233" xr16:uid="{F130CFFD-785D-4029-9018-059966D49554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9" growShrinkType="overwriteClear" adjustColumnWidth="0" connectionId="807" xr16:uid="{215971AE-FC9B-4EFA-83A6-1C505C9E1D22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2" growShrinkType="overwriteClear" adjustColumnWidth="0" connectionId="546" xr16:uid="{ABB2D6C8-BF8B-4F40-8BB4-FF3E37849AAF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4" growShrinkType="overwriteClear" adjustColumnWidth="0" connectionId="757" xr16:uid="{CE443D50-59E4-4B0A-8415-3DA2E604FA8A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3" growShrinkType="overwriteClear" adjustColumnWidth="0" connectionId="857" xr16:uid="{05B8B997-14B4-4DC3-96FA-0648493E976D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5" growShrinkType="overwriteClear" adjustColumnWidth="0" connectionId="1280" xr16:uid="{F938364C-61C2-425B-881E-0172099307F6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4" growShrinkType="overwriteClear" adjustColumnWidth="0" connectionId="840" xr16:uid="{5172C6A7-1CA0-4C06-BC69-6BFDAE7DDE87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3" growShrinkType="overwriteClear" adjustColumnWidth="0" connectionId="574" xr16:uid="{1FDEDAFA-A81B-456F-A1D7-FFA7632C2945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" growShrinkType="overwriteClear" adjustColumnWidth="0" connectionId="1394" xr16:uid="{F56D51BE-140A-48F7-9445-43363E645123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4" growShrinkType="overwriteClear" adjustColumnWidth="0" connectionId="1245" xr16:uid="{0EA8263A-F4C1-4170-9126-E9F81CF83592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5" growShrinkType="overwriteClear" adjustColumnWidth="0" connectionId="877" xr16:uid="{D00D6415-1414-406D-9583-8578F68AB0FB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8" growShrinkType="overwriteClear" adjustColumnWidth="0" connectionId="797" xr16:uid="{EEC9B9A9-7024-4679-84CA-75473D86E9E1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2" growShrinkType="overwriteClear" adjustColumnWidth="0" connectionId="1064" xr16:uid="{7D4309FF-15F7-451A-B95A-13670E32F21F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2" growShrinkType="overwriteClear" adjustColumnWidth="0" connectionId="542" xr16:uid="{88B22253-708C-44F5-BE23-9651DFF3EE1D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5" growShrinkType="overwriteClear" adjustColumnWidth="0" connectionId="765" xr16:uid="{E892BDAE-E4E8-47AF-B7DF-45BFF9F0A6C7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1" growShrinkType="overwriteClear" adjustColumnWidth="0" connectionId="1145" xr16:uid="{9A812987-5290-41FB-B856-9400EADE1573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4" growShrinkType="overwriteClear" adjustColumnWidth="0" connectionId="1085" xr16:uid="{DFA691A3-69DF-4B36-A0C8-E2904A068DEC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6" growShrinkType="overwriteClear" adjustColumnWidth="0" connectionId="885" xr16:uid="{180264D2-8C08-41F8-B1EE-8E6013E720F9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8" growShrinkType="overwriteClear" adjustColumnWidth="0" connectionId="1015" xr16:uid="{86AB437D-0976-43C3-990B-CD399A6114BC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1" growShrinkType="overwriteClear" adjustColumnWidth="0" connectionId="826" xr16:uid="{CA115881-3F89-4009-A4EA-771614E87AA9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5" growShrinkType="overwriteClear" adjustColumnWidth="0" connectionId="634" xr16:uid="{C666D9FF-91EC-4B26-A62F-B343DBF44FC2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" growShrinkType="overwriteClear" adjustColumnWidth="0" connectionId="1382" xr16:uid="{6A96D107-2760-4A98-A33C-5E71B55619FC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1" growShrinkType="overwriteClear" adjustColumnWidth="0" connectionId="716" xr16:uid="{CE4FB841-4622-4D0E-8406-35D3C5FD70F4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38" growShrinkType="overwriteClear" adjustColumnWidth="0" connectionId="139" xr16:uid="{8A5C8837-2864-4AF8-B970-DE111976953B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2" growShrinkType="overwriteClear" adjustColumnWidth="0" connectionId="948" xr16:uid="{9AE11485-8C7D-47A5-82DC-1B23341F4FAD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2" growShrinkType="overwriteClear" adjustColumnWidth="0" connectionId="728" xr16:uid="{5C2FE9C0-2917-4D23-8652-20CAAA4D2DCB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6" growShrinkType="overwriteClear" adjustColumnWidth="0" connectionId="1056" xr16:uid="{CBB144D6-1D0C-44DE-ABFB-B841B10A3716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" growShrinkType="overwriteClear" adjustColumnWidth="0" connectionId="1392" xr16:uid="{76A390BE-7017-430B-B115-3D2FEFC84A2F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6" growShrinkType="overwriteClear" adjustColumnWidth="0" connectionId="651" xr16:uid="{3FABF927-3169-4FE0-BE8F-30A3448BD775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0" growShrinkType="overwriteClear" adjustColumnWidth="0" connectionId="158" xr16:uid="{D80177F4-56D8-4205-AC60-8A11FFF6EC6B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8" growShrinkType="overwriteClear" adjustColumnWidth="0" connectionId="905" xr16:uid="{56C0B0F2-24FA-440B-A184-4A0F77E6424D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4" growShrinkType="overwriteClear" adjustColumnWidth="0" connectionId="865" xr16:uid="{5F577984-A412-4330-AD47-30B38C39A252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2" growShrinkType="overwriteClear" adjustColumnWidth="0" connectionId="838" xr16:uid="{8E658CAD-26D6-4473-B74F-2FE614562401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4" growShrinkType="overwriteClear" adjustColumnWidth="0" connectionId="836" xr16:uid="{3A39B1AD-BC30-469B-90C9-E9871BBC1FCA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3" growShrinkType="overwriteClear" adjustColumnWidth="0" connectionId="855" xr16:uid="{E476151C-B0F4-4CF4-A66B-9DF497FEC6FA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6" growShrinkType="overwriteClear" adjustColumnWidth="0" connectionId="305" xr16:uid="{02808E65-3C26-4CFC-A82C-73D3EBCEC14E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9" growShrinkType="overwriteClear" adjustColumnWidth="0" connectionId="805" xr16:uid="{EC2FDCA8-13B4-41E1-82B7-4244A3A31102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9" growShrinkType="overwriteClear" adjustColumnWidth="0" connectionId="355" xr16:uid="{31CF3510-F8F2-4568-8E03-B721180F8639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7" growShrinkType="overwriteClear" adjustColumnWidth="0" connectionId="895" xr16:uid="{90614563-7381-4AFA-B90F-124867AD00C5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7" growShrinkType="overwriteClear" adjustColumnWidth="0" connectionId="668" xr16:uid="{1D1701A6-3AB3-4BCB-827C-1342AE52FDA4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5" growShrinkType="overwriteClear" adjustColumnWidth="0" connectionId="1278" xr16:uid="{177D9B8C-7480-42B5-BA75-B5D7C8757372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4" growShrinkType="overwriteClear" adjustColumnWidth="0" connectionId="603" xr16:uid="{30CCE78C-B3EB-4525-9531-AADB58E56212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9" growShrinkType="overwriteClear" adjustColumnWidth="0" connectionId="695" xr16:uid="{D1A62306-0F1F-4E0F-997F-E3944610BDA1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7" growShrinkType="overwriteClear" adjustColumnWidth="0" connectionId="1005" xr16:uid="{BCFD9787-13D1-43D7-841D-890B0399078F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6" growShrinkType="overwriteClear" adjustColumnWidth="0" connectionId="446" xr16:uid="{30B79602-B20C-4F43-9282-B1EF719B6281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9" growShrinkType="overwriteClear" adjustColumnWidth="0" connectionId="1125" xr16:uid="{C1225B09-AE1E-4DC7-A588-0262BC5F799C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5" growShrinkType="overwriteClear" adjustColumnWidth="0" connectionId="875" xr16:uid="{CC63941A-729E-4F9D-94C6-41A40C007AE4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1" growShrinkType="overwriteClear" adjustColumnWidth="0" connectionId="175" xr16:uid="{89A35CCC-6632-4530-B9C9-3ECAEDCC78CA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0" growShrinkType="overwriteClear" adjustColumnWidth="0" connectionId="1035" xr16:uid="{6F6C079B-BE47-4C54-AA3B-619C2F3E8D8B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8" growShrinkType="overwriteClear" adjustColumnWidth="0" connectionId="1321" xr16:uid="{DDFFD33A-C269-4D83-9F7B-5B06D2A976D6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2" growShrinkType="overwriteClear" adjustColumnWidth="0" connectionId="1223" xr16:uid="{5041C418-D12A-4252-9961-FFEB29D2A1A5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3" growShrinkType="overwriteClear" adjustColumnWidth="0" connectionId="965" xr16:uid="{5E9BD2EB-C191-464A-9C72-C6CAD14E98F3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" growShrinkType="overwriteClear" adjustColumnWidth="0" connectionId="1454" xr16:uid="{6FB4AAD0-7B8B-429A-AD34-A4603CBAF2B2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0" growShrinkType="overwriteClear" adjustColumnWidth="0" connectionId="1346" xr16:uid="{6C41C0D4-1B0F-43A6-8891-D6B04867B945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" growShrinkType="overwriteClear" adjustColumnWidth="0" connectionId="1441" xr16:uid="{5AF6FE94-212B-4F26-989E-6AAFA610BB2F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4" growShrinkType="overwriteClear" adjustColumnWidth="0" connectionId="273" xr16:uid="{7E388B41-883A-45D0-B042-BCD5B30EA305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8" growShrinkType="overwriteClear" adjustColumnWidth="0" connectionId="795" xr16:uid="{39693BC7-165F-47BB-9203-3A1FD9D5A877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" growShrinkType="overwriteClear" adjustColumnWidth="0" connectionId="1415" xr16:uid="{803FD2B3-00B9-47CE-9841-6733D8EE7494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8" growShrinkType="overwriteClear" adjustColumnWidth="0" connectionId="340" xr16:uid="{1E42EA52-DDA0-4E24-B10E-1FB945B6D474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0" growShrinkType="overwriteClear" adjustColumnWidth="0" connectionId="247" xr16:uid="{3DB174C1-F875-4835-9303-16209A0F1698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1" growShrinkType="overwriteClear" adjustColumnWidth="0" connectionId="1213" xr16:uid="{F64A236B-B813-4763-97BD-684BCFDE1050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5" growShrinkType="overwriteClear" adjustColumnWidth="0" connectionId="430" xr16:uid="{75FC6CD6-FFCA-4AE2-93AB-2C497599B2CE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" growShrinkType="overwriteClear" adjustColumnWidth="0" connectionId="1375" xr16:uid="{1A87934C-506A-454E-932B-41FAD662ECCB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" growShrinkType="overwriteClear" adjustColumnWidth="0" connectionId="405" xr16:uid="{E01B0D84-2A5C-43B9-99BB-CB166451C069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9" growShrinkType="overwriteClear" adjustColumnWidth="0" connectionId="231" xr16:uid="{ADFDC05B-D31F-4744-9480-7BA2D232DF49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9" growShrinkType="overwriteClear" adjustColumnWidth="0" connectionId="1025" xr16:uid="{5D596BE5-66E2-4B7D-9BB0-7499A145D727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9" growShrinkType="overwriteClear" adjustColumnWidth="0" connectionId="1308" xr16:uid="{C7773300-5833-46A3-BA8E-84BFBB8D502D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7" growShrinkType="overwriteClear" adjustColumnWidth="0" connectionId="1252" xr16:uid="{0FAEFECA-C05C-48D0-8448-4BC01EA33C36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8" growShrinkType="overwriteClear" adjustColumnWidth="0" connectionId="1156" xr16:uid="{6E415BF0-8E21-4C12-A26C-11F8B0297A57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1" growShrinkType="overwriteClear" adjustColumnWidth="0" connectionId="936" xr16:uid="{922486F3-94CA-4363-80DA-F43A026AF228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9" growShrinkType="overwriteClear" adjustColumnWidth="0" connectionId="1193" xr16:uid="{464F838B-B7AA-48BA-AA93-F46D827DDD39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4" growShrinkType="overwriteClear" adjustColumnWidth="0" connectionId="975" xr16:uid="{1607517E-DE21-4A09-BC32-9F4E3717E4A7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" growShrinkType="overwriteClear" adjustColumnWidth="0" connectionId="114" xr16:uid="{E8251ABA-3F36-416C-93FA-8611ED95540A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2" growShrinkType="overwriteClear" adjustColumnWidth="0" connectionId="540" xr16:uid="{0932B4AC-1608-427E-8368-DA0EAFA381E9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8" growShrinkType="overwriteClear" adjustColumnWidth="0" connectionId="1257" xr16:uid="{4D27A0EB-E334-4770-9198-C863DEBD2656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0" growShrinkType="overwriteClear" adjustColumnWidth="0" connectionId="815" xr16:uid="{371810EA-C512-400B-A248-496816D50004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0" growShrinkType="overwriteClear" adjustColumnWidth="0" connectionId="1203" xr16:uid="{B01647BB-BAC7-4049-A594-E3DFD7612F2B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2" growShrinkType="overwriteClear" adjustColumnWidth="0" connectionId="1170" xr16:uid="{034C60A2-12A0-4FFA-9F11-049BF81211CB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3" growShrinkType="overwriteClear" adjustColumnWidth="0" connectionId="1075" xr16:uid="{1B37A6CB-FA98-4709-9CFE-E4AAAE45322C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" growShrinkType="overwriteClear" adjustColumnWidth="0" connectionId="1402" xr16:uid="{804BA77E-A2D7-4C15-B7B0-64ED4B694669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6" growShrinkType="overwriteClear" adjustColumnWidth="0" connectionId="1105" xr16:uid="{2370548A-8135-49FC-8618-AEBEBBCD445D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4" growShrinkType="overwriteClear" adjustColumnWidth="0" connectionId="755" xr16:uid="{81DEE097-0A95-49F1-816D-713529240260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4" growShrinkType="overwriteClear" adjustColumnWidth="0" connectionId="1243" xr16:uid="{E1D8C167-C2F5-44A3-9693-A028D9F22BD1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4" growShrinkType="overwriteClear" adjustColumnWidth="0" connectionId="1262" xr16:uid="{7C348E64-621C-461E-A57A-F04D38F13FFD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3" growShrinkType="overwriteClear" adjustColumnWidth="0" connectionId="193" xr16:uid="{AF42447E-A258-428B-8A1F-704A2E08F5FC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5" growShrinkType="overwriteClear" adjustColumnWidth="0" connectionId="1095" xr16:uid="{A40A56CF-54B8-4D5D-9DE7-BED43B486C7D}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7" growShrinkType="overwriteClear" adjustColumnWidth="0" connectionId="1299" xr16:uid="{49439A40-B571-458E-AA8D-7E0D081596C6}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" growShrinkType="overwriteClear" adjustColumnWidth="0" connectionId="1427" xr16:uid="{32483B51-52C5-4D4B-ABC8-D2C7109936D1}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8" growShrinkType="overwriteClear" adjustColumnWidth="0" connectionId="266" xr16:uid="{BE772695-7C1C-49C5-A5EB-E4D843D452AD}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9" growShrinkType="overwriteClear" adjustColumnWidth="0" connectionId="915" xr16:uid="{D05DCF99-0AE2-4ECC-B908-58D2D41FE576}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3" growShrinkType="overwriteClear" adjustColumnWidth="0" connectionId="1183" xr16:uid="{299571D9-155F-4B25-9DE9-5BA383D131B7}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0" growShrinkType="overwriteClear" adjustColumnWidth="0" connectionId="925" xr16:uid="{CB09A25A-D6B0-432C-B129-F623C2423EA7}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1" growShrinkType="overwriteClear" adjustColumnWidth="0" connectionId="3" xr16:uid="{498308B6-CD1C-4812-BE8D-DE54D80A1FC8}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7" growShrinkType="overwriteClear" adjustColumnWidth="0" connectionId="785" xr16:uid="{92DB4233-2263-44C1-BCA8-79FAD7D819D7}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0" growShrinkType="overwriteClear" adjustColumnWidth="0" connectionId="1135" xr16:uid="{0A1904FC-97BD-4AD3-8F1B-9C6450A511F1}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3" growShrinkType="overwriteClear" adjustColumnWidth="0" connectionId="63" xr16:uid="{1BA8FA59-9C74-4A70-A0DC-5E261A3BA78C}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1" growShrinkType="overwriteClear" adjustColumnWidth="0" connectionId="510" xr16:uid="{621789B8-244E-4A43-AA5A-46EB003A3465}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3" growShrinkType="overwriteClear" adjustColumnWidth="0" connectionId="572" xr16:uid="{F9193CA0-128D-4AC2-A568-7E18092CED6C}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7" growShrinkType="overwriteClear" adjustColumnWidth="0" connectionId="1115" xr16:uid="{8AAF8E48-F785-4B2B-9BF9-6FB9DDE1977F}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6" growShrinkType="overwriteClear" adjustColumnWidth="0" connectionId="775" xr16:uid="{302620B8-6163-4506-A992-D72DE9C79A18}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3" growShrinkType="overwriteClear" adjustColumnWidth="0" connectionId="726" xr16:uid="{CAD04764-2367-4EA6-8F82-5EF6B3C3E5B2}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3" growShrinkType="overwriteClear" adjustColumnWidth="0" connectionId="745" xr16:uid="{3ED04BDF-AED6-43EA-9E6D-585B699D75AC}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" growShrinkType="overwriteClear" adjustColumnWidth="0" connectionId="464" xr16:uid="{37EE4F09-F72D-4624-9D6F-3974159EDCD8}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5" growShrinkType="overwriteClear" adjustColumnWidth="0" connectionId="946" xr16:uid="{BFBA6EB0-96A5-4A96-8184-F928D78C8525}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0" growShrinkType="overwriteClear" adjustColumnWidth="0" connectionId="705" xr16:uid="{E69F0D7E-AD08-4033-A0C2-9A736EDC4449}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2" growShrinkType="overwriteClear" adjustColumnWidth="0" connectionId="538" xr16:uid="{2B067D70-6877-4158-9D3D-276FF8DB8C79}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2" growShrinkType="overwriteClear" adjustColumnWidth="0" connectionId="1058" xr16:uid="{098BD304-F47D-4D72-94C4-78C236FFEBE0}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" growShrinkType="overwriteClear" adjustColumnWidth="0" connectionId="1424" xr16:uid="{05BC4688-5D2C-4AA8-ACC5-6DD6C424E20B}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23" growShrinkType="overwriteClear" adjustColumnWidth="0" connectionId="66" xr16:uid="{4A4F640E-3B61-4CB0-8882-055C2818542C}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6" growShrinkType="overwriteClear" adjustColumnWidth="0" connectionId="995" xr16:uid="{F0B78139-4CC5-48D4-8D4E-BA75CE948D5F}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8" growShrinkType="overwriteClear" adjustColumnWidth="0" connectionId="685" xr16:uid="{BF014DF2-0202-475C-A5AC-1620B7D54C8B}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" growShrinkType="overwriteClear" adjustColumnWidth="0" connectionId="14" xr16:uid="{1D0675A0-C5A1-4072-B102-4C803E3C63E3}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7" growShrinkType="overwriteClear" adjustColumnWidth="0" connectionId="190" xr16:uid="{D970723B-BF7C-43B6-A2B5-5DC85ED546A4}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3" growShrinkType="overwriteClear" adjustColumnWidth="0" connectionId="1233" xr16:uid="{215B2BFC-8B99-41A3-B68C-8DB03C2C1172}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" growShrinkType="overwriteClear" adjustColumnWidth="0" connectionId="1255" xr16:uid="{BE42628C-24F4-4BDC-81EB-28821AAAD228}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4" growShrinkType="overwriteClear" adjustColumnWidth="0" connectionId="383" xr16:uid="{FDCD8A30-168D-462D-B0FA-E977E4CDB412}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5" growShrinkType="overwriteClear" adjustColumnWidth="0" connectionId="289" xr16:uid="{7933872B-2E13-40A2-8313-D71795B65D80}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6" growShrinkType="overwriteClear" adjustColumnWidth="0" connectionId="1288" xr16:uid="{E716F236-B534-4B94-820C-3845AE4E8065}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1" growShrinkType="overwriteClear" adjustColumnWidth="0" connectionId="1046" xr16:uid="{34B8A7C3-33E1-4A6C-AA41-534DA7221F6D}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5" growShrinkType="overwriteClear" adjustColumnWidth="0" connectionId="985" xr16:uid="{4A3843A3-6BE7-4AEA-B3CE-1620B1BD536A}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8" growShrinkType="overwriteClear" adjustColumnWidth="0" connectionId="267" xr16:uid="{6E447DDB-615B-422B-8732-8B9A052BC617}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5" growShrinkType="overwriteClear" adjustColumnWidth="0" connectionId="635" xr16:uid="{AF8F2232-1388-4CEF-A1C2-BDA58F15327F}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" growShrinkType="overwriteClear" adjustColumnWidth="0" connectionId="1256" xr16:uid="{6FB4C165-76D3-44C8-89B8-13960E0615D5}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3" growShrinkType="overwriteClear" adjustColumnWidth="0" connectionId="727" xr16:uid="{60DBAE61-1CE2-45B6-9DC0-DE423CBD6988}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0" growShrinkType="overwriteClear" adjustColumnWidth="0" connectionId="926" xr16:uid="{E6311994-B964-4EC6-A59A-AFB881BCDFFF}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4" growShrinkType="overwriteClear" adjustColumnWidth="0" connectionId="1263" xr16:uid="{59B66509-32A7-49A5-9ABE-CDDF5BB0B1EC}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5" growShrinkType="overwriteClear" adjustColumnWidth="0" connectionId="1096" xr16:uid="{0171ABBF-1625-41A7-B99F-6D6DED57ECD2}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9" growShrinkType="overwriteClear" adjustColumnWidth="0" connectionId="1026" xr16:uid="{2EBB7853-6E2C-4070-AB9A-9926730090B8}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" growShrinkType="overwriteClear" adjustColumnWidth="0" connectionId="1425" xr16:uid="{09E16A38-847F-4B37-AB13-22BEC0253761}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6" growShrinkType="overwriteClear" adjustColumnWidth="0" connectionId="776" xr16:uid="{D714BBC9-4790-41E1-83E1-66026EF019A5}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7" growShrinkType="overwriteClear" adjustColumnWidth="0" connectionId="1300" xr16:uid="{8AF6CBFA-6867-4C71-9D3A-80B8C5BC9EE2}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3" growShrinkType="overwriteClear" adjustColumnWidth="0" connectionId="966" xr16:uid="{EFEABBE3-5228-466C-9FE7-47E740F08571}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1" growShrinkType="overwriteClear" adjustColumnWidth="0" connectionId="717" xr16:uid="{0088F9DB-EB4B-4A96-9552-4E47ED874C4E}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3" growShrinkType="overwriteClear" adjustColumnWidth="0" connectionId="573" xr16:uid="{22CF9D5D-C5C0-4B36-BFC9-BC4C2ABC2793}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2" growShrinkType="overwriteClear" adjustColumnWidth="0" connectionId="729" xr16:uid="{3AB2C7C4-0D53-4236-8297-A2F5E14CDE7D}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2" growShrinkType="overwriteClear" adjustColumnWidth="0" connectionId="539" xr16:uid="{C0B704EB-22EA-40EA-91F4-6AD8C382A379}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3" growShrinkType="overwriteClear" adjustColumnWidth="0" connectionId="1184" xr16:uid="{FDACFA08-65D6-4264-90B2-B0F055EF4644}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0" growShrinkType="overwriteClear" adjustColumnWidth="0" connectionId="706" xr16:uid="{88B4FBED-D6BE-4627-BD03-7CFCD0A4EDEC}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1" growShrinkType="overwriteClear" adjustColumnWidth="0" connectionId="1047" xr16:uid="{2D12F510-1669-4DCD-963E-EEAFC9C34FB4}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7" growShrinkType="overwriteClear" adjustColumnWidth="0" connectionId="1253" xr16:uid="{8BA7D2DB-3D8A-47AF-B73F-0F9974D87023}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6" growShrinkType="overwriteClear" adjustColumnWidth="0" connectionId="1106" xr16:uid="{57BF5EC9-931E-47DF-8271-D9A43BDF05AB}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6" growShrinkType="overwriteClear" adjustColumnWidth="0" connectionId="652" xr16:uid="{10746180-6F14-4FFD-A89D-E35FA1F1E4EC}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" growShrinkType="overwriteClear" adjustColumnWidth="0" connectionId="115" xr16:uid="{9882932D-BFDF-4578-975C-D9A5C35A3BB9}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0" growShrinkType="overwriteClear" adjustColumnWidth="0" connectionId="1136" xr16:uid="{C88FE709-9DB2-47F4-9B2E-E24ADB3151B6}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3" growShrinkType="overwriteClear" adjustColumnWidth="0" connectionId="856" xr16:uid="{10E026C9-072B-44A3-B903-E6B5EBCFDB08}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1" growShrinkType="overwriteClear" adjustColumnWidth="0" connectionId="1146" xr16:uid="{18B27C8F-AD89-4F0A-B97F-74A4E31F90B5}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3" growShrinkType="overwriteClear" adjustColumnWidth="0" connectionId="1234" xr16:uid="{93C40294-9835-48CD-8CCA-424D634DEC69}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9" growShrinkType="overwriteClear" adjustColumnWidth="0" connectionId="696" xr16:uid="{B448F853-C7D4-47B2-A78E-8E3669E456FB}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9" growShrinkType="overwriteClear" adjustColumnWidth="0" connectionId="1126" xr16:uid="{D967E730-9840-413D-AD5A-982D7DF48C01}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5" growShrinkType="overwriteClear" adjustColumnWidth="0" connectionId="431" xr16:uid="{13176ACE-D64C-42BE-9011-C7874DC41683}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6" growShrinkType="overwriteClear" adjustColumnWidth="0" connectionId="1265" xr16:uid="{4D83685E-FACF-45C4-89A9-B1A793B9CB52}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3" growShrinkType="overwriteClear" adjustColumnWidth="0" connectionId="194" xr16:uid="{7EC093CE-6338-4665-9059-D105422C03FC}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0" growShrinkType="overwriteClear" adjustColumnWidth="0" connectionId="159" xr16:uid="{F79A063C-0CB6-4BB1-A045-E21C085146F2}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4" growShrinkType="overwriteClear" adjustColumnWidth="0" connectionId="28" xr16:uid="{37EDDE07-4330-4280-AD1B-1152FD7AC2E9}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7" growShrinkType="overwriteClear" adjustColumnWidth="0" connectionId="191" xr16:uid="{9CFDF2DA-0D2C-4602-B31D-804A337433D3}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8" growShrinkType="overwriteClear" adjustColumnWidth="0" connectionId="1322" xr16:uid="{2DC17729-668F-4013-8205-0AF0B55395EF}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" growShrinkType="overwriteClear" adjustColumnWidth="0" connectionId="468" xr16:uid="{2013F958-DC54-4031-879D-B8FC4620F6E8}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" growShrinkType="overwriteClear" adjustColumnWidth="0" connectionId="1455" xr16:uid="{0B4E3ACA-9D70-4D03-B7E1-599918FFB4F0}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4" growShrinkType="overwriteClear" adjustColumnWidth="0" connectionId="866" xr16:uid="{5DF45FA1-EC1A-4369-8E61-BDB50497DF9E}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3" growShrinkType="overwriteClear" adjustColumnWidth="0" connectionId="64" xr16:uid="{E8671236-37FF-404D-B826-2FD8DAF40BDD}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" growShrinkType="overwriteClear" adjustColumnWidth="0" connectionId="1393" xr16:uid="{38A8CC9B-A1E2-4FB2-A8D9-D18675DADA6B}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1" growShrinkType="overwriteClear" adjustColumnWidth="0" connectionId="511" xr16:uid="{E634968B-787E-4E99-988F-04BA586D0C71}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8" growShrinkType="overwriteClear" adjustColumnWidth="0" connectionId="1157" xr16:uid="{3CC74167-35E1-4134-8F45-2EF197142449}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" growShrinkType="overwriteClear" adjustColumnWidth="0" connectionId="406" xr16:uid="{E42617AA-0EB9-499A-BAC1-7234CAC5D6FC}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9" growShrinkType="overwriteClear" adjustColumnWidth="0" connectionId="1194" xr16:uid="{240D1F8A-7FD8-4D4D-945C-976BECF03357}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23" growShrinkType="overwriteClear" adjustColumnWidth="0" connectionId="67" xr16:uid="{9888D6B8-673B-4751-AFE7-91CD23AB52DB}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2" growShrinkType="overwriteClear" adjustColumnWidth="0" connectionId="1059" xr16:uid="{78801B41-F7D3-4B15-A85D-474AD9D3AD3C}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9" growShrinkType="overwriteClear" adjustColumnWidth="0" connectionId="806" xr16:uid="{FBA9366C-5F43-4319-B2C6-AE3C4B150696}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1" growShrinkType="overwriteClear" adjustColumnWidth="0" connectionId="1214" xr16:uid="{9DAB08AC-7703-46CD-B1DA-6A888800F5CE}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4" growShrinkType="overwriteClear" adjustColumnWidth="0" connectionId="1086" xr16:uid="{5F6C710F-5837-44FC-B93A-C6DB7963F296}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6" growShrinkType="overwriteClear" adjustColumnWidth="0" connectionId="447" xr16:uid="{1F0CDACB-57D0-42F3-BF01-407FDDCD45B7}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6" growShrinkType="overwriteClear" adjustColumnWidth="0" connectionId="996" xr16:uid="{72558195-F010-496B-8079-4DC4CE1082A7}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" growShrinkType="overwriteClear" adjustColumnWidth="0" connectionId="1376" xr16:uid="{CFC5EE0B-0CD5-4799-BF9D-6B2EFDDD5C83}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0" growShrinkType="overwriteClear" adjustColumnWidth="0" connectionId="816" xr16:uid="{E2161FAF-10AD-4F03-A9FA-850F88C9B7BF}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9" growShrinkType="overwriteClear" adjustColumnWidth="0" connectionId="356" xr16:uid="{9BDE44F0-43AF-4AC8-BEB5-D46EA6B15E71}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" growShrinkType="overwriteClear" adjustColumnWidth="0" connectionId="1428" xr16:uid="{B9D3898A-686C-4FF5-A8A4-8172535441FC}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1" growShrinkType="overwriteClear" adjustColumnWidth="0" connectionId="827" xr16:uid="{AE7F2BE7-A61C-4E40-81DD-77B64401F23E}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4" growShrinkType="overwriteClear" adjustColumnWidth="0" connectionId="604" xr16:uid="{B5EF49AA-654B-41E5-A8EA-4F4D71CDB1FC}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3" growShrinkType="overwriteClear" adjustColumnWidth="0" connectionId="746" xr16:uid="{600FDD74-F3E7-4B70-930C-0764DBC74F50}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6" growShrinkType="overwriteClear" adjustColumnWidth="0" connectionId="1289" xr16:uid="{C96E9C8B-FB70-4030-B80D-43BA7F4D598C}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7" growShrinkType="overwriteClear" adjustColumnWidth="0" connectionId="786" xr16:uid="{80AD963E-AD11-4C33-B051-21713B57D8D5}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1" growShrinkType="overwriteClear" adjustColumnWidth="0" connectionId="176" xr16:uid="{7502F665-5D07-4DBD-A536-21BA97AC0B08}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6" growShrinkType="overwriteClear" adjustColumnWidth="0" connectionId="1057" xr16:uid="{7CB0D31F-7BC0-43D0-A343-CC63B7D93815}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5" growShrinkType="overwriteClear" adjustColumnWidth="0" connectionId="766" xr16:uid="{1D2E76D0-7C48-4C6E-9BBD-EDAE7720A213}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7" growShrinkType="overwriteClear" adjustColumnWidth="0" connectionId="669" xr16:uid="{A1C57C3F-4392-44D8-A464-4B4442CF7DBD}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4" growShrinkType="overwriteClear" adjustColumnWidth="0" connectionId="1244" xr16:uid="{328D0C35-4039-41B4-A6B7-18FCF4615916}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5" growShrinkType="overwriteClear" adjustColumnWidth="0" connectionId="290" xr16:uid="{05D432EE-465D-4318-8462-023916785B20}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0" growShrinkType="overwriteClear" adjustColumnWidth="0" connectionId="1036" xr16:uid="{07384ECD-59F2-4BED-B5FD-E22F0F403282}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6" growShrinkType="overwriteClear" adjustColumnWidth="0" connectionId="306" xr16:uid="{71A2B0EB-3506-4D1A-941C-8308F46D40AA}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9" growShrinkType="overwriteClear" adjustColumnWidth="0" connectionId="916" xr16:uid="{EAEBE17A-D082-440D-A8B1-A8C49F0A43FB}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1" growShrinkType="overwriteClear" adjustColumnWidth="0" connectionId="937" xr16:uid="{A47298A6-9389-4F11-896C-4688422AE739}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8" growShrinkType="overwriteClear" adjustColumnWidth="0" connectionId="1261" xr16:uid="{160ACCFD-E9B5-48F7-A724-4EF4A6C34C3E}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8" growShrinkType="overwriteClear" adjustColumnWidth="0" connectionId="686" xr16:uid="{8F45CBF3-C245-4EF7-8F4E-1D0E5F7812C5}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7" growShrinkType="overwriteClear" adjustColumnWidth="0" connectionId="1006" xr16:uid="{391D70FA-FE19-413A-A614-4EF71706C46E}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7" growShrinkType="overwriteClear" adjustColumnWidth="0" connectionId="896" xr16:uid="{6AF336CF-D03A-4054-9A12-D44AC2EA8179}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7" growShrinkType="overwriteClear" adjustColumnWidth="0" connectionId="1116" xr16:uid="{24B22F18-A26E-4B10-A509-CD0ED4092D44}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4" growShrinkType="overwriteClear" adjustColumnWidth="0" connectionId="756" xr16:uid="{F7B08ACD-BDE5-467A-AFC0-77D1EBC7CBAD}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" growShrinkType="overwriteClear" adjustColumnWidth="0" connectionId="1416" xr16:uid="{AFE3F194-FCD9-49C9-8216-764A4BFDD626}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" growShrinkType="overwriteClear" adjustColumnWidth="0" connectionId="16" xr16:uid="{F85ADD91-833C-4421-82AC-27AB5036D2F7}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" growShrinkType="overwriteClear" adjustColumnWidth="0" connectionId="1442" xr16:uid="{D3503876-39F9-40DC-ABA8-49B851147FCA}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9" growShrinkType="overwriteClear" adjustColumnWidth="0" connectionId="1309" xr16:uid="{E6155CC3-4ECB-44A5-BDFB-9EF1159DFB9B}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6" growShrinkType="overwriteClear" adjustColumnWidth="0" connectionId="886" xr16:uid="{BB25A6EA-C09E-4376-96AD-49D2EB063F50}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0" growShrinkType="overwriteClear" adjustColumnWidth="0" connectionId="248" xr16:uid="{FFD5F35E-967D-477F-9E75-BA18BD86E9E4}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38" growShrinkType="overwriteClear" adjustColumnWidth="0" connectionId="140" xr16:uid="{A4C9E320-69A6-4F7E-BF18-EDDDF89A946B}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5" growShrinkType="overwriteClear" adjustColumnWidth="0" connectionId="947" xr16:uid="{20531E92-42F0-46C7-B5FE-D1ECD834DB81}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5" growShrinkType="overwriteClear" adjustColumnWidth="0" connectionId="1279" xr16:uid="{D36A1056-FF1C-41DF-BAFE-EF12B92B41F3}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8" growShrinkType="overwriteClear" adjustColumnWidth="0" connectionId="1016" xr16:uid="{59EE4FA8-FDBE-4DDC-99CD-CF4C95A4818C}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4" growShrinkType="overwriteClear" adjustColumnWidth="0" connectionId="384" xr16:uid="{4FE42F05-0C3F-43C4-8900-E053E557B025}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5" growShrinkType="overwriteClear" adjustColumnWidth="0" connectionId="1264" xr16:uid="{D2EBCCA0-C21F-472A-A793-67D81755D439}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9" growShrinkType="overwriteClear" adjustColumnWidth="0" connectionId="232" xr16:uid="{98CAE002-29E0-4A26-87AA-7049094BF14F}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5" growShrinkType="overwriteClear" adjustColumnWidth="0" connectionId="986" xr16:uid="{CB4856FD-9A65-4884-9555-81A5DA302651}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2" growShrinkType="overwriteClear" adjustColumnWidth="0" connectionId="839" xr16:uid="{4FBDE9B6-1C40-48C0-BD9A-AFA83B33C565}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4" growShrinkType="overwriteClear" adjustColumnWidth="0" connectionId="976" xr16:uid="{F7DBA6BE-CF97-485D-9F51-00E8A3C8BF92}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3" growShrinkType="overwriteClear" adjustColumnWidth="0" connectionId="1076" xr16:uid="{CB6F4841-92AF-4189-A72A-0D8431CBB0B9}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0" growShrinkType="overwriteClear" adjustColumnWidth="0" connectionId="1204" xr16:uid="{1707CE3C-45E3-4259-A3A9-13264EC857D7}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8" growShrinkType="overwriteClear" adjustColumnWidth="0" connectionId="796" xr16:uid="{D89AAE14-61BB-4B1C-9486-650ACFB80411}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8" growShrinkType="overwriteClear" adjustColumnWidth="0" connectionId="341" xr16:uid="{5B090483-AA19-49A1-86CB-70B78C717B81}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2" growShrinkType="overwriteClear" adjustColumnWidth="0" connectionId="1171" xr16:uid="{281914C9-4021-4E04-8F21-BE3AE7BE17F0}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6" growShrinkType="overwriteClear" adjustColumnWidth="0" connectionId="38" xr16:uid="{AF1B00F4-B84F-4D57-8751-28A14C04D28B}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1" growShrinkType="overwriteClear" adjustColumnWidth="0" connectionId="5" xr16:uid="{164BE45B-6A1E-4780-ADB5-7EBD59F14818}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2" growShrinkType="overwriteClear" adjustColumnWidth="0" connectionId="949" xr16:uid="{422D8421-88D0-44CC-81A9-475D07ACAF4B}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5" growShrinkType="overwriteClear" adjustColumnWidth="0" connectionId="876" xr16:uid="{1966003A-BF03-48A0-9253-E1BCC6FF5FB7}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" growShrinkType="overwriteClear" adjustColumnWidth="0" connectionId="1403" xr16:uid="{CE510664-66FC-4D03-9A1E-85169292D818}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8" growShrinkType="overwriteClear" adjustColumnWidth="0" connectionId="906" xr16:uid="{4A38E223-BABB-4583-9236-DF08FE978510}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2" growShrinkType="overwriteClear" adjustColumnWidth="0" connectionId="541" xr16:uid="{ED3A5BF9-B4BA-457B-AB20-194AE1AA106F}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4" growShrinkType="overwriteClear" adjustColumnWidth="0" connectionId="837" xr16:uid="{EAC5C9E3-BF80-4494-9EE6-9CA104DA018D}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" growShrinkType="overwriteClear" adjustColumnWidth="0" connectionId="1383" xr16:uid="{AF8AD37A-E47E-41F4-8D85-4530681768CA}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2" growShrinkType="overwriteClear" adjustColumnWidth="0" connectionId="1224" xr16:uid="{558E1AFE-480B-43D9-A5B4-34151CE3261E}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0" growShrinkType="overwriteClear" adjustColumnWidth="0" connectionId="1347" xr16:uid="{4A1A7A44-5F69-4611-95FE-CBD1C8E67A27}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4" growShrinkType="overwriteClear" adjustColumnWidth="0" connectionId="274" xr16:uid="{094A1ED7-8740-4679-B8BB-F1375900FF68}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2" growShrinkType="overwriteClear" adjustColumnWidth="0" connectionId="1176" xr16:uid="{F00BF644-4CE5-40F5-A797-1394D8C05220}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" growShrinkType="overwriteClear" adjustColumnWidth="0" connectionId="1447" xr16:uid="{9400387B-24FF-49F4-B7DA-B509E8FEA028}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0" growShrinkType="overwriteClear" adjustColumnWidth="0" connectionId="135" xr16:uid="{C0B712D6-9405-492D-BB82-561054BDBB30}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25" growShrinkType="overwriteClear" adjustColumnWidth="0" connectionId="647" xr16:uid="{B7F6E133-6443-4F79-855E-6E617CA34F96}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3" growShrinkType="overwriteClear" adjustColumnWidth="0" connectionId="85" xr16:uid="{8A754D07-45A2-4209-BC50-5A2C0507D629}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7" growShrinkType="overwriteClear" adjustColumnWidth="0" connectionId="490" xr16:uid="{36F55914-DD61-4A68-B4A3-3B8618AA63DF}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5" growShrinkType="overwriteClear" adjustColumnWidth="0" connectionId="484" xr16:uid="{ED705125-DB1F-42B1-B596-1BE898C26A05}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18" growShrinkType="overwriteClear" adjustColumnWidth="0" connectionId="8" xr16:uid="{C4C3E9CA-AF6F-4A18-ADF0-661525C21F1F}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7" growShrinkType="overwriteClear" adjustColumnWidth="0" connectionId="569" xr16:uid="{3E5B331C-DE8E-4221-B144-6BC61E4FB719}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9" growShrinkType="overwriteClear" adjustColumnWidth="0" connectionId="1031" xr16:uid="{5F363AD1-65D1-459D-B9B3-39CFEB804EA4}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4" growShrinkType="overwriteClear" adjustColumnWidth="0" connectionId="600" xr16:uid="{C18DB952-E7D5-44B9-B2DB-F947D3DD5682}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9" growShrinkType="overwriteClear" adjustColumnWidth="0" connectionId="1199" xr16:uid="{2C01B209-1462-49EE-BD74-2A0FCB27406B}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24" growShrinkType="overwriteClear" adjustColumnWidth="0" connectionId="645" xr16:uid="{8A5A198C-D726-462C-B1B9-9A6CF466F5F7}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27" growShrinkType="overwriteClear" adjustColumnWidth="0" connectionId="661" xr16:uid="{CC77B2F2-2F64-471F-A847-B7D0A9A85F97}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19" growShrinkType="overwriteClear" adjustColumnWidth="0" connectionId="9" xr16:uid="{31FBBCBB-9A85-42A5-8E8C-B67D159B28EB}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8" growShrinkType="overwriteClear" adjustColumnWidth="0" connectionId="691" xr16:uid="{1C9B2CCC-BDCF-4DC3-97CF-51F5D42104C8}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5" growShrinkType="overwriteClear" adjustColumnWidth="0" connectionId="1101" xr16:uid="{0684B110-99B7-4521-B1C2-1FED3D0CF421}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3" growShrinkType="overwriteClear" adjustColumnWidth="0" connectionId="1189" xr16:uid="{0A52734C-5935-448F-AE76-9DED57201EBB}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8" growShrinkType="overwriteClear" adjustColumnWidth="0" connectionId="320" xr16:uid="{088BC441-B089-4E4F-82CA-F8C98AB01024}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5" growShrinkType="overwriteClear" adjustColumnWidth="0" connectionId="263" xr16:uid="{172FB7FB-5FD1-4D3D-B0E5-B03CF922B949}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2" growShrinkType="overwriteClear" adjustColumnWidth="0" connectionId="961" xr16:uid="{977E4AB4-DF24-4BCA-9B4C-7C4976407998}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9" growShrinkType="overwriteClear" adjustColumnWidth="0" connectionId="132" xr16:uid="{51DA7908-01EB-4866-9B7B-E8194B4799F6}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" growShrinkType="overwriteClear" adjustColumnWidth="0" connectionId="29" xr16:uid="{963381FC-7C4E-431A-A896-BE007DE8741F}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9" growShrinkType="overwriteClear" adjustColumnWidth="0" connectionId="237" xr16:uid="{AC416972-E678-43B1-A4C4-64F0B4365561}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14" growShrinkType="overwriteClear" adjustColumnWidth="0" connectionId="503" xr16:uid="{B6137634-F3FF-414C-A0CC-284806651406}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3" growShrinkType="overwriteClear" adjustColumnWidth="0" connectionId="1239" xr16:uid="{14900823-A3F9-4CE4-896A-0991E38295C0}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6" growShrinkType="overwriteClear" adjustColumnWidth="0" connectionId="1294" xr16:uid="{C51CCEFC-C52E-4AFD-AA56-38E9BC23925F}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2" growShrinkType="overwriteClear" adjustColumnWidth="0" connectionId="475" xr16:uid="{6D4DD36A-3179-4A17-95E4-E332625AC3E0}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2" growShrinkType="overwriteClear" adjustColumnWidth="0" connectionId="534" xr16:uid="{711822B7-C4FF-45E7-81BC-CF40CA495AF4}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5" growShrinkType="overwriteClear" adjustColumnWidth="0" connectionId="562" xr16:uid="{30B28B32-EC9A-437D-87E7-5B625BCCDA66}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8" growShrinkType="overwriteClear" adjustColumnWidth="0" connectionId="461" xr16:uid="{66AD4FE5-DE69-4BE5-86AB-DFF3C1E16ADE}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3" growShrinkType="overwriteClear" adjustColumnWidth="0" connectionId="1364" xr16:uid="{49489E72-847B-4280-BB4B-0E3FB8DD3EA4}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0" growShrinkType="overwriteClear" adjustColumnWidth="0" connectionId="469" xr16:uid="{E4A0B1B8-D857-49AC-BE21-F8E960F08CB6}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0" growShrinkType="overwriteClear" adjustColumnWidth="0" connectionId="164" xr16:uid="{E8E35B2D-EA01-4FB9-AC53-1BB2B7230FD0}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2" growShrinkType="overwriteClear" adjustColumnWidth="0" connectionId="221" xr16:uid="{33F95E19-4414-49C2-A8AD-B78B74A3BC1D}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33" growShrinkType="overwriteClear" adjustColumnWidth="0" connectionId="677" xr16:uid="{F68BBC94-782D-4040-A51C-08AF586CC48B}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6" growShrinkType="overwriteClear" adjustColumnWidth="0" connectionId="452" xr16:uid="{4DD81F99-2B6B-4E58-85C8-9AC469E40FFA}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0" growShrinkType="overwriteClear" adjustColumnWidth="0" connectionId="253" xr16:uid="{330AC09B-D791-46C5-BB63-C58E439B98C4}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4" growShrinkType="overwriteClear" adjustColumnWidth="0" connectionId="559" xr16:uid="{7F773FAE-6F6C-48EE-B912-52C5B34E060A}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1" growShrinkType="overwriteClear" adjustColumnWidth="0" connectionId="57" xr16:uid="{35E37D28-14B9-4E7E-B307-63769668989A}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" growShrinkType="overwriteClear" adjustColumnWidth="0" connectionId="1421" xr16:uid="{77C77ADE-1E3D-41C4-B7FB-185AC80A38B9}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21" growShrinkType="overwriteClear" adjustColumnWidth="0" connectionId="631" xr16:uid="{804AEF6A-57D2-40A4-9EFE-7BD5B2496D29}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5" growShrinkType="overwriteClear" adjustColumnWidth="0" connectionId="771" xr16:uid="{088B3047-C5F4-4E14-93A8-7DB1DC46E6C6}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1" growShrinkType="overwriteClear" adjustColumnWidth="0" connectionId="1358" xr16:uid="{3CE6DEC7-DF74-4549-9BAB-BE9F203BEC3B}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0" growShrinkType="overwriteClear" adjustColumnWidth="0" connectionId="1041" xr16:uid="{46A7BF43-DF88-40F8-A95F-7705B46F076B}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28" growShrinkType="overwriteClear" adjustColumnWidth="0" connectionId="662" xr16:uid="{5F0327D5-E3FE-4D1A-B6A4-C6238B985DAC}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" growShrinkType="overwriteClear" adjustColumnWidth="0" connectionId="120" xr16:uid="{9B3FA3E4-6808-48AC-AE38-091766E5187A}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8" growShrinkType="overwriteClear" adjustColumnWidth="0" connectionId="1258" xr16:uid="{D835A082-B6D1-4802-8AA4-9D89C5CD364C}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1" growShrinkType="overwriteClear" adjustColumnWidth="0" connectionId="472" xr16:uid="{E0A66D7E-43AC-4B70-BB73-186F24446FD2}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4" growShrinkType="overwriteClear" adjustColumnWidth="0" connectionId="981" xr16:uid="{A2D3F3A6-918C-4137-94A3-AEA644FE1EB9}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11" growShrinkType="overwriteClear" adjustColumnWidth="0" connectionId="498" xr16:uid="{2989D711-B031-42BD-A66F-7EF7913EEA5E}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4" growShrinkType="overwriteClear" adjustColumnWidth="0" connectionId="389" xr16:uid="{EAF2926B-B10D-4EC5-A7BC-CD95F8C4CC82}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7" growShrinkType="overwriteClear" adjustColumnWidth="0" connectionId="212" xr16:uid="{1F44D40A-6564-450C-8747-C1B47ECB0A2E}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7" growShrinkType="overwriteClear" adjustColumnWidth="0" connectionId="332" xr16:uid="{8C3D0D38-A80C-4511-9C0C-EB8D16C548CD}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8" growShrinkType="overwriteClear" adjustColumnWidth="0" connectionId="801" xr16:uid="{5A1DDA98-A248-41BC-9FCD-1DBA32D2FCFE}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4" growShrinkType="overwriteClear" adjustColumnWidth="0" connectionId="402" xr16:uid="{12FD5294-8B56-4045-8E78-2B3BDA397646}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20" growShrinkType="overwriteClear" adjustColumnWidth="0" connectionId="10" xr16:uid="{F0501F52-C770-450D-8347-4D69008112C2}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1" growShrinkType="overwriteClear" adjustColumnWidth="0" connectionId="181" xr16:uid="{BA2574BF-5947-4CA0-8455-419135B18302}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7" growShrinkType="overwriteClear" adjustColumnWidth="0" connectionId="674" xr16:uid="{B451AF71-7A50-4D8F-AB4A-0CF37ABFC091}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" growShrinkType="overwriteClear" adjustColumnWidth="0" connectionId="411" xr16:uid="{4057B7F2-B28A-4EC5-9582-17CB78FF84D4}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4" growShrinkType="overwriteClear" adjustColumnWidth="0" connectionId="279" xr16:uid="{D09B22DC-D980-4E5F-A561-40E0D80AF1C1}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7" growShrinkType="overwriteClear" adjustColumnWidth="0" connectionId="426" xr16:uid="{C41AADE3-BAB2-4484-B540-4514F8BEC2E6}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1" growShrinkType="overwriteClear" adjustColumnWidth="0" connectionId="531" xr16:uid="{BD89827B-DA99-440E-AEE3-932B56C1C3D0}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2" growShrinkType="overwriteClear" adjustColumnWidth="0" connectionId="741" xr16:uid="{689D2B14-3A65-49D5-8FE0-9B9B17FD0130}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" growShrinkType="overwriteClear" adjustColumnWidth="0" connectionId="1450" xr16:uid="{9A54E11C-E3E5-4663-96F7-CA30B3F03CE3}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3" growShrinkType="overwriteClear" adjustColumnWidth="0" connectionId="224" xr16:uid="{1194A55B-403E-4276-81A9-E548E34622E0}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15" growShrinkType="overwriteClear" adjustColumnWidth="0" connectionId="4" xr16:uid="{6B2238F3-0F87-4E0C-ACFC-802C7E6F3558}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7" growShrinkType="overwriteClear" adjustColumnWidth="0" connectionId="1305" xr16:uid="{D0408939-4E9D-454A-B041-AE455FB6008F}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9" growShrinkType="overwriteClear" adjustColumnWidth="0" connectionId="921" xr16:uid="{B3DA4EA1-FD31-4B39-ABDE-29FA58289B4F}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7" growShrinkType="overwriteClear" adjustColumnWidth="0" connectionId="618" xr16:uid="{11072014-F9E3-4E42-B524-128B94C9C475}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7" growShrinkType="overwriteClear" adjustColumnWidth="0" connectionId="1121" xr16:uid="{9D146AD5-8FE8-4368-8D14-31FC1AA2B8C5}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5" growShrinkType="overwriteClear" adjustColumnWidth="0" connectionId="881" xr16:uid="{0C01867E-6A58-4EB7-BCCF-59DB068A61BC}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0" growShrinkType="overwriteClear" adjustColumnWidth="0" connectionId="1209" xr16:uid="{91D9C4EB-B47B-4C80-9F0B-A893906AD870}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8" growShrinkType="overwriteClear" adjustColumnWidth="0" connectionId="522" xr16:uid="{53643EF5-5879-4B26-9931-71C6DE2BD561}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4" growShrinkType="overwriteClear" adjustColumnWidth="0" connectionId="227" xr16:uid="{790A8783-A33C-4A2C-BB19-91506E4A196B}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6" growShrinkType="overwriteClear" adjustColumnWidth="0" connectionId="107" xr16:uid="{EF5617EA-EC2B-45A9-B2DA-2E9C91742780}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3" growShrinkType="overwriteClear" adjustColumnWidth="0" connectionId="1081" xr16:uid="{2228BE53-04EB-4B23-9EBA-620843C491C0}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8" growShrinkType="overwriteClear" adjustColumnWidth="0" connectionId="1339" xr16:uid="{1C3D681E-F83E-47FA-858F-5A8B3E7426A8}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34" growShrinkType="overwriteClear" adjustColumnWidth="0" connectionId="678" xr16:uid="{145CCCBB-2FF3-4122-9C2F-12467D400C3C}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7" growShrinkType="overwriteClear" adjustColumnWidth="0" connectionId="111" xr16:uid="{8CE6FDE5-79AB-47B0-A3A0-4B753838FB7A}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9" growShrinkType="overwriteClear" adjustColumnWidth="0" connectionId="370" xr16:uid="{7A796329-BEEF-4676-A2ED-024DC1C8A968}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0" growShrinkType="overwriteClear" adjustColumnWidth="0" connectionId="47" xr16:uid="{0518C044-B45E-437F-AB7D-24282F0B8584}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8" growShrinkType="overwriteClear" adjustColumnWidth="0" connectionId="1021" xr16:uid="{777444AD-9A38-4BCE-A5D5-C3EF505DC76D}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8" growShrinkType="overwriteClear" adjustColumnWidth="0" connectionId="335" xr16:uid="{72618181-B3EF-499C-AAB0-D92A00E9BCD6}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8" growShrinkType="overwriteClear" adjustColumnWidth="0" connectionId="911" xr16:uid="{318B579C-D07E-4516-8146-D62543A7EE35}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6" growShrinkType="overwriteClear" adjustColumnWidth="0" connectionId="615" xr16:uid="{45BA8135-696D-4B74-B1D4-BA8CB47D80F4}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2" growShrinkType="overwriteClear" adjustColumnWidth="0" connectionId="553" xr16:uid="{88798578-2999-49E4-8E85-311A42D2D021}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1" growShrinkType="overwriteClear" adjustColumnWidth="0" connectionId="1219" xr16:uid="{AF426FB0-7C6B-4C14-BF5B-66CA3A02EB75}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29" growShrinkType="overwriteClear" adjustColumnWidth="0" connectionId="663" xr16:uid="{5A7E1971-FC36-467E-B3A3-FA79A936FCEA}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1" growShrinkType="overwriteClear" adjustColumnWidth="0" connectionId="154" xr16:uid="{031179F4-F60E-4F4F-B8BE-5543130317C2}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1" growShrinkType="overwriteClear" adjustColumnWidth="0" connectionId="942" xr16:uid="{1A50C0F7-D6DE-4E06-A93E-7B6547F9E307}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2" growShrinkType="overwriteClear" adjustColumnWidth="0" connectionId="1068" xr16:uid="{DD1CF776-D78C-4658-9971-81BA10CC71F2}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24" growShrinkType="overwriteClear" adjustColumnWidth="0" connectionId="15" xr16:uid="{1D957E43-9C2D-42FA-BFE8-46926092C16C}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9" growShrinkType="overwriteClear" adjustColumnWidth="0" connectionId="495" xr16:uid="{5D9E125B-700A-4108-806A-A8E278B75790}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3" growShrinkType="overwriteClear" adjustColumnWidth="0" connectionId="971" xr16:uid="{06F36A0F-3EBB-480A-9096-7F30EAD3F6BC}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9" growShrinkType="overwriteClear" adjustColumnWidth="0" connectionId="584" xr16:uid="{79040AD7-17FC-4992-AF29-730F2FE9A95B}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22" growShrinkType="overwriteClear" adjustColumnWidth="0" connectionId="643" xr16:uid="{14FD00EB-0D2D-47E9-AEEE-B68694FFE232}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4" growShrinkType="overwriteClear" adjustColumnWidth="0" connectionId="1091" xr16:uid="{8D7AF0FD-8A37-40C1-B43C-5427BE9CA31A}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9" growShrinkType="overwriteClear" adjustColumnWidth="0" connectionId="624" xr16:uid="{8E464A0E-F936-43C3-A2E2-ADF6A1A0F35A}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6" growShrinkType="overwriteClear" adjustColumnWidth="0" connectionId="1001" xr16:uid="{019191FE-AC98-40A8-8FF4-97DDCB459644}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5" growShrinkType="overwriteClear" adjustColumnWidth="0" connectionId="1284" xr16:uid="{29AFDD81-CD84-48A3-9E45-CFEC4C96F07D}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6" growShrinkType="overwriteClear" adjustColumnWidth="0" connectionId="657" xr16:uid="{7388B0D0-B784-473C-8AC4-C44A1E6F0A85}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4" growShrinkType="overwriteClear" adjustColumnWidth="0" connectionId="609" xr16:uid="{CA26F105-1A52-4E74-BF93-604A66512E51}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7" growShrinkType="overwriteClear" adjustColumnWidth="0" connectionId="519" xr16:uid="{1D18672A-BCD8-4CC8-A09A-8F8851ED27BD}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5" growShrinkType="overwriteClear" adjustColumnWidth="0" connectionId="436" xr16:uid="{1B381EC4-76C8-48BC-8AF5-1117C6189056}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13" growShrinkType="overwriteClear" adjustColumnWidth="0" connectionId="502" xr16:uid="{3770E68E-033D-405F-A8C8-80497E979081}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37" growShrinkType="overwriteClear" adjustColumnWidth="0" connectionId="681" xr16:uid="{00D10DE9-3334-4371-AE49-AF283253AE21}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3" growShrinkType="overwriteClear" adjustColumnWidth="0" connectionId="738" xr16:uid="{BA0CC2E6-D385-46F2-97DC-AAE2F46BDD27}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5" growShrinkType="overwriteClear" adjustColumnWidth="0" connectionId="640" xr16:uid="{F9D9AB2D-A7E2-4817-9073-81768B27FD40}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6" growShrinkType="overwriteClear" adjustColumnWidth="0" connectionId="781" xr16:uid="{536F9D8E-062B-4237-8EEA-460C80B7D811}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5" growShrinkType="overwriteClear" adjustColumnWidth="0" connectionId="958" xr16:uid="{09F88BC5-BF84-4ED7-976D-73A253CE1745}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21" growShrinkType="overwriteClear" adjustColumnWidth="0" connectionId="11" xr16:uid="{3A3D40B4-CCF8-43E4-8508-A8DB80944F15}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3" growShrinkType="overwriteClear" adjustColumnWidth="0" connectionId="398" xr16:uid="{C86A759F-2485-4B37-B747-59E9905AE7C1}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9" growShrinkType="overwriteClear" adjustColumnWidth="0" connectionId="465" xr16:uid="{63681BD2-E536-4761-A333-001137A47AA6}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9" growShrinkType="overwriteClear" adjustColumnWidth="0" connectionId="811" xr16:uid="{CA47BFB9-248F-4C22-B377-1F230900EBFC}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6" growShrinkType="overwriteClear" adjustColumnWidth="0" connectionId="565" xr16:uid="{4C06FF81-7353-42EB-9E6C-0E7E7D4820FC}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26" growShrinkType="overwriteClear" adjustColumnWidth="0" connectionId="660" xr16:uid="{B0D224B1-227A-447B-9E30-366D20316945}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7" growShrinkType="overwriteClear" adjustColumnWidth="0" connectionId="1179" xr16:uid="{808DF5AD-B51A-4296-BDD2-5E8EC33089AB}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0" growShrinkType="overwriteClear" adjustColumnWidth="0" connectionId="1355" xr16:uid="{7B8B9A82-6AC3-4DA3-91F5-71351BCBF65A}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3" growShrinkType="overwriteClear" adjustColumnWidth="0" connectionId="199" xr16:uid="{31938FB9-4EF2-4E30-8412-AE6FE34F35D9}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9" growShrinkType="overwriteClear" adjustColumnWidth="0" connectionId="361" xr16:uid="{0BDAD7F5-43D6-43C6-8229-54361EEE909A}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4" growShrinkType="overwriteClear" adjustColumnWidth="0" connectionId="848" xr16:uid="{C8A2A0C2-1DD5-4F88-AA7E-653C5D1F5C6A}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" growShrinkType="overwriteClear" adjustColumnWidth="0" connectionId="19" xr16:uid="{3BF96B30-C1E7-4FCC-AB3D-F9928A7ABF4F}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7" growShrinkType="overwriteClear" adjustColumnWidth="0" connectionId="1011" xr16:uid="{CA032EB1-7282-475F-BE87-1997B5C82A09}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0" growShrinkType="overwriteClear" adjustColumnWidth="0" connectionId="587" xr16:uid="{78233D1F-8A5F-43F9-BF42-C377CFD85284}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6" growShrinkType="overwriteClear" adjustColumnWidth="0" connectionId="891" xr16:uid="{FBD48A34-13CC-41B8-A51A-0463FFD395F1}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32" growShrinkType="overwriteClear" adjustColumnWidth="0" connectionId="667" xr16:uid="{8E2ED3E5-CAE3-40BD-8D40-E0FFD15F1A41}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4" growShrinkType="overwriteClear" adjustColumnWidth="0" connectionId="761" xr16:uid="{053FA68C-523B-4192-BA6B-A0064E1C77AC}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" growShrinkType="overwriteClear" adjustColumnWidth="0" connectionId="1433" xr16:uid="{B2B15444-BEA7-4F96-AD32-178E03368E64}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" growShrinkType="overwriteClear" adjustColumnWidth="0" connectionId="1460" xr16:uid="{B24BEA55-5EC5-46F7-A11B-7CBFA6DF38DC}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9" growShrinkType="overwriteClear" adjustColumnWidth="0" connectionId="525" xr16:uid="{2ADB6360-AF44-466D-AF41-EE23C45AC117}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1" growShrinkType="overwriteClear" adjustColumnWidth="0" connectionId="722" xr16:uid="{4570627D-1D8F-4E8F-85DC-391480F3091A}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16" growShrinkType="overwriteClear" adjustColumnWidth="0" connectionId="6" xr16:uid="{67717F65-CF4A-49B0-B4A9-14D8B9776E57}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8" growShrinkType="overwriteClear" adjustColumnWidth="0" connectionId="621" xr16:uid="{E5E2B947-FF93-4092-A69A-68E8ED5A7D4E}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5" growShrinkType="overwriteClear" adjustColumnWidth="0" connectionId="295" xr16:uid="{C42138B2-C99D-4BE1-8BED-7B6D92541CEB}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1" growShrinkType="overwriteClear" adjustColumnWidth="0" connectionId="1052" xr16:uid="{BAD280EC-602A-4BF9-840F-B16C479B4D20}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" growShrinkType="overwriteClear" adjustColumnWidth="0" connectionId="1274" xr16:uid="{39660B20-3DEE-47CA-A762-B62F232247BF}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2" growShrinkType="overwriteClear" adjustColumnWidth="0" connectionId="379" xr16:uid="{F73C500B-C17D-4D5E-9D9E-F16F82482DE9}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9" growShrinkType="overwriteClear" adjustColumnWidth="0" connectionId="701" xr16:uid="{E55CA56D-6A03-40F4-BB69-BA2985AC706C}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5" growShrinkType="overwriteClear" adjustColumnWidth="0" connectionId="420" xr16:uid="{CD19F59E-A4D5-42F8-BC03-87A68973DE22}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1" growShrinkType="overwriteClear" adjustColumnWidth="0" connectionId="1151" xr16:uid="{F5EA496B-E497-448A-A08F-A8BFA41CC72E}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" growShrinkType="overwriteClear" adjustColumnWidth="0" connectionId="1408" xr16:uid="{63CE15EE-12DB-425D-A4A1-12494F140F81}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6" growShrinkType="overwriteClear" adjustColumnWidth="0" connectionId="1111" xr16:uid="{87A5DC8A-E1C6-471A-B757-EE199607A96E}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5" growShrinkType="overwriteClear" adjustColumnWidth="0" connectionId="991" xr16:uid="{02360D3D-FBC4-4CA6-A5B4-C6543EAB76C1}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38" growShrinkType="overwriteClear" adjustColumnWidth="0" connectionId="682" xr16:uid="{DD5CE515-193C-4F6F-AC9D-1CC0DCC16936}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2" growShrinkType="overwriteClear" adjustColumnWidth="0" connectionId="94" xr16:uid="{FE497482-1FD5-491F-A63F-81559271AE69}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7" growShrinkType="overwriteClear" adjustColumnWidth="0" connectionId="901" xr16:uid="{A20C21B4-F7F2-4020-80E7-5F36E4D7C1B5}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1" growShrinkType="overwriteClear" adjustColumnWidth="0" connectionId="832" xr16:uid="{3381BB71-C563-4F2B-8013-C3B66F317228}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5" growShrinkType="overwriteClear" adjustColumnWidth="0" connectionId="1330" xr16:uid="{15BC5EA9-E0E3-484E-9076-2E718EED01D9}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35" growShrinkType="overwriteClear" adjustColumnWidth="0" connectionId="679" xr16:uid="{DBD80815-6D48-4D76-A7EC-3F3CA9D1511B}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0" growShrinkType="overwriteClear" adjustColumnWidth="0" connectionId="821" xr16:uid="{F52AAACA-BE44-4FEA-9D8C-D882E7EFC238}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4" growShrinkType="overwriteClear" adjustColumnWidth="0" connectionId="481" xr16:uid="{2FF53291-943E-4B1D-B273-9E1FE411E9E7}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8" growShrinkType="overwriteClear" adjustColumnWidth="0" connectionId="581" xr16:uid="{4AC8FAEF-E13F-465B-A9E0-58667DB9C6DC}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1" growShrinkType="overwriteClear" adjustColumnWidth="0" connectionId="376" xr16:uid="{E7CA7AFF-C03E-478F-AD2A-D46257BBEBD7}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5" growShrinkType="overwriteClear" adjustColumnWidth="0" connectionId="104" xr16:uid="{F8D7C775-3A6F-4229-9742-1077E4AF9FD0}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8" growShrinkType="overwriteClear" adjustColumnWidth="0" connectionId="494" xr16:uid="{8B14F807-99B3-4455-8D50-BC17563CE6EE}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9" growShrinkType="overwriteClear" adjustColumnWidth="0" connectionId="1314" xr16:uid="{AEB1CA7D-72DF-44C5-977E-BA95E7421901}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" growShrinkType="overwriteClear" adjustColumnWidth="0" connectionId="1388" xr16:uid="{248682CF-FB51-4AE5-B709-F191FAF0877E}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20" growShrinkType="overwriteClear" adjustColumnWidth="0" connectionId="627" xr16:uid="{AE7971F4-C7B4-43F0-AE0C-D4957AEE697C}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30" growShrinkType="overwriteClear" adjustColumnWidth="0" connectionId="664" xr16:uid="{49A288BB-B474-4DCB-8905-7AC9F60B9B70}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3" growShrinkType="overwriteClear" adjustColumnWidth="0" connectionId="98" xr16:uid="{AFFEA074-A43B-406D-B0FC-F50062FA9834}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2" growShrinkType="overwriteClear" adjustColumnWidth="0" connectionId="593" xr16:uid="{6F1BBEBC-ABFE-4330-BDA0-BE6888AD4CF4}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3" growShrinkType="overwriteClear" adjustColumnWidth="0" connectionId="556" xr16:uid="{7C1AA25C-FB0B-4DBF-99A7-71C6990F41E6}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25" growShrinkType="overwriteClear" adjustColumnWidth="0" connectionId="17" xr16:uid="{FB2B754B-2DDD-4CC8-83D5-C5212725033A}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8" growShrinkType="overwriteClear" adjustColumnWidth="0" connectionId="1327" xr16:uid="{6A7D556E-8B4D-4B18-A504-B7102108265B}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4" growShrinkType="overwriteClear" adjustColumnWidth="0" connectionId="1317" xr16:uid="{61A2A62D-0E38-4457-A4EB-909BDB05DD48}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2" growShrinkType="overwriteClear" adjustColumnWidth="0" connectionId="550" xr16:uid="{237F1649-A53C-497C-8FC9-1A835E9CB3AF}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3" growShrinkType="overwriteClear" adjustColumnWidth="0" connectionId="751" xr16:uid="{CE720F31-654D-402D-9703-8F6A3EF82102}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6" growShrinkType="overwriteClear" adjustColumnWidth="0" connectionId="329" xr16:uid="{407E9051-88EA-4D15-B320-51D9760C87D5}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3" growShrinkType="overwriteClear" adjustColumnWidth="0" connectionId="578" xr16:uid="{01F263F8-26DE-4247-A9E9-4AF6A6588205}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1" growShrinkType="overwriteClear" adjustColumnWidth="0" connectionId="590" xr16:uid="{93174B0F-C90B-4EDE-866A-D3B2F65839E8}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22" growShrinkType="overwriteClear" adjustColumnWidth="0" connectionId="12" xr16:uid="{B9119C35-E4DC-4F45-95DD-2FE9497EAC4C}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9" growShrinkType="overwriteClear" adjustColumnWidth="0" connectionId="1343" xr16:uid="{15902864-7EC4-4FB7-A92E-711F2377EDAB}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6" growShrinkType="overwriteClear" adjustColumnWidth="0" connectionId="507" xr16:uid="{AC398086-82B3-4707-A6AE-1D289D80739C}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6" growShrinkType="overwriteClear" adjustColumnWidth="0" connectionId="1333" xr16:uid="{667D377E-9F73-42FF-BF8D-9F8875405D96}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6" growShrinkType="overwriteClear" adjustColumnWidth="0" connectionId="1071" xr16:uid="{B2260512-FB71-4007-8388-86B08ADF2A0E}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8" growShrinkType="overwriteClear" adjustColumnWidth="0" connectionId="129" xr16:uid="{9F2DA397-E1ED-4469-9717-1279EACF9BD1}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" growShrinkType="overwriteClear" adjustColumnWidth="0" connectionId="1411" xr16:uid="{DF14D101-CE9B-4682-96BD-D0D6A009E69D}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2" growShrinkType="overwriteClear" adjustColumnWidth="0" connectionId="1229" xr16:uid="{1875D7E0-1075-4327-9A76-563CB4B9CEAB}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6" growShrinkType="overwriteClear" adjustColumnWidth="0" connectionId="423" xr16:uid="{0FC535FD-BD3B-4D13-B0ED-EA08C7027287}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6" growShrinkType="overwriteClear" adjustColumnWidth="0" connectionId="311" xr16:uid="{73C6CD9D-E63D-43A3-B01B-7914B90A0279}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17" growShrinkType="overwriteClear" adjustColumnWidth="0" connectionId="7" xr16:uid="{7F175345-85B6-4D8B-8E43-0234FDB509D7}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39" growShrinkType="overwriteClear" adjustColumnWidth="0" connectionId="684" xr16:uid="{6985407B-EFA4-4408-8469-FCE166AF2B86}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2" growShrinkType="overwriteClear" adjustColumnWidth="0" connectionId="851" xr16:uid="{390733F9-BFB6-4E5C-9D85-6EB13D6AC567}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" growShrinkType="overwriteClear" adjustColumnWidth="0" connectionId="1398" xr16:uid="{69B2E88E-EF16-4788-8459-6AD0C58A1AB4}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0" growShrinkType="overwriteClear" adjustColumnWidth="0" connectionId="931" xr16:uid="{16AC651D-9D58-4896-B447-C106120CDF96}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0" growShrinkType="overwriteClear" adjustColumnWidth="0" connectionId="711" xr16:uid="{2E1030A3-CE78-41FA-9529-5F1DDD682315}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2" growShrinkType="overwriteClear" adjustColumnWidth="0" connectionId="1361" xr16:uid="{C0A6A32B-5189-42E9-9B2A-F76439B20603}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1" growShrinkType="overwriteClear" adjustColumnWidth="0" connectionId="516" xr16:uid="{1F1D2918-D86F-4052-AD01-564B019592C7}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3" growShrinkType="overwriteClear" adjustColumnWidth="0" connectionId="861" xr16:uid="{12B7CF7A-12F5-4861-8D06-C71645523DCD}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4" growShrinkType="overwriteClear" adjustColumnWidth="0" connectionId="1249" xr16:uid="{52CC00C7-099B-447D-8422-215AB9BA93C9}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0" growShrinkType="overwriteClear" adjustColumnWidth="0" connectionId="1352" xr16:uid="{4ADD100B-8AF6-48D8-B46F-3C6DC0C064CD}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10" growShrinkType="overwriteClear" adjustColumnWidth="0" connectionId="496" xr16:uid="{16A05295-B923-4C41-B3C6-1C6357F3ED27}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36" growShrinkType="overwriteClear" adjustColumnWidth="0" connectionId="680" xr16:uid="{DAFD80EF-662C-4DA8-A956-19195F2AE693}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0" growShrinkType="overwriteClear" adjustColumnWidth="0" connectionId="528" xr16:uid="{7FEA50A7-663E-418F-89FC-763D4A5D9A4A}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5" growShrinkType="overwriteClear" adjustColumnWidth="0" connectionId="1370" xr16:uid="{9D8EF2FA-8ECE-4B0A-9BE1-43EE7CFD94FB}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12" growShrinkType="overwriteClear" adjustColumnWidth="0" connectionId="501" xr16:uid="{CFB823A1-ACEF-44F0-A8C8-C8AE8AA67A5D}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23" growShrinkType="overwriteClear" adjustColumnWidth="0" connectionId="72" xr16:uid="{301CAA41-F815-4945-87E9-F5C97DDD3FF9}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0" growShrinkType="overwriteClear" adjustColumnWidth="0" connectionId="1141" xr16:uid="{7E2BB075-7888-4F9A-8CCB-5384A6CBA061}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9" growShrinkType="overwriteClear" adjustColumnWidth="0" connectionId="1131" xr16:uid="{AFAEB6FD-6685-4F2D-A260-36A2D6F9EE7F}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8" growShrinkType="overwriteClear" adjustColumnWidth="0" connectionId="346" xr16:uid="{5915FCC7-ECEA-4414-B135-A386D373C1DA}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4" growShrinkType="overwriteClear" adjustColumnWidth="0" connectionId="1367" xr16:uid="{878CD0B1-65A3-4478-ADAB-E9E4B9B87B67}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7" growShrinkType="overwriteClear" adjustColumnWidth="0" connectionId="791" xr16:uid="{B11D28D5-0528-4AA9-811A-F683082C50CB}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31" growShrinkType="overwriteClear" adjustColumnWidth="0" connectionId="665" xr16:uid="{86C62A3F-8BAE-4041-8381-C3447F4A79FC}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4" growShrinkType="overwriteClear" adjustColumnWidth="0" connectionId="101" xr16:uid="{FEFA193C-028C-4917-A0B3-226FFD3C3385}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4" growShrinkType="overwriteClear" adjustColumnWidth="0" connectionId="871" xr16:uid="{B0A6A686-192E-4997-830C-3E4AC333FD52}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8" growShrinkType="overwriteClear" adjustColumnWidth="0" connectionId="1162" xr16:uid="{BE53807E-17EB-4A96-8AF7-22BC1DF9A214}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7" growShrinkType="overwriteClear" adjustColumnWidth="0" connectionId="1336" xr16:uid="{D2F13994-4FFB-45F1-91A3-8303721CCEE9}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6" growShrinkType="overwriteClear" adjustColumnWidth="0" connectionId="487" xr16:uid="{A75FF829-E794-4506-9E0C-C993B27F6A12}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3" growShrinkType="overwriteClear" adjustColumnWidth="0" connectionId="478" xr16:uid="{45B21436-73E4-4CCF-9A81-21D1EADD3F7A}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0" growShrinkType="overwriteClear" adjustColumnWidth="0" connectionId="373" xr16:uid="{1C0EA225-B4DE-48E4-B494-D29828C78221}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5" growShrinkType="overwriteClear" adjustColumnWidth="0" connectionId="612" xr16:uid="{F1D35D13-373C-418D-9C0E-E64292D5CC00}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3" growShrinkType="overwriteClear" adjustColumnWidth="0" connectionId="596" xr16:uid="{5BC3B47D-6C8C-4CF3-A864-BE7777F89709}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23" growShrinkType="overwriteClear" adjustColumnWidth="0" connectionId="13" xr16:uid="{391BDAE2-E634-4F81-8A7C-5FE66C9818E6}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38" growShrinkType="overwriteClear" adjustColumnWidth="0" connectionId="145" xr16:uid="{304159AA-7489-4A6D-A0DE-1E91AC9BA257}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23" growShrinkType="overwriteClear" adjustColumnWidth="0" connectionId="644" xr16:uid="{47074270-399A-4C8F-B34C-94BBA770197A}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4" growShrinkType="overwriteClear" adjustColumnWidth="0" connectionId="1092" xr16:uid="{CBE8C91A-D084-4098-AD93-1F4133ABD4F4}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5" growShrinkType="overwriteClear" adjustColumnWidth="0" connectionId="1285" xr16:uid="{FC73474A-B9CE-4F1A-B69E-5596C846BD04}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8" growShrinkType="overwriteClear" adjustColumnWidth="0" connectionId="462" xr16:uid="{A75C699E-E61B-4972-94EA-5EB4804A9AEC}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5" growShrinkType="overwriteClear" adjustColumnWidth="0" connectionId="1371" xr16:uid="{7D2861ED-3F5F-4E81-86E4-D23BAF262224}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38" growShrinkType="overwriteClear" adjustColumnWidth="0" connectionId="152" xr16:uid="{473B4D64-A41F-48BA-AE07-28A58F551D55}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8" growShrinkType="overwriteClear" adjustColumnWidth="0" connectionId="912" xr16:uid="{0B1CD437-9496-45F3-BC03-F946CD97E98C}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0" growShrinkType="overwriteClear" adjustColumnWidth="0" connectionId="171" xr16:uid="{72CEB47F-1AF5-4B96-8A94-7C08C4DB92B0}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2" growShrinkType="overwriteClear" adjustColumnWidth="0" connectionId="554" xr16:uid="{F0A30D9F-CBE0-4871-989D-4AF19AAD9CAD}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8" growShrinkType="overwriteClear" adjustColumnWidth="0" connectionId="1340" xr16:uid="{0AFDC18F-B6A3-4496-8D12-34D8355724AB}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6" growShrinkType="overwriteClear" adjustColumnWidth="0" connectionId="508" xr16:uid="{057EF6BB-9704-4503-A7E0-8191BE79B903}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9" growShrinkType="overwriteClear" adjustColumnWidth="0" connectionId="1315" xr16:uid="{9537F5C4-E7DD-4FCF-8ADD-65900EC5981E}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5" growShrinkType="overwriteClear" adjustColumnWidth="0" connectionId="105" xr16:uid="{73F6E1F5-DB82-4D6F-9CB1-AD8ACBCA1760}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4" growShrinkType="overwriteClear" adjustColumnWidth="0" connectionId="1250" xr16:uid="{145A3A95-BD07-4D13-B37F-5123BD420815}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9" growShrinkType="overwriteClear" adjustColumnWidth="0" connectionId="1032" xr16:uid="{1013C391-0266-42B9-845E-4CAF09B75256}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4" growShrinkType="overwriteClear" adjustColumnWidth="0" connectionId="1368" xr16:uid="{006B8700-0ACA-4F5A-9C0A-13415CD2C8AA}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5" growShrinkType="overwriteClear" adjustColumnWidth="0" connectionId="1331" xr16:uid="{10860507-12E6-460C-BBC8-64E0024F39D6}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1" growShrinkType="overwriteClear" adjustColumnWidth="0" connectionId="1220" xr16:uid="{AE4F2272-FF39-45D0-8CE2-C6C29115ECBF}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7" growShrinkType="overwriteClear" adjustColumnWidth="0" connectionId="112" xr16:uid="{4AF5910F-929E-4A14-B8D0-F900DD69041D}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7" growShrinkType="overwriteClear" adjustColumnWidth="0" connectionId="427" xr16:uid="{0C222853-3AAF-4654-977F-F9E09A4EE403}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1" growShrinkType="overwriteClear" adjustColumnWidth="0" connectionId="591" xr16:uid="{DAE59D7C-D06F-46D3-ABF4-3C211B93EEED}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0" growShrinkType="overwriteClear" adjustColumnWidth="0" connectionId="54" xr16:uid="{A27AAEB1-8501-4425-B05B-A686AD6DE3EF}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5" growShrinkType="overwriteClear" adjustColumnWidth="0" connectionId="421" xr16:uid="{EDA8CCE5-6DD7-408C-ACB3-6A7E8A55A7A1}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4" growShrinkType="overwriteClear" adjustColumnWidth="0" connectionId="286" xr16:uid="{1EDD9124-42EF-4777-9C06-AB7587C815C5}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0" growShrinkType="overwriteClear" adjustColumnWidth="0" connectionId="374" xr16:uid="{A4B0A062-721F-4B71-888D-9E962DA33DFC}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4" growShrinkType="overwriteClear" adjustColumnWidth="0" connectionId="872" xr16:uid="{104D1B6B-E0F3-433B-AB91-D5FE4452F8CD}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5" growShrinkType="overwriteClear" adjustColumnWidth="0" connectionId="443" xr16:uid="{5DDFE56B-3414-45F1-ABD3-7E57CCF30E9D}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5" growShrinkType="overwriteClear" adjustColumnWidth="0" connectionId="959" xr16:uid="{08DC2F90-AF4E-4310-9B0C-87F91BD98378}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" growShrinkType="overwriteClear" adjustColumnWidth="0" connectionId="26" xr16:uid="{3E83A7A5-D2A9-448E-98DD-13CAC448C97C}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9" growShrinkType="overwriteClear" adjustColumnWidth="0" connectionId="368" xr16:uid="{28278B72-695F-4B4E-8410-F8BAFB79AA61}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9" growShrinkType="overwriteClear" adjustColumnWidth="0" connectionId="1132" xr16:uid="{6A893B8C-495B-485A-A069-5DFA66E16907}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2" growShrinkType="overwriteClear" adjustColumnWidth="0" connectionId="1230" xr16:uid="{535168F2-A467-4D5E-84EE-9596EDCD4577}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3" growShrinkType="overwriteClear" adjustColumnWidth="0" connectionId="972" xr16:uid="{7A5764A6-1BAF-4A0E-B5BB-DE4ACFAB4BB0}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3" growShrinkType="overwriteClear" adjustColumnWidth="0" connectionId="225" xr16:uid="{23617B25-62C9-43FC-B11A-9A2B5F3E4B19}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1" growShrinkType="overwriteClear" adjustColumnWidth="0" connectionId="188" xr16:uid="{94A86D22-4D6F-499E-9A14-9726A5651814}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" growShrinkType="overwriteClear" adjustColumnWidth="0" connectionId="1451" xr16:uid="{4BDF805E-50FA-4B87-BD5F-113983E5CE42}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3" growShrinkType="overwriteClear" adjustColumnWidth="0" connectionId="597" xr16:uid="{C8E47395-C870-4925-99F4-E9E25B7BC484}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1" growShrinkType="overwriteClear" adjustColumnWidth="0" connectionId="1359" xr16:uid="{57C1B666-E059-443A-89A8-18988B6E0DCF}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4" growShrinkType="overwriteClear" adjustColumnWidth="0" connectionId="560" xr16:uid="{F74561D3-244C-44E9-AE24-394463744B5A}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9" growShrinkType="overwriteClear" adjustColumnWidth="0" connectionId="625" xr16:uid="{4456668A-F609-45C9-B3EC-C85C492308D7}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3" growShrinkType="overwriteClear" adjustColumnWidth="0" connectionId="206" xr16:uid="{570476DB-0DEB-4FB0-BDA1-9816C1A21593}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2" growShrinkType="overwriteClear" adjustColumnWidth="0" connectionId="594" xr16:uid="{A4CE4B01-5642-48F7-9456-393F259EF2E8}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5" growShrinkType="overwriteClear" adjustColumnWidth="0" connectionId="613" xr16:uid="{947AFBA1-9530-4436-AB03-1D7CC801871D}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9" growShrinkType="overwriteClear" adjustColumnWidth="0" connectionId="526" xr16:uid="{8B3BE63C-A73A-44DE-8562-08682F35D180}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3" growShrinkType="overwriteClear" adjustColumnWidth="0" connectionId="99" xr16:uid="{8C39F00B-5C3B-4E4B-8846-847EF7E67D0C}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6" growShrinkType="overwriteClear" adjustColumnWidth="0" connectionId="616" xr16:uid="{5CDEF451-7630-4B86-BCFE-EB2DDD354D40}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1" growShrinkType="overwriteClear" adjustColumnWidth="0" connectionId="532" xr16:uid="{A7B3E927-CACF-4305-A20C-01E77570826E}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5" growShrinkType="overwriteClear" adjustColumnWidth="0" connectionId="641" xr16:uid="{F9778D6F-688F-4132-9D43-BF57B2A6ECBD}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4" growShrinkType="overwriteClear" adjustColumnWidth="0" connectionId="403" xr16:uid="{74FD3F0E-0826-45E5-9045-65804FF22024}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0" growShrinkType="overwriteClear" adjustColumnWidth="0" connectionId="470" xr16:uid="{2C592F0F-8EDC-4A75-B553-45F0BB350C86}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3" growShrinkType="overwriteClear" adjustColumnWidth="0" connectionId="1365" xr16:uid="{97A6F443-C302-46E6-94D7-8EDA00BDB86A}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" growShrinkType="overwriteClear" adjustColumnWidth="0" connectionId="1422" xr16:uid="{5C00FB07-9365-481E-BCDB-5079DD439E76}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1" growShrinkType="overwriteClear" adjustColumnWidth="0" connectionId="473" xr16:uid="{71FE2FA9-01D5-40B7-99EE-EF16D8681CE8}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8" growShrinkType="overwriteClear" adjustColumnWidth="0" connectionId="582" xr16:uid="{BA518928-69D9-462D-8C8D-FFF5010D181B}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5" growShrinkType="overwriteClear" adjustColumnWidth="0" connectionId="992" xr16:uid="{FBB5CBA7-AD20-4FB4-9D24-F14D7C377411}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9" growShrinkType="overwriteClear" adjustColumnWidth="0" connectionId="466" xr16:uid="{75F1EE42-2B7F-4BB0-86EA-DE22992D62DB}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0" growShrinkType="overwriteClear" adjustColumnWidth="0" connectionId="822" xr16:uid="{44DFADDC-8868-4445-868E-758C2506E105}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8" growShrinkType="overwriteClear" adjustColumnWidth="0" connectionId="327" xr16:uid="{2F302AE8-0CDF-41E8-9147-9332CD37B442}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4" growShrinkType="overwriteClear" adjustColumnWidth="0" connectionId="396" xr16:uid="{1A591566-FF66-4B46-8549-25D846020D01}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1" growShrinkType="overwriteClear" adjustColumnWidth="0" connectionId="517" xr16:uid="{9B073E66-38A3-4CA4-AAAB-5CA877881C42}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3" growShrinkType="overwriteClear" adjustColumnWidth="0" connectionId="92" xr16:uid="{B121E295-B573-48AF-855B-BA43599D0CEF}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3" growShrinkType="overwriteClear" adjustColumnWidth="0" connectionId="739" xr16:uid="{3E5314B7-D370-480B-98C3-F5075A1B5ED8}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3" growShrinkType="overwriteClear" adjustColumnWidth="0" connectionId="1082" xr16:uid="{57541DE0-9CAC-486B-8181-0DA9A4F393D9}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8" growShrinkType="overwriteClear" adjustColumnWidth="0" connectionId="1259" xr16:uid="{04C9D61D-C9B1-4372-9EBE-ABA93AFA8EA3}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8" growShrinkType="overwriteClear" adjustColumnWidth="0" connectionId="802" xr16:uid="{DC33D5F9-BF2B-4B46-B0AD-0C6AE89221DA}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21" growShrinkType="overwriteClear" adjustColumnWidth="0" connectionId="632" xr16:uid="{B9D7F437-CC83-41CB-93F3-C0F791F52E1E}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" growShrinkType="overwriteClear" adjustColumnWidth="0" connectionId="36" xr16:uid="{D089A6F7-2901-4B6F-B21E-090ADC9569E0}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3" growShrinkType="overwriteClear" adjustColumnWidth="0" connectionId="557" xr16:uid="{DF42E9A2-A5B5-41AA-97CA-6843AE6988A9}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8" growShrinkType="overwriteClear" adjustColumnWidth="0" connectionId="523" xr16:uid="{A89D80F2-6521-4D20-992E-164F0958E900}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2" growShrinkType="overwriteClear" adjustColumnWidth="0" connectionId="742" xr16:uid="{2B64F8E0-BD03-426D-ABF8-20904CBA199E}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1" growShrinkType="overwriteClear" adjustColumnWidth="0" connectionId="61" xr16:uid="{A9129F8E-0DBA-4601-B0F4-17E246211EAC}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23" growShrinkType="overwriteClear" adjustColumnWidth="0" connectionId="79" xr16:uid="{91E74551-EE04-4316-BDDF-693D56905FDD}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9" growShrinkType="overwriteClear" adjustColumnWidth="0" connectionId="371" xr16:uid="{5CA25A47-DF32-4C4A-84A7-A96840B5605A}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6" growShrinkType="overwriteClear" adjustColumnWidth="0" connectionId="566" xr16:uid="{3275631B-7593-426E-954E-66609AA37171}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1" growShrinkType="overwriteClear" adjustColumnWidth="0" connectionId="943" xr16:uid="{17F1BCC6-935E-480F-91EB-4B7B8453B047}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4" growShrinkType="overwriteClear" adjustColumnWidth="0" connectionId="610" xr16:uid="{B3C776DE-69E7-432F-8FCA-671A4F434F99}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6" growShrinkType="overwriteClear" adjustColumnWidth="0" connectionId="1002" xr16:uid="{EA15CC46-08A7-48D1-B1FF-D28FE9FDFB3F}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6" growShrinkType="overwriteClear" adjustColumnWidth="0" connectionId="1072" xr16:uid="{A1D1CC12-37E1-4E05-891D-FA6FE29AB7A7}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9" growShrinkType="overwriteClear" adjustColumnWidth="0" connectionId="585" xr16:uid="{E259E59B-0A60-45BD-96D7-D806D215BA5B}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0" growShrinkType="overwriteClear" adjustColumnWidth="0" connectionId="1042" xr16:uid="{AABDCB4E-A23B-4100-BD37-ECC029FF7BA2}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4" growShrinkType="overwriteClear" adjustColumnWidth="0" connectionId="482" xr16:uid="{3C0147C0-A440-4BF5-AFB2-D825B87690CC}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5" growShrinkType="overwriteClear" adjustColumnWidth="0" connectionId="302" xr16:uid="{E7E81F9D-4274-4037-9062-F7D1441A0964}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6" growShrinkType="overwriteClear" adjustColumnWidth="0" connectionId="1295" xr16:uid="{0A431C11-82BF-4CC2-8F17-2BEA9C288745}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5" growShrinkType="overwriteClear" adjustColumnWidth="0" connectionId="882" xr16:uid="{1B883A87-ABB4-4B3E-8190-3EEAD12C8389}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2" growShrinkType="overwriteClear" adjustColumnWidth="0" connectionId="96" xr16:uid="{27B84FE8-7D66-4F1D-BCFE-B1195CC65783}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9" growShrinkType="overwriteClear" adjustColumnWidth="0" connectionId="133" xr16:uid="{67A6B826-9F8A-4CAA-860D-3D3CC0C7EDB4}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2" growShrinkType="overwriteClear" adjustColumnWidth="0" connectionId="535" xr16:uid="{BD043F59-18E6-4ECF-80A1-2E90122A760D}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6" growShrinkType="overwriteClear" adjustColumnWidth="0" connectionId="782" xr16:uid="{488CAE43-30CF-4060-AED5-4AE0F1B2BE42}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6" growShrinkType="overwriteClear" adjustColumnWidth="0" connectionId="459" xr16:uid="{26CDE1DB-381B-4AD6-ABEF-6AF4F55195F4}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0" growShrinkType="overwriteClear" adjustColumnWidth="0" connectionId="588" xr16:uid="{60ACBA3C-C351-4EBE-A3C7-2E2A4CE748BA}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2" growShrinkType="overwriteClear" adjustColumnWidth="0" connectionId="852" xr16:uid="{FCBADC21-1945-4370-B846-D5210EDD793F}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0" growShrinkType="overwriteClear" adjustColumnWidth="0" connectionId="1142" xr16:uid="{DD134DA7-BF9D-4B0F-902B-A37EBED83B65}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7" growShrinkType="overwriteClear" adjustColumnWidth="0" connectionId="792" xr16:uid="{EDFAE370-262A-4DA0-927E-6A67F0E29E4C}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" growShrinkType="overwriteClear" adjustColumnWidth="0" connectionId="1434" xr16:uid="{48EABD86-1405-4C74-8680-4F258510C977}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6" growShrinkType="overwriteClear" adjustColumnWidth="0" connectionId="1334" xr16:uid="{2461EDA6-FCEC-4784-858B-5A8F05BEF515}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1" growShrinkType="overwriteClear" adjustColumnWidth="0" connectionId="723" xr16:uid="{F35A5241-79AF-4FDB-B29E-61499F3B9082}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1" growShrinkType="overwriteClear" adjustColumnWidth="0" connectionId="1152" xr16:uid="{A0F1430E-01D0-4661-8DA7-68C8D720494A}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9" growShrinkType="overwriteClear" adjustColumnWidth="0" connectionId="922" xr16:uid="{D9983F72-DD0F-4AC3-B502-7EC57526056D}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2" growShrinkType="overwriteClear" adjustColumnWidth="0" connectionId="476" xr16:uid="{CF595330-22CF-4593-A65D-700162DCA288}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0" growShrinkType="overwriteClear" adjustColumnWidth="0" connectionId="529" xr16:uid="{3B9DA667-C7E9-40B3-B08B-8C160D1CFDDE}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" growShrinkType="overwriteClear" adjustColumnWidth="0" connectionId="1461" xr16:uid="{CC4B508D-F4D9-4F5E-9433-469CB8BB925C}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3" growShrinkType="overwriteClear" adjustColumnWidth="0" connectionId="479" xr16:uid="{81E15039-B9D1-4251-B76A-06A8E05DA398}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2" growShrinkType="overwriteClear" adjustColumnWidth="0" connectionId="380" xr16:uid="{19D6D9A6-0318-4D43-BC3E-AD20548718D5}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1" growShrinkType="overwriteClear" adjustColumnWidth="0" connectionId="377" xr16:uid="{2B969B6D-5E89-4505-BD4B-C3D4024EE27D}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0" growShrinkType="overwriteClear" adjustColumnWidth="0" connectionId="1210" xr16:uid="{730CDC17-6CBC-4648-8A72-4147D5983302}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2" growShrinkType="overwriteClear" adjustColumnWidth="0" connectionId="962" xr16:uid="{A288D10D-4CC4-49D0-8212-F5BE835A5B2C}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7" growShrinkType="overwriteClear" adjustColumnWidth="0" connectionId="1306" xr16:uid="{7584214A-B1F5-484C-9F22-696DBE08CC74}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4" growShrinkType="overwriteClear" adjustColumnWidth="0" connectionId="228" xr16:uid="{3A57708B-5D4D-4041-8C80-E90FF373B22F}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7" growShrinkType="overwriteClear" adjustColumnWidth="0" connectionId="333" xr16:uid="{A3CB4598-26F6-43F5-B7A4-42BAB9CBCCE4}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6" growShrinkType="overwriteClear" adjustColumnWidth="0" connectionId="488" xr16:uid="{C74703A9-752C-44DB-BDD4-170E7E470484}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2" growShrinkType="overwriteClear" adjustColumnWidth="0" connectionId="1069" xr16:uid="{ACBC0D43-B59C-472E-BFFE-48A29E238516}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1" growShrinkType="overwriteClear" adjustColumnWidth="0" connectionId="1053" xr16:uid="{14F99E26-D852-4CA4-B3D6-C2AF3502B1A0}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0" growShrinkType="overwriteClear" adjustColumnWidth="0" connectionId="260" xr16:uid="{3E7F06C3-450C-452E-A5B2-7EC3A901AE63}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3" growShrinkType="overwriteClear" adjustColumnWidth="0" connectionId="862" xr16:uid="{0415484B-554E-4C81-9717-1D370D5CEC7B}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" growShrinkType="overwriteClear" adjustColumnWidth="0" connectionId="127" xr16:uid="{F54A417D-D910-4AD3-A550-213E1DE2E40D}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3" growShrinkType="overwriteClear" adjustColumnWidth="0" connectionId="752" xr16:uid="{B63DFF9A-EDF3-4DDC-B579-7CC04EC9ABF4}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6" growShrinkType="overwriteClear" adjustColumnWidth="0" connectionId="658" xr16:uid="{6535AEB4-002E-4656-B4FD-E8E60EB6C3E1}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0" growShrinkType="overwriteClear" adjustColumnWidth="0" connectionId="1353" xr16:uid="{375ADDF0-560F-4406-A2C9-27CCADEA4352}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4" growShrinkType="overwriteClear" adjustColumnWidth="0" connectionId="762" xr16:uid="{8CD104CA-97E8-4127-8762-7CDE1CC8B876}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8" growShrinkType="overwriteClear" adjustColumnWidth="0" connectionId="130" xr16:uid="{A25010FC-A83E-436F-9F70-C90F54D92825}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4" growShrinkType="overwriteClear" adjustColumnWidth="0" connectionId="849" xr16:uid="{200E75C1-8866-4D73-8451-968120BFEF4B}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0" growShrinkType="overwriteClear" adjustColumnWidth="0" connectionId="712" xr16:uid="{1AE84A00-B3F1-4FD6-84F1-19EFF993A3A2}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7" growShrinkType="overwriteClear" adjustColumnWidth="0" connectionId="491" xr16:uid="{CC52F358-E30E-4147-A86E-A5E217A5AA13}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3" growShrinkType="overwriteClear" adjustColumnWidth="0" connectionId="399" xr16:uid="{05262BC4-ACF9-43EF-A66E-05C4729F8C4B}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9" growShrinkType="overwriteClear" adjustColumnWidth="0" connectionId="244" xr16:uid="{812946A0-8133-4B2C-8F32-CA1D53F8FC8C}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4" growShrinkType="overwriteClear" adjustColumnWidth="0" connectionId="601" xr16:uid="{6A2857D5-9958-457E-86F0-713B78FC4AD7}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5" growShrinkType="overwriteClear" adjustColumnWidth="0" connectionId="563" xr16:uid="{5B400ED4-D0E2-4E0D-9FFB-CA2A9C7040FE}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0" growShrinkType="overwriteClear" adjustColumnWidth="0" connectionId="1356" xr16:uid="{34AF4980-7072-4C36-A350-FADF87E98A80}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7" growShrinkType="overwriteClear" adjustColumnWidth="0" connectionId="675" xr16:uid="{4886D2EE-B81E-499F-AF5D-C87D2585031E}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9" growShrinkType="overwriteClear" adjustColumnWidth="0" connectionId="812" xr16:uid="{2841B745-9C94-44B9-993F-DA6CB861FAB8}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5" growShrinkType="overwriteClear" adjustColumnWidth="0" connectionId="1102" xr16:uid="{877B974A-BF4D-42C9-9534-ADD0A49F0692}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8" growShrinkType="overwriteClear" adjustColumnWidth="0" connectionId="692" xr16:uid="{B213FBA1-7216-4C49-8C3F-77E5A3975FFD}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8" growShrinkType="overwriteClear" adjustColumnWidth="0" connectionId="622" xr16:uid="{4266BC88-5276-41B7-9EC9-2C5E7D64697C}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5" growShrinkType="overwriteClear" adjustColumnWidth="0" connectionId="485" xr16:uid="{370D60B4-1023-4777-B037-542FC7233FA1}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" growShrinkType="overwriteClear" adjustColumnWidth="0" connectionId="1412" xr16:uid="{0D4F5582-8E94-4EA9-923B-DA17CA7B0158}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8" growShrinkType="overwriteClear" adjustColumnWidth="0" connectionId="353" xr16:uid="{61431100-206C-45CD-B26A-40E461745EEB}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9" growShrinkType="overwriteClear" adjustColumnWidth="0" connectionId="1344" xr16:uid="{094A11D8-C15C-4048-B82D-4AA0520A618B}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7" growShrinkType="overwriteClear" adjustColumnWidth="0" connectionId="570" xr16:uid="{9C33FB70-80E7-4619-B3CE-19791982C91D}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0" growShrinkType="overwriteClear" adjustColumnWidth="0" connectionId="932" xr16:uid="{BB6FF1FE-3E38-4916-8423-D7C79AB885D5}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7" growShrinkType="overwriteClear" adjustColumnWidth="0" connectionId="619" xr16:uid="{873CDB05-ED09-467E-95E2-4FC2E6870832}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7" growShrinkType="overwriteClear" adjustColumnWidth="0" connectionId="219" xr16:uid="{C7A306A1-936A-4C0E-8457-F5396E0E4FE6}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0" growShrinkType="overwriteClear" adjustColumnWidth="0" connectionId="136" xr16:uid="{0270506D-C68D-4E9F-B39F-2FDCFDEFFFE0}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" growShrinkType="overwriteClear" adjustColumnWidth="0" connectionId="1275" xr16:uid="{148ED7CC-60EE-4206-B531-53768EAAACA8}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3" growShrinkType="overwriteClear" adjustColumnWidth="0" connectionId="1240" xr16:uid="{715BDD63-E70D-46D3-BBAF-71845472CF3E}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3" growShrinkType="overwriteClear" adjustColumnWidth="0" connectionId="579" xr16:uid="{45A5163F-F976-4B47-90E4-B668E3CC7756}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2" growShrinkType="overwriteClear" adjustColumnWidth="0" connectionId="1362" xr16:uid="{37B4FA2A-6825-4F44-A100-9A899AD1DB3C}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6" growShrinkType="overwriteClear" adjustColumnWidth="0" connectionId="108" xr16:uid="{7998D2AB-DB85-456F-A977-627FB89E57A4}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8" growShrinkType="overwriteClear" adjustColumnWidth="0" connectionId="1163" xr16:uid="{B3D7CBB2-F7F6-4FFD-BAD7-76452220E286}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6" growShrinkType="overwriteClear" adjustColumnWidth="0" connectionId="892" xr16:uid="{4E5756A0-85A9-44CA-8B57-5FE8BA72F2C4}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" growShrinkType="overwriteClear" adjustColumnWidth="0" connectionId="1409" xr16:uid="{9CC2DC2D-60E6-4691-B70B-F296E29D885E}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8" growShrinkType="overwriteClear" adjustColumnWidth="0" connectionId="1328" xr16:uid="{BB442569-F71D-4C3C-81EB-08D7D63B4BC5}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" growShrinkType="overwriteClear" adjustColumnWidth="0" connectionId="418" xr16:uid="{6A8F6DBC-5F86-4B7B-BDF6-CC027348E79D}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5" growShrinkType="overwriteClear" adjustColumnWidth="0" connectionId="772" xr16:uid="{E15C3105-1A0E-4628-B546-7F9C4C6FC3A0}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6" growShrinkType="overwriteClear" adjustColumnWidth="0" connectionId="1112" xr16:uid="{380FBAF1-74FC-4F12-AE67-1E60FD3D565B}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3" growShrinkType="overwriteClear" adjustColumnWidth="0" connectionId="1190" xr16:uid="{ECC75054-F71A-4AD0-A14E-E0E23EC43D89}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6" growShrinkType="overwriteClear" adjustColumnWidth="0" connectionId="424" xr16:uid="{3CC12A81-D9E2-4DE4-A282-58438C96689A}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6" growShrinkType="overwriteClear" adjustColumnWidth="0" connectionId="330" xr16:uid="{B0FDD75B-3AF8-4B98-B743-86D14993EB6B}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9" growShrinkType="overwriteClear" adjustColumnWidth="0" connectionId="1200" xr16:uid="{432B122C-4534-4B84-854F-95AA1575832C}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2" growShrinkType="overwriteClear" adjustColumnWidth="0" connectionId="222" xr16:uid="{EBDA5A56-1CF2-4B47-B0D6-6D024AA2D7BB}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6" growShrinkType="overwriteClear" adjustColumnWidth="0" connectionId="318" xr16:uid="{772B0D08-94BB-4E3F-A71A-8B52FD6BAD75}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" growShrinkType="overwriteClear" adjustColumnWidth="0" connectionId="1448" xr16:uid="{C00549B9-1EE5-4BDD-96A9-BC66E668376F}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1" growShrinkType="overwriteClear" adjustColumnWidth="0" connectionId="155" xr16:uid="{BC83E5A0-EB78-4333-831C-7E62CB49261C}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5" growShrinkType="overwriteClear" adjustColumnWidth="0" connectionId="264" xr16:uid="{A9D61B7F-085E-4B27-B618-B11F5E63D8F3}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2" growShrinkType="overwriteClear" adjustColumnWidth="0" connectionId="1177" xr16:uid="{C9BEC294-9AEE-4512-A24A-213FCB9CDE42}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7" growShrinkType="overwriteClear" adjustColumnWidth="0" connectionId="902" xr16:uid="{D7CABCFE-DEBA-4B3D-A5B9-DE564DA1A03B}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2" growShrinkType="overwriteClear" adjustColumnWidth="0" connectionId="551" xr16:uid="{4CEA5FBF-A5FA-436D-BAA7-13876E732191}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4" growShrinkType="overwriteClear" adjustColumnWidth="0" connectionId="982" xr16:uid="{0B78468F-082F-40B8-BE0C-76BB5F6C1FCB}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7" growShrinkType="overwriteClear" adjustColumnWidth="0" connectionId="1337" xr16:uid="{C0A9120A-A6CE-463F-A64A-8A521A9E986B}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9" growShrinkType="overwriteClear" adjustColumnWidth="0" connectionId="702" xr16:uid="{0D6E852F-7DA0-435F-844B-8ED307FE5582}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" growShrinkType="overwriteClear" adjustColumnWidth="0" connectionId="1389" xr16:uid="{A7130EB9-34F7-4C7F-A4A5-4CD0AC182807}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" growShrinkType="overwriteClear" adjustColumnWidth="0" connectionId="1399" xr16:uid="{5BC718EE-6499-4FC0-BD84-E6FF386DDF8E}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20" growShrinkType="overwriteClear" adjustColumnWidth="0" connectionId="628" xr16:uid="{D3A46DB3-5C2A-4F26-AF77-EEB8CE25056E}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7" growShrinkType="overwriteClear" adjustColumnWidth="0" connectionId="520" xr16:uid="{7AD2A8FC-3050-49AC-B67A-7903B7D4660A}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7" growShrinkType="overwriteClear" adjustColumnWidth="0" connectionId="1012" xr16:uid="{51FCB795-4195-458F-98A5-92FA00F41460}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8" growShrinkType="overwriteClear" adjustColumnWidth="0" connectionId="336" xr16:uid="{B6056327-8FBB-46B7-8196-D24345465238}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7" growShrinkType="overwriteClear" adjustColumnWidth="0" connectionId="1122" xr16:uid="{6F627226-1489-430C-9449-0B2485188BF3}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1" growShrinkType="overwriteClear" adjustColumnWidth="0" connectionId="833" xr16:uid="{284C9EBB-57A3-4929-AB14-F394C2A7C42D}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4" growShrinkType="overwriteClear" adjustColumnWidth="0" connectionId="1318" xr16:uid="{8B4A9810-8EF4-4BE1-BA1D-C69FD574DD24}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8" growShrinkType="overwriteClear" adjustColumnWidth="0" connectionId="1022" xr16:uid="{C5609ABA-1798-4EED-BD54-547E343F211A}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7" growShrinkType="overwriteClear" adjustColumnWidth="0" connectionId="1180" xr16:uid="{9DFEC524-368A-4168-8D53-3BA6EC427D9A}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4" growShrinkType="overwriteClear" adjustColumnWidth="0" connectionId="102" xr16:uid="{361AA40A-303B-4C2F-937E-6EC9849FFF97}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6" growShrinkType="overwriteClear" adjustColumnWidth="0" connectionId="331" xr16:uid="{63B720DD-0223-412C-8126-39DEAF2F4D11}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5" growShrinkType="overwriteClear" adjustColumnWidth="0" connectionId="564" xr16:uid="{341E897E-997C-4382-B429-891CF26B7308}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9" growShrinkType="overwriteClear" adjustColumnWidth="0" connectionId="499" xr16:uid="{299A8086-146B-4857-87EB-69962679512A}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7" growShrinkType="overwriteClear" adjustColumnWidth="0" connectionId="334" xr16:uid="{9BA4C397-FD98-4293-987A-ECFAF60FCE34}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6" growShrinkType="overwriteClear" adjustColumnWidth="0" connectionId="567" xr16:uid="{4B65D19D-EF5D-42E1-BB1A-2FD421D01B7D}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6" growShrinkType="overwriteClear" adjustColumnWidth="0" connectionId="425" xr16:uid="{C9E7ADB1-0032-4199-8C70-85122686DA45}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3" growShrinkType="overwriteClear" adjustColumnWidth="0" connectionId="740" xr16:uid="{B83B78B2-8362-4D4B-8EFB-A2F338693188}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2" growShrinkType="overwriteClear" adjustColumnWidth="0" connectionId="1363" xr16:uid="{6B2422F3-BFA1-4AB4-9ACA-BF33365885B3}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1" growShrinkType="overwriteClear" adjustColumnWidth="0" connectionId="518" xr16:uid="{37E69958-CB5A-4375-A082-F4A38C4BCFCA}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8" growShrinkType="overwriteClear" adjustColumnWidth="0" connectionId="693" xr16:uid="{E10E8CD8-E15F-45CB-A896-09186EB0970B}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9" growShrinkType="overwriteClear" adjustColumnWidth="0" connectionId="1033" xr16:uid="{B537311E-A2F4-411E-A185-9D2420EC0432}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3" growShrinkType="overwriteClear" adjustColumnWidth="0" connectionId="207" xr16:uid="{58E02DB0-4DA8-4254-99FF-57ED708D08F9}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5" growShrinkType="overwriteClear" adjustColumnWidth="0" connectionId="422" xr16:uid="{7F1C38B6-2678-49F0-88DF-435665A1F59D}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5" growShrinkType="overwriteClear" adjustColumnWidth="0" connectionId="303" xr16:uid="{E9897023-7DA9-46DD-9B66-1A1B57F72F08}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0" growShrinkType="overwriteClear" adjustColumnWidth="0" connectionId="261" xr16:uid="{092BB16F-D04A-4A67-883B-B699EBB18191}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5" growShrinkType="overwriteClear" adjustColumnWidth="0" connectionId="1286" xr16:uid="{AC13B311-56AA-4A3A-832F-8099A1CF8B8A}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24" growShrinkType="overwriteClear" adjustColumnWidth="0" connectionId="650" xr16:uid="{CA710F09-A409-42D7-A475-DFE2A5BDD71F}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1" growShrinkType="overwriteClear" adjustColumnWidth="0" connectionId="834" xr16:uid="{5E82D079-1674-46B9-96E4-403A8F054FA0}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3" growShrinkType="overwriteClear" adjustColumnWidth="0" connectionId="558" xr16:uid="{D4FE4F38-1ED9-4999-90A8-75CAADEAA029}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9" growShrinkType="overwriteClear" adjustColumnWidth="0" connectionId="703" xr16:uid="{BA55C296-9868-421B-B0EE-3305A147F81C}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2" growShrinkType="overwriteClear" adjustColumnWidth="0" connectionId="1178" xr16:uid="{AD36CE93-55A2-4B27-BB9C-53AE1CE08A6F}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9" growShrinkType="overwriteClear" adjustColumnWidth="0" connectionId="134" xr16:uid="{4276BFB2-5049-4626-AA59-03542703AB1B}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2" growShrinkType="overwriteClear" adjustColumnWidth="0" connectionId="223" xr16:uid="{E5109743-D842-47C4-9743-23813B74EE6D}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5" growShrinkType="overwriteClear" adjustColumnWidth="0" connectionId="106" xr16:uid="{0ED13C2A-5002-4F64-A92B-14F3BC04CA8D}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21" growShrinkType="overwriteClear" adjustColumnWidth="0" connectionId="633" xr16:uid="{8A7D301A-5AF1-49EC-AE20-091F9C2BCAD5}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3" growShrinkType="overwriteClear" adjustColumnWidth="0" connectionId="1241" xr16:uid="{24E900A7-0BDA-452B-A839-D0F14E106E1A}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6" growShrinkType="overwriteClear" adjustColumnWidth="0" connectionId="1335" xr16:uid="{57E4C4E9-D862-4C84-8F7F-82A7D7BFC11C}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8" growShrinkType="overwriteClear" adjustColumnWidth="0" connectionId="1023" xr16:uid="{BF28B418-F6CE-4D16-8E82-18BDD9602BCD}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5" growShrinkType="overwriteClear" adjustColumnWidth="0" connectionId="1372" xr16:uid="{7B134945-E715-4BC8-899A-DE4A1DCF480E}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" growShrinkType="overwriteClear" adjustColumnWidth="0" connectionId="1276" xr16:uid="{E680861A-9FA9-467F-9720-EFE2E3618F40}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8" growShrinkType="overwriteClear" adjustColumnWidth="0" connectionId="1329" xr16:uid="{D0BFE47D-6202-4587-9C12-8FC0907E7F6B}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5" growShrinkType="overwriteClear" adjustColumnWidth="0" connectionId="642" xr16:uid="{C2F948C4-5D22-4825-AC6A-FE1FC18F3A3E}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5" growShrinkType="overwriteClear" adjustColumnWidth="0" connectionId="960" xr16:uid="{596CD067-A17B-4A3E-8F2D-CE3B0D83B071}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6" growShrinkType="overwriteClear" adjustColumnWidth="0" connectionId="659" xr16:uid="{1DAFE3F4-530B-4F9E-B7A8-CC0DDB9D6A1D}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2" growShrinkType="overwriteClear" adjustColumnWidth="0" connectionId="477" xr16:uid="{1E4475CE-427B-4D81-912D-AA8F3F14C433}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0" growShrinkType="overwriteClear" adjustColumnWidth="0" connectionId="933" xr16:uid="{9A961590-37AD-41C1-8DED-C2AE1B6C3B0F}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0" growShrinkType="overwriteClear" adjustColumnWidth="0" connectionId="823" xr16:uid="{885F77B7-2E3C-4BBE-BAC9-DD29909AFE8C}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9" growShrinkType="overwriteClear" adjustColumnWidth="0" connectionId="813" xr16:uid="{A518FCA2-3708-4FE8-A57C-C870B58FFB49}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8" growShrinkType="overwriteClear" adjustColumnWidth="0" connectionId="1164" xr16:uid="{BB9D48ED-C4DA-4D57-A241-CC06EF5CEB06}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" growShrinkType="overwriteClear" adjustColumnWidth="0" connectionId="1423" xr16:uid="{321D6170-39BA-4773-BCB5-29FD1F63DC12}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3" growShrinkType="overwriteClear" adjustColumnWidth="0" connectionId="1083" xr16:uid="{DCB5C105-EE35-45FB-8B48-ED583EA5DB05}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1" growShrinkType="overwriteClear" adjustColumnWidth="0" connectionId="1360" xr16:uid="{DFFB97E0-0E7C-4584-81AF-A4E4A65C2136}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7" growShrinkType="overwriteClear" adjustColumnWidth="0" connectionId="428" xr16:uid="{940E56B7-D9EF-4457-80D1-024256D3FBA9}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9" growShrinkType="overwriteClear" adjustColumnWidth="0" connectionId="923" xr16:uid="{7B56AFF5-986F-4D03-A14F-97B9CE5D1937}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2" growShrinkType="overwriteClear" adjustColumnWidth="0" connectionId="555" xr16:uid="{D03E7D5E-E5C1-4EFF-B906-92682E44AF27}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5" growShrinkType="overwriteClear" adjustColumnWidth="0" connectionId="444" xr16:uid="{8EFD8594-3F6D-43B4-A263-074783D55C16}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1" growShrinkType="overwriteClear" adjustColumnWidth="0" connectionId="1054" xr16:uid="{2E1A8310-BE49-4056-B83F-81618A197F78}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3" growShrinkType="overwriteClear" adjustColumnWidth="0" connectionId="973" xr16:uid="{51A2FAC6-32D1-4604-BDCF-60F36B0A1DA9}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0" growShrinkType="overwriteClear" adjustColumnWidth="0" connectionId="713" xr16:uid="{1D2FBC34-7B23-4434-B4CF-3E987EB948DF}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7" growShrinkType="overwriteClear" adjustColumnWidth="0" connectionId="1338" xr16:uid="{610167F3-8577-47B4-97E9-30EDEF106A92}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5" growShrinkType="overwriteClear" adjustColumnWidth="0" connectionId="1332" xr16:uid="{83AA45BC-47F9-4992-A695-81BB3B98406C}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6" growShrinkType="overwriteClear" adjustColumnWidth="0" connectionId="1296" xr16:uid="{15A54C6A-BA0C-4559-8A05-D13C4F70A76F}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3" growShrinkType="overwriteClear" adjustColumnWidth="0" connectionId="753" xr16:uid="{77325926-C19A-4008-B590-6D6E81B5DC5D}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9" growShrinkType="overwriteClear" adjustColumnWidth="0" connectionId="1345" xr16:uid="{E0B353CF-3121-4A70-99D7-43B37433CB9B}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1" growShrinkType="overwriteClear" adjustColumnWidth="0" connectionId="1221" xr16:uid="{A4ADD08E-15AA-409B-B779-D4B35105DAF0}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1" growShrinkType="overwriteClear" adjustColumnWidth="0" connectionId="474" xr16:uid="{48CD90E9-03E5-4157-84CF-B12DCFC1ACDB}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4" growShrinkType="overwriteClear" adjustColumnWidth="0" connectionId="763" xr16:uid="{578205A6-5AFD-43AD-B9D6-915C12208309}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3" growShrinkType="overwriteClear" adjustColumnWidth="0" connectionId="1366" xr16:uid="{3680A724-B52C-4BD5-8F6E-BF173EA60307}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7" growShrinkType="overwriteClear" adjustColumnWidth="0" connectionId="1123" xr16:uid="{EA7A4F43-4221-4E8E-B078-C901E967C207}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6" growShrinkType="overwriteClear" adjustColumnWidth="0" connectionId="1003" xr16:uid="{B00C8DC8-5652-4F84-8A2A-6841C11E4C2E}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4" growShrinkType="overwriteClear" adjustColumnWidth="0" connectionId="103" xr16:uid="{3767CF06-4796-4A52-BDC7-D77303AC6229}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8" growShrinkType="overwriteClear" adjustColumnWidth="0" connectionId="913" xr16:uid="{213F8431-CB3C-4646-AC13-AA523D0AED79}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" growShrinkType="overwriteClear" adjustColumnWidth="0" connectionId="1413" xr16:uid="{EFF22F35-3C3B-424D-AD13-A58118DE24DC}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0" growShrinkType="overwriteClear" adjustColumnWidth="0" connectionId="1143" xr16:uid="{3E5F7294-579C-4285-89E8-56D790285D4D}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4" growShrinkType="overwriteClear" adjustColumnWidth="0" connectionId="1369" xr16:uid="{77004F5F-D646-4D4D-9F88-BF53EFA73BAA}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0" growShrinkType="overwriteClear" adjustColumnWidth="0" connectionId="589" xr16:uid="{D9298589-887D-4EA2-862F-80081D2DD930}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6" growShrinkType="overwriteClear" adjustColumnWidth="0" connectionId="109" xr16:uid="{AC2C86D4-3D9E-4609-94DE-F2A4CF4ECDB9}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2" growShrinkType="overwriteClear" adjustColumnWidth="0" connectionId="536" xr16:uid="{FBD94D0D-8A35-42E5-B49C-7ECA9EE0E426}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23" growShrinkType="overwriteClear" adjustColumnWidth="0" connectionId="648" xr16:uid="{D20D90AB-E26D-47C3-B2AD-70A48A158C1A}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" growShrinkType="overwriteClear" adjustColumnWidth="0" connectionId="419" xr16:uid="{44E1F46A-A51B-4DEF-B5D1-EC485D4F4F81}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0" growShrinkType="overwriteClear" adjustColumnWidth="0" connectionId="137" xr16:uid="{C34AFCE9-BFF2-46B3-A2BA-B355A1FB1D52}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23" growShrinkType="overwriteClear" adjustColumnWidth="0" connectionId="80" xr16:uid="{7486FE22-A6CD-4F3A-932C-ECFCA4CAAB61}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8" growShrinkType="overwriteClear" adjustColumnWidth="0" connectionId="131" xr16:uid="{9D7B31F3-29DA-4796-A9A0-1215B83031E5}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8" growShrinkType="overwriteClear" adjustColumnWidth="0" connectionId="524" xr16:uid="{E77E3EC0-EFEC-47BD-882A-473F94913DC1}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1" growShrinkType="overwriteClear" adjustColumnWidth="0" connectionId="944" xr16:uid="{298259C8-F574-4B8E-BC4A-B17947419C5F}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3" growShrinkType="overwriteClear" adjustColumnWidth="0" connectionId="863" xr16:uid="{7C159937-8696-445A-8D3E-ADBF0C18EB87}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0" growShrinkType="overwriteClear" adjustColumnWidth="0" connectionId="172" xr16:uid="{6D183D9C-C2DC-4400-A35A-735DAA9C22FA}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1" growShrinkType="overwriteClear" adjustColumnWidth="0" connectionId="378" xr16:uid="{F1CDB459-C0ED-45CA-B8EB-3245C94FA261}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2" growShrinkType="overwriteClear" adjustColumnWidth="0" connectionId="97" xr16:uid="{9EEEE4CE-ACDC-46A1-B133-23D3BCC869D5}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3" growShrinkType="overwriteClear" adjustColumnWidth="0" connectionId="598" xr16:uid="{7393D8CA-4286-4E52-803E-329F7F9853D7}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9" growShrinkType="overwriteClear" adjustColumnWidth="0" connectionId="1201" xr16:uid="{D02D07D6-1F5A-4340-8357-7FF3B01BC4B9}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" growShrinkType="overwriteClear" adjustColumnWidth="0" connectionId="1462" xr16:uid="{B5D309ED-D177-4950-ADED-62B26C17BE8D}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6" growShrinkType="overwriteClear" adjustColumnWidth="0" connectionId="617" xr16:uid="{329822AB-9AE7-4F53-A286-4AD8DF00BD37}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4" growShrinkType="overwriteClear" adjustColumnWidth="0" connectionId="397" xr16:uid="{78B47D8E-E2B1-4FA0-82C2-35047CE14EE3}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0" growShrinkType="overwriteClear" adjustColumnWidth="0" connectionId="530" xr16:uid="{507362C0-0BEB-4FBA-8350-63AB0940830A}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1" growShrinkType="overwriteClear" adjustColumnWidth="0" connectionId="724" xr16:uid="{FC4D0859-4C59-4EBB-A9A2-597370DBD042}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" growShrinkType="overwriteClear" adjustColumnWidth="0" connectionId="1400" xr16:uid="{0A493B91-E7F8-4D73-9E00-D03FA7EBEB5F}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7" growShrinkType="overwriteClear" adjustColumnWidth="0" connectionId="620" xr16:uid="{BFB4B60D-634A-4BEA-A2AF-5D0069273F33}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1" growShrinkType="overwriteClear" adjustColumnWidth="0" connectionId="533" xr16:uid="{09D05360-E849-40D6-AD72-B9C996381516}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4" growShrinkType="overwriteClear" adjustColumnWidth="0" connectionId="1319" xr16:uid="{66AC06C6-EA1E-4C9B-AED3-07404B4DF59B}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3" growShrinkType="overwriteClear" adjustColumnWidth="0" connectionId="400" xr16:uid="{CF985E1D-D98D-4DE5-B039-E8331FF9F549}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7" growShrinkType="overwriteClear" adjustColumnWidth="0" connectionId="521" xr16:uid="{B540AEDE-2933-4391-8828-A2FFC3E22595}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8" growShrinkType="overwriteClear" adjustColumnWidth="0" connectionId="803" xr16:uid="{19FA6F5D-CF2B-4094-BC3C-FE7A2A81E1A0}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7" growShrinkType="overwriteClear" adjustColumnWidth="0" connectionId="676" xr16:uid="{AEEA9448-DF8D-4E2C-921D-9BEED8E549E8}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22" growShrinkType="overwriteClear" adjustColumnWidth="0" connectionId="646" xr16:uid="{E9C30265-51FA-4DBC-BDC1-9E0BB5E9B2E3}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7" growShrinkType="overwriteClear" adjustColumnWidth="0" connectionId="220" xr16:uid="{711D61D4-5DFF-49E7-8F40-CE4891018D8E}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5" growShrinkType="overwriteClear" adjustColumnWidth="0" connectionId="486" xr16:uid="{03FE88B3-264D-42FD-AC1C-E4CF2BD657A5}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8" growShrinkType="overwriteClear" adjustColumnWidth="0" connectionId="354" xr16:uid="{C4FEA764-F941-4A2F-9AE9-D8CCA18EFFC0}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7" growShrinkType="overwriteClear" adjustColumnWidth="0" connectionId="571" xr16:uid="{31423364-0C97-4F23-8149-0187E6422368}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3" growShrinkType="overwriteClear" adjustColumnWidth="0" connectionId="93" xr16:uid="{92340167-8150-4BA5-9DDD-FCC4F83863BA}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1" growShrinkType="overwriteClear" adjustColumnWidth="0" connectionId="189" xr16:uid="{75AF2BE8-E1DB-448F-B7F4-7F159C24AF78}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6" growShrinkType="overwriteClear" adjustColumnWidth="0" connectionId="783" xr16:uid="{0B3995CF-AC26-497F-A74C-31C37A3E550A}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4" growShrinkType="overwriteClear" adjustColumnWidth="0" connectionId="873" xr16:uid="{4CB475ED-F09D-4D88-ABE6-89B2171275CB}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0" growShrinkType="overwriteClear" adjustColumnWidth="0" connectionId="1357" xr16:uid="{4EA26C84-1AFA-4770-8CD5-8DCF3F117753}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6" growShrinkType="overwriteClear" adjustColumnWidth="0" connectionId="489" xr16:uid="{01CF6FF5-BFC8-4FDA-B28D-7C3F7D0CD184}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4" growShrinkType="overwriteClear" adjustColumnWidth="0" connectionId="602" xr16:uid="{A2DCCC6B-F201-462D-ACDA-1DE48C2A4C64}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1" growShrinkType="overwriteClear" adjustColumnWidth="0" connectionId="156" xr16:uid="{903BFE51-704F-4442-831A-343458C9BF8F}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7" growShrinkType="overwriteClear" adjustColumnWidth="0" connectionId="1013" xr16:uid="{218659D9-CE28-49A3-B0CF-ED9886569D95}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7" growShrinkType="overwriteClear" adjustColumnWidth="0" connectionId="492" xr16:uid="{A2BEC2CF-B9D4-4DB6-84F0-5DB027F56202}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9" growShrinkType="overwriteClear" adjustColumnWidth="0" connectionId="467" xr16:uid="{3C687FBB-35F9-4714-8239-19C93AA6617A}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0" growShrinkType="overwriteClear" adjustColumnWidth="0" connectionId="1043" xr16:uid="{C3893FBA-84DF-4615-9A91-2694357FA1C4}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8" growShrinkType="overwriteClear" adjustColumnWidth="0" connectionId="1260" xr16:uid="{76D032CB-493D-49DC-BF8D-5421E157F2E9}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2" growShrinkType="overwriteClear" adjustColumnWidth="0" connectionId="963" xr16:uid="{B250B1FF-4643-4070-B364-D52F88718835}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9" growShrinkType="overwriteClear" adjustColumnWidth="0" connectionId="1133" xr16:uid="{2EA21341-925D-4F36-B4C0-BB85810FD2FB}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" growShrinkType="overwriteClear" adjustColumnWidth="0" connectionId="1410" xr16:uid="{9B3B63E2-C8A4-4CFB-8711-68B138B05A76}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7" growShrinkType="overwriteClear" adjustColumnWidth="0" connectionId="793" xr16:uid="{274CE710-67CE-4079-BB48-B6296593467F}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8" growShrinkType="overwriteClear" adjustColumnWidth="0" connectionId="1341" xr16:uid="{78BC7989-09FD-40D3-AEDC-1722151979B1}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2" growShrinkType="overwriteClear" adjustColumnWidth="0" connectionId="853" xr16:uid="{A48DD8B1-6C3D-4B1C-B3B5-657F05DCF3E6}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" growShrinkType="overwriteClear" adjustColumnWidth="0" connectionId="27" xr16:uid="{6A5FD58E-BA76-4930-8745-31E2FF59A16D}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" growShrinkType="overwriteClear" adjustColumnWidth="0" connectionId="1452" xr16:uid="{6297627E-EBF2-4A41-A49F-A64E6C63F7F6}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2" growShrinkType="overwriteClear" adjustColumnWidth="0" connectionId="381" xr16:uid="{C75BC3D6-B6F3-4680-B2FF-4F2EA4B70A9C}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5" growShrinkType="overwriteClear" adjustColumnWidth="0" connectionId="773" xr16:uid="{20994909-ACCC-46D3-B94D-D8491427D714}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" growShrinkType="overwriteClear" adjustColumnWidth="0" connectionId="37" xr16:uid="{E8CEF03C-97D9-44BD-B7F8-1B6632025019}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6" growShrinkType="overwriteClear" adjustColumnWidth="0" connectionId="1113" xr16:uid="{76A27C68-A80E-42AF-906C-04EE2EF01A37}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6" growShrinkType="overwriteClear" adjustColumnWidth="0" connectionId="460" xr16:uid="{C251B6BE-6182-4543-8009-D75176B371DF}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10" growShrinkType="overwriteClear" adjustColumnWidth="0" connectionId="500" xr16:uid="{43147AB0-72BF-4696-BD97-FDBD4BCB225E}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9" growShrinkType="overwriteClear" adjustColumnWidth="0" connectionId="372" xr16:uid="{7C618CF4-F024-4A04-AB39-A46DD3CAE87B}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4" growShrinkType="overwriteClear" adjustColumnWidth="0" connectionId="483" xr16:uid="{8D381D06-6F8C-4447-80BB-94A9A46B3BA7}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" growShrinkType="overwriteClear" adjustColumnWidth="0" connectionId="1449" xr16:uid="{DFC69EA6-7429-43DB-B684-6A261F0685F2}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8" growShrinkType="overwriteClear" adjustColumnWidth="0" connectionId="463" xr16:uid="{ED7569ED-13A2-4EB5-8255-D05979AB2D61}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0" growShrinkType="overwriteClear" adjustColumnWidth="0" connectionId="1211" xr16:uid="{8962CF39-9285-4702-934B-069A2BF08478}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6" growShrinkType="overwriteClear" adjustColumnWidth="0" connectionId="319" xr16:uid="{557AC66A-5576-483B-AEC7-BD0617A0A618}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6" growShrinkType="overwriteClear" adjustColumnWidth="0" connectionId="893" xr16:uid="{BEA802AE-A0A4-4C73-AE82-E04DA21B73AA}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4" growShrinkType="overwriteClear" adjustColumnWidth="0" connectionId="404" xr16:uid="{781F68FD-A79D-411F-A5AB-A48893EFFCCD}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8" growShrinkType="overwriteClear" adjustColumnWidth="0" connectionId="497" xr16:uid="{650F64C3-D155-4EE3-8FAA-74E5293AF3EB}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4" growShrinkType="overwriteClear" adjustColumnWidth="0" connectionId="229" xr16:uid="{55102CF4-EAFB-4088-8FE2-C3645FAD7B03}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8" growShrinkType="overwriteClear" adjustColumnWidth="0" connectionId="583" xr16:uid="{512F4C8C-BA17-4D42-B7AD-4FD85B31EB7B}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9" growShrinkType="overwriteClear" adjustColumnWidth="0" connectionId="586" xr16:uid="{DAEDCC95-1C31-47E5-825B-68D5935F78F9}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8" growShrinkType="overwriteClear" adjustColumnWidth="0" connectionId="337" xr16:uid="{B0D6E012-375C-4429-9A39-A237AD1C5C44}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9" growShrinkType="overwriteClear" adjustColumnWidth="0" connectionId="369" xr16:uid="{B66015CB-7C3E-4E9D-BC4B-08C2E59C18DC}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3" growShrinkType="overwriteClear" adjustColumnWidth="0" connectionId="1191" xr16:uid="{05908C37-702E-4766-84ED-7056E72EACBA}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8" growShrinkType="overwriteClear" adjustColumnWidth="0" connectionId="623" xr16:uid="{D416EEDD-B784-4BEB-AB10-F2577AC868D8}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8" growShrinkType="overwriteClear" adjustColumnWidth="0" connectionId="328" xr16:uid="{BB09D564-817B-4938-80CE-E70D3BE22A29}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5" growShrinkType="overwriteClear" adjustColumnWidth="0" connectionId="614" xr16:uid="{57A3FE0C-CCAA-47F2-B4C7-7B84A3DB1E01}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5" growShrinkType="overwriteClear" adjustColumnWidth="0" connectionId="993" xr16:uid="{FB541903-3729-4D48-9E42-290C7CB48C0F}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5" growShrinkType="overwriteClear" adjustColumnWidth="0" connectionId="265" xr16:uid="{3F4EEE25-6548-4E64-98C9-A611F01590F8}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2" growShrinkType="overwriteClear" adjustColumnWidth="0" connectionId="1070" xr16:uid="{E66DDE0C-D087-4A8C-805D-2AE05406ADC5}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1" growShrinkType="overwriteClear" adjustColumnWidth="0" connectionId="62" xr16:uid="{051A51D2-DE28-4EBD-B4DC-A876E0258FBD}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6" growShrinkType="overwriteClear" adjustColumnWidth="0" connectionId="1073" xr16:uid="{E3630435-5F07-42EC-8DF2-73DA73CF446E}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" growShrinkType="overwriteClear" adjustColumnWidth="0" connectionId="1435" xr16:uid="{9D86FE52-ED9B-49DE-BD8E-BF65F6285D34}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4" growShrinkType="overwriteClear" adjustColumnWidth="0" connectionId="850" xr16:uid="{37C9119F-AD2F-45A7-9116-EF2DFBFF73F7}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20" growShrinkType="overwriteClear" adjustColumnWidth="0" connectionId="629" xr16:uid="{31A8C49A-4B5E-448D-8A54-82EE3BA2A78F}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38" growShrinkType="overwriteClear" adjustColumnWidth="0" connectionId="153" xr16:uid="{B1508D8C-2012-425B-A915-7CAAD6BF6D7E}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3" growShrinkType="overwriteClear" adjustColumnWidth="0" connectionId="100" xr16:uid="{E2E03955-BC58-4A79-842F-C4E595EEDCA7}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7" growShrinkType="overwriteClear" adjustColumnWidth="0" connectionId="1307" xr16:uid="{F4FDB8E1-D727-4CE5-A34A-5F5A07E93712}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9" growShrinkType="overwriteClear" adjustColumnWidth="0" connectionId="1316" xr16:uid="{2EB7CE9D-CF43-423E-9578-544659A97AAA}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0" growShrinkType="overwriteClear" adjustColumnWidth="0" connectionId="375" xr16:uid="{C6343F70-CD74-4866-B3FC-E00F854091CE}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7" growShrinkType="overwriteClear" adjustColumnWidth="0" connectionId="113" xr16:uid="{6B0CBB6D-3785-434B-99F0-D6F1923813B1}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4" growShrinkType="overwriteClear" adjustColumnWidth="0" connectionId="561" xr16:uid="{BF23D75D-D7F5-4B1B-A450-109618BA8237}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4" growShrinkType="overwriteClear" adjustColumnWidth="0" connectionId="983" xr16:uid="{29087091-2362-4751-9BDF-64ECFACF2D02}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2" growShrinkType="overwriteClear" adjustColumnWidth="0" connectionId="743" xr16:uid="{AD0415EE-5C57-41FB-88DC-3FF74E74B86C}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6" growShrinkType="overwriteClear" adjustColumnWidth="0" connectionId="509" xr16:uid="{1583771A-1DE8-4422-BF6A-86A4D43ADD78}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9" growShrinkType="overwriteClear" adjustColumnWidth="0" connectionId="245" xr16:uid="{A98E0612-40A3-4636-9891-BC9685857D53}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3" growShrinkType="overwriteClear" adjustColumnWidth="0" connectionId="480" xr16:uid="{4D725627-117A-4AF8-B5A8-B6D6D2C2A4D9}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1" growShrinkType="overwriteClear" adjustColumnWidth="0" connectionId="592" xr16:uid="{12455030-D8DD-4F3D-BD1F-09038D9DF4C3}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4" growShrinkType="overwriteClear" adjustColumnWidth="0" connectionId="611" xr16:uid="{20505A38-D1C7-425D-AB2C-4A86C125ED29}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" growShrinkType="overwriteClear" adjustColumnWidth="0" connectionId="1390" xr16:uid="{D848BBC1-5319-4A59-BAC2-5909519CC95A}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7" growShrinkType="overwriteClear" adjustColumnWidth="0" connectionId="1181" xr16:uid="{DB3B98FD-4733-488C-8C38-EF22E5C25483}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4" growShrinkType="overwriteClear" adjustColumnWidth="0" connectionId="287" xr16:uid="{F67FFDE6-EFDA-4783-B6DA-9C0CF9B03A6D}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4" growShrinkType="overwriteClear" adjustColumnWidth="0" connectionId="1251" xr16:uid="{D2EA8B34-09B4-4982-BD62-EE3F825B1167}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5" growShrinkType="overwriteClear" adjustColumnWidth="0" connectionId="1103" xr16:uid="{60F35EA9-46F2-4A7E-9044-DCB3575CDCEC}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2" growShrinkType="overwriteClear" adjustColumnWidth="0" connectionId="595" xr16:uid="{E0973033-476E-4ADB-A2C0-85C054BD2984}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0" growShrinkType="overwriteClear" adjustColumnWidth="0" connectionId="471" xr16:uid="{B7940C29-E7DC-4C40-9BC6-58AFB3429DF5}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" growShrinkType="overwriteClear" adjustColumnWidth="0" connectionId="128" xr16:uid="{BBD1E318-7C03-457C-AAC6-30497FB06803}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2" growShrinkType="overwriteClear" adjustColumnWidth="0" connectionId="552" xr16:uid="{6D289AFC-944D-493C-A191-F804C05A9F30}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9" growShrinkType="overwriteClear" adjustColumnWidth="0" connectionId="527" xr16:uid="{CCE2C84B-BC71-4643-8D41-81A3F41E4D50}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0" growShrinkType="overwriteClear" adjustColumnWidth="0" connectionId="55" xr16:uid="{54E6A8AA-53D8-41C5-9B5C-96C0F098F428}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1" growShrinkType="overwriteClear" adjustColumnWidth="0" connectionId="1153" xr16:uid="{C309822C-012F-484E-80BA-AAA2EF7BA765}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3" growShrinkType="overwriteClear" adjustColumnWidth="0" connectionId="226" xr16:uid="{685B65DB-0A94-4977-A6E3-52F39B9D6BC6}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5" growShrinkType="overwriteClear" adjustColumnWidth="0" connectionId="883" xr16:uid="{D9C866B6-C608-4E90-A012-F6E51556B0DA}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9" growShrinkType="overwriteClear" adjustColumnWidth="0" connectionId="626" xr16:uid="{68BFF958-9C3A-4484-B731-C096F8715737}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3" growShrinkType="overwriteClear" adjustColumnWidth="0" connectionId="580" xr16:uid="{783FE04E-4DFE-4D21-BFD5-232E3C9BEDBE}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0" growShrinkType="overwriteClear" adjustColumnWidth="0" connectionId="1354" xr16:uid="{DBFCD0C4-1096-456B-B9C0-956540E4EFC4}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4" growShrinkType="overwriteClear" adjustColumnWidth="0" connectionId="1093" xr16:uid="{6581A1C2-84DC-4698-B0B5-D0E9B5BF6C59}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7" growShrinkType="overwriteClear" adjustColumnWidth="0" connectionId="903" xr16:uid="{646014AB-B2B8-490E-A271-D94C82258E76}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2" growShrinkType="overwriteClear" adjustColumnWidth="0" connectionId="1231" xr16:uid="{C31C7FA2-3A61-4F2F-B3FF-E144B004CAF0}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9" growShrinkType="overwriteClear" adjustColumnWidth="0" connectionId="362" xr16:uid="{2AFB6AF9-9141-4412-9134-A3D2A9AF4FD9}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0" growShrinkType="overwriteClear" adjustColumnWidth="0" connectionId="321" xr16:uid="{1768375D-94C3-401D-8982-0B92FA71B000}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8" growShrinkType="overwriteClear" adjustColumnWidth="0" connectionId="688" xr16:uid="{D7428CFA-D754-4246-8AF6-45DB715ED407}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6" growShrinkType="overwriteClear" adjustColumnWidth="0" connectionId="308" xr16:uid="{20174A9E-D397-4BEE-8FF5-2133B6123FFC}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7" growShrinkType="overwriteClear" adjustColumnWidth="0" connectionId="788" xr16:uid="{2DCC143B-EA2A-41D2-8E82-9C559AB57DDC}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" growShrinkType="overwriteClear" adjustColumnWidth="0" connectionId="408" xr16:uid="{3EEFD102-53E9-48D2-BAD1-C82A0B748EA0}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3" growShrinkType="overwriteClear" adjustColumnWidth="0" connectionId="82" xr16:uid="{60CA4B26-F3DA-4060-8514-2788041D4735}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4" growShrinkType="overwriteClear" adjustColumnWidth="0" connectionId="841" xr16:uid="{B7E6786E-BA17-4725-87C8-4BFD48A9CD34}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8" growShrinkType="overwriteClear" adjustColumnWidth="0" connectionId="269" xr16:uid="{BE2CBAB5-C20C-417E-AB0D-5B3E42BB299E}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5" growShrinkType="overwriteClear" adjustColumnWidth="0" connectionId="878" xr16:uid="{ADBDA5C2-72C5-42E2-9F4E-BF7858674FE4}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8" growShrinkType="overwriteClear" adjustColumnWidth="0" connectionId="347" xr16:uid="{882C0D15-4AB4-42EC-B3D8-1930ED57BD36}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" growShrinkType="overwriteClear" adjustColumnWidth="0" connectionId="1457" xr16:uid="{E0F4A126-02A4-4C49-9C89-7FADAF941C6D}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4" growShrinkType="overwriteClear" adjustColumnWidth="0" connectionId="868" xr16:uid="{3A57AEA9-4304-42B2-B571-9B29F770B330}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0" growShrinkType="overwriteClear" adjustColumnWidth="0" connectionId="1138" xr16:uid="{8FD3B2EB-D1BF-4C50-BA9B-D3BB22189BB6}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1" growShrinkType="overwriteClear" adjustColumnWidth="0" connectionId="719" xr16:uid="{3EEC1499-D033-4080-9CB8-6CE0E8FF26AA}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2" growShrinkType="overwriteClear" adjustColumnWidth="0" connectionId="1226" xr16:uid="{526EF75E-FAA6-4F40-BD3B-13431635A8B3}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5" growShrinkType="overwriteClear" adjustColumnWidth="0" connectionId="637" xr16:uid="{1C28188A-C987-4984-97F7-F57B8E1481C4}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" growShrinkType="overwriteClear" adjustColumnWidth="0" connectionId="1437" xr16:uid="{54D8A210-FEDB-4EEC-8DA1-D672064AC399}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5" growShrinkType="overwriteClear" adjustColumnWidth="0" connectionId="213" xr16:uid="{1CF21F93-D1A1-4BA4-9E3B-B60AF2193D89}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4" growShrinkType="overwriteClear" adjustColumnWidth="0" connectionId="1088" xr16:uid="{43E75C6D-AB11-4551-9A0F-AC54E56750F3}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8" growShrinkType="overwriteClear" adjustColumnWidth="0" connectionId="908" xr16:uid="{E17B21D2-3BAF-4963-A22A-E02F113CA373}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1" growShrinkType="overwriteClear" adjustColumnWidth="0" connectionId="939" xr16:uid="{9F4354BA-9FFB-46F8-BA94-BF78732802A7}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2" growShrinkType="overwriteClear" adjustColumnWidth="0" connectionId="543" xr16:uid="{65E98DE3-6184-46D9-B41D-0ED7420ABC4A}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2" growShrinkType="overwriteClear" adjustColumnWidth="0" connectionId="731" xr16:uid="{7D24422F-ED88-4186-821F-CA86CF2E48AA}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4" growShrinkType="overwriteClear" adjustColumnWidth="0" connectionId="30" xr16:uid="{05AE460B-9B68-4C68-B586-F039699094BC}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6" growShrinkType="overwriteClear" adjustColumnWidth="0" connectionId="1291" xr16:uid="{A9AEABEC-7E7C-4469-A305-FA2433730DFF}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1" growShrinkType="overwriteClear" adjustColumnWidth="0" connectionId="178" xr16:uid="{BFE6365D-0509-4B4C-80CA-0D554DDDE41C}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3" growShrinkType="overwriteClear" adjustColumnWidth="0" connectionId="735" xr16:uid="{4E688178-22DF-47B3-8619-7CCB73AE5B23}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5" growShrinkType="overwriteClear" adjustColumnWidth="0" connectionId="292" xr16:uid="{0942BBE3-D2FA-4C30-873E-8AE72AFCC73F}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3" growShrinkType="overwriteClear" adjustColumnWidth="0" connectionId="748" xr16:uid="{4A474578-F94C-4F7C-B5D4-5B3781865E4D}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9" growShrinkType="overwriteClear" adjustColumnWidth="0" connectionId="1128" xr16:uid="{CD2B0468-ACED-4869-8D4E-BA0641B86CD9}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7" growShrinkType="overwriteClear" adjustColumnWidth="0" connectionId="209" xr16:uid="{CDD9FA7D-B0F5-4D4F-9ECD-FBD5E5219D0E}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0" growShrinkType="overwriteClear" adjustColumnWidth="0" connectionId="818" xr16:uid="{A65878D2-56A3-4F53-938C-4207C0F329A4}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2" growShrinkType="overwriteClear" adjustColumnWidth="0" connectionId="20" xr16:uid="{786C7901-FE32-48EB-9F53-297094C83E7F}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5" growShrinkType="overwriteClear" adjustColumnWidth="0" connectionId="1098" xr16:uid="{D2B1EB3C-3D29-4404-8CEB-70CCA5638853}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3" growShrinkType="overwriteClear" adjustColumnWidth="0" connectionId="968" xr16:uid="{2197BFE2-C1A2-4CD5-8A7A-F5A836A561E0}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" growShrinkType="overwriteClear" adjustColumnWidth="0" connectionId="1395" xr16:uid="{7CFAAF06-9F5C-466E-B5C2-A432D9153A43}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0" growShrinkType="overwriteClear" adjustColumnWidth="0" connectionId="1038" xr16:uid="{7F077F3D-11C0-4F35-A19D-37B25794ED5C}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9" growShrinkType="overwriteClear" adjustColumnWidth="0" connectionId="234" xr16:uid="{D10EB054-312C-49EA-B435-1B217ECA22BA}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7" growShrinkType="overwriteClear" adjustColumnWidth="0" connectionId="1167" xr16:uid="{4BF00274-6460-4C8F-B134-DA83AAD9E444}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7" growShrinkType="overwriteClear" adjustColumnWidth="0" connectionId="1302" xr16:uid="{AEA8B322-2BD1-4987-A693-4857778EF019}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8" growShrinkType="overwriteClear" adjustColumnWidth="0" connectionId="1018" xr16:uid="{F152899A-5FB0-4849-9F41-0FF7DDA90B9F}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8" growShrinkType="overwriteClear" adjustColumnWidth="0" connectionId="798" xr16:uid="{1B93C48E-4517-466C-849A-BEE6DA45F0DD}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2" growShrinkType="overwriteClear" adjustColumnWidth="0" connectionId="182" xr16:uid="{04DEFFDC-C3F7-46DD-ABCF-104ACC28D1F1}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4" growShrinkType="overwriteClear" adjustColumnWidth="0" connectionId="978" xr16:uid="{38713270-587B-4552-94EF-56E83F178E4E}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1" growShrinkType="overwriteClear" adjustColumnWidth="0" connectionId="73" xr16:uid="{ADB9DDDF-E5DB-4D5D-B73F-47AF2F56BAD6}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5" growShrinkType="overwriteClear" adjustColumnWidth="0" connectionId="1281" xr16:uid="{DD59521E-BB9A-4F12-8889-AC73AAF95B5E}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8" growShrinkType="overwriteClear" adjustColumnWidth="0" connectionId="1159" xr16:uid="{269A44D3-9F6F-41BD-9CCD-E4C5F8EFED17}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6" growShrinkType="overwriteClear" adjustColumnWidth="0" connectionId="1108" xr16:uid="{6C09A8D9-C075-4FD5-9FE9-E7C843A468DF}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0" growShrinkType="overwriteClear" adjustColumnWidth="0" connectionId="928" xr16:uid="{00B52AAF-8551-4423-9CA6-AB9801551615}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6" growShrinkType="overwriteClear" adjustColumnWidth="0" connectionId="654" xr16:uid="{6176B2B4-8E38-486B-AFDB-DC297B64B5A6}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6" growShrinkType="overwriteClear" adjustColumnWidth="0" connectionId="998" xr16:uid="{C46A00B8-6C2E-4BF5-89F7-69EA2A22A5AC}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6" growShrinkType="overwriteClear" adjustColumnWidth="0" connectionId="449" xr16:uid="{91D21B85-B7C7-4AC9-8AD6-3BC915F03E84}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1" growShrinkType="overwriteClear" adjustColumnWidth="0" connectionId="1049" xr16:uid="{BF9D7FA0-509F-4B52-89E0-7FB078D7BB0A}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2" growShrinkType="overwriteClear" adjustColumnWidth="0" connectionId="955" xr16:uid="{63D11575-37E6-435F-978F-12699B65FD6E}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5" growShrinkType="overwriteClear" adjustColumnWidth="0" connectionId="988" xr16:uid="{33E9F84B-46D7-4B12-9272-71E067A09EE8}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3" growShrinkType="overwriteClear" adjustColumnWidth="0" connectionId="575" xr16:uid="{D2AF07AA-3404-45E3-919D-F269BF743DB5}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0" growShrinkType="overwriteClear" adjustColumnWidth="0" connectionId="1206" xr16:uid="{ABA4986A-A07A-449F-9DFF-FBDFE2A2EB09}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4" growShrinkType="overwriteClear" adjustColumnWidth="0" connectionId="758" xr16:uid="{803D0D7A-65DA-4917-A24A-56EB6568551D}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3" growShrinkType="overwriteClear" adjustColumnWidth="0" connectionId="1078" xr16:uid="{60302E00-2940-42AE-AC97-3B9C899F2249}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7" growShrinkType="overwriteClear" adjustColumnWidth="0" connectionId="280" xr16:uid="{D37E4DCA-9790-41F1-82E9-03E205A52BDF}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4" growShrinkType="overwriteClear" adjustColumnWidth="0" connectionId="606" xr16:uid="{66040FB8-8280-4F47-9B47-FBFEA5C0677F}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3" growShrinkType="overwriteClear" adjustColumnWidth="0" connectionId="200" xr16:uid="{12CD0508-505E-4AD4-AFED-1C53196C937A}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4" growShrinkType="overwriteClear" adjustColumnWidth="0" connectionId="386" xr16:uid="{CDD97CF2-A344-4E23-8281-DD0B252D4CB3}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" growShrinkType="overwriteClear" adjustColumnWidth="0" connectionId="1418" xr16:uid="{3E0391EF-4565-423F-BB48-F46A4D56B722}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6" growShrinkType="overwriteClear" adjustColumnWidth="0" connectionId="238" xr16:uid="{572CC69C-B944-42F3-811F-CF0957C176BC}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5" growShrinkType="overwriteClear" adjustColumnWidth="0" connectionId="768" xr16:uid="{4672CF8B-D3C0-438E-A544-6C07827507EA}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7" growShrinkType="overwriteClear" adjustColumnWidth="0" connectionId="1008" xr16:uid="{178929A4-0424-440B-8A0E-4BEE285B6C3E}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0" growShrinkType="overwriteClear" adjustColumnWidth="0" connectionId="1349" xr16:uid="{7C7B1F03-F9FE-4774-B4BC-D8017B89E3E1}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2" growShrinkType="overwriteClear" adjustColumnWidth="0" connectionId="1065" xr16:uid="{9BE484BC-C706-4212-B16A-2C0A128B2D02}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1" growShrinkType="overwriteClear" adjustColumnWidth="0" connectionId="513" xr16:uid="{F5A0880D-C342-4C8A-B6A1-A77184D2A576}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3" growShrinkType="overwriteClear" adjustColumnWidth="0" connectionId="437" xr16:uid="{7C9FFFB0-A79C-4FF9-B7FF-F06A498604D9}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8" growShrinkType="overwriteClear" adjustColumnWidth="0" connectionId="390" xr16:uid="{06538E25-B2D4-443E-81D2-DE6E951D3506}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6" growShrinkType="overwriteClear" adjustColumnWidth="0" connectionId="1061" xr16:uid="{7A88969C-EAA2-4573-BBB8-957FBC9A3325}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" growShrinkType="overwriteClear" adjustColumnWidth="0" connectionId="117" xr16:uid="{04E85979-F02E-40F3-9B45-A853775756F1}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5" growShrinkType="overwriteClear" adjustColumnWidth="0" connectionId="433" xr16:uid="{A9C70286-8B51-48BA-944F-9C3767DBB6C5}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0" growShrinkType="overwriteClear" adjustColumnWidth="0" connectionId="161" xr16:uid="{E9F8E88F-3B44-4112-84C4-D34B9D6FF41B}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6" growShrinkType="overwriteClear" adjustColumnWidth="0" connectionId="86" xr16:uid="{27B2D38A-8476-441B-9665-A7B53B063815}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4" growShrinkType="overwriteClear" adjustColumnWidth="0" connectionId="1246" xr16:uid="{F088F4DB-0116-4830-80C9-BE2524D84879}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3" growShrinkType="overwriteClear" adjustColumnWidth="0" connectionId="858" xr16:uid="{3E1EA456-68FA-42E6-98F9-123708CA12E1}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7" growShrinkType="overwriteClear" adjustColumnWidth="0" connectionId="898" xr16:uid="{BAB057DF-A9F2-4145-909A-E4002B003BD2}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1" growShrinkType="overwriteClear" adjustColumnWidth="0" connectionId="412" xr16:uid="{8530890B-2B4A-4E82-BA4F-25894A0928D5}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9" growShrinkType="overwriteClear" adjustColumnWidth="0" connectionId="121" xr16:uid="{45161FFB-5E2A-4F02-92AF-153DC1E6D5AF}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5" growShrinkType="overwriteClear" adjustColumnWidth="0" connectionId="951" xr16:uid="{BA93DEF4-7666-4092-896C-06333D0AC4D3}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0" growShrinkType="overwriteClear" adjustColumnWidth="0" connectionId="708" xr16:uid="{8E42776F-B367-4D73-8033-5BF0B53FBDEB}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3" growShrinkType="overwriteClear" adjustColumnWidth="0" connectionId="1186" xr16:uid="{C65D38E3-F83B-4A64-99F5-F8C7988F58EE}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4" growShrinkType="overwriteClear" adjustColumnWidth="0" connectionId="312" xr16:uid="{E02303C4-0809-40DB-A100-22348E011024}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38" growShrinkType="overwriteClear" adjustColumnWidth="0" connectionId="142" xr16:uid="{7AC40FA9-3F41-4982-8268-632E990551B4}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1" growShrinkType="overwriteClear" adjustColumnWidth="0" connectionId="1148" xr16:uid="{CC96F894-02CF-4473-92D8-979AC82EB113}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7" growShrinkType="overwriteClear" adjustColumnWidth="0" connectionId="296" xr16:uid="{219FA690-5665-48DA-920D-FCC774738D0B}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1" growShrinkType="overwriteClear" adjustColumnWidth="0" connectionId="1216" xr16:uid="{F12F3784-762C-4B5D-A8BE-97EA5F5AFE7C}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" growShrinkType="overwriteClear" adjustColumnWidth="0" connectionId="44" xr16:uid="{5AB7214E-D484-4061-A2B4-BA8FA5DF5A57}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" growShrinkType="overwriteClear" adjustColumnWidth="0" connectionId="1430" xr16:uid="{509E129B-4278-4959-8900-606C62C43E39}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6" growShrinkType="overwriteClear" adjustColumnWidth="0" connectionId="778" xr16:uid="{31D3DBCB-E0EB-48DA-922C-46277EDEE3DE}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5" growShrinkType="overwriteClear" adjustColumnWidth="0" connectionId="254" xr16:uid="{4542AFFC-D61D-4F86-8209-55945E980AA4}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9" growShrinkType="overwriteClear" adjustColumnWidth="0" connectionId="808" xr16:uid="{21CBA23F-0FF9-431C-92FD-C2607F61CF22}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7" growShrinkType="overwriteClear" adjustColumnWidth="0" connectionId="671" xr16:uid="{E0917AAA-D7D4-4123-839E-2E53124AE8B2}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1" growShrinkType="overwriteClear" adjustColumnWidth="0" connectionId="453" xr16:uid="{8166FDEA-3E91-4041-A967-31B05D5CAB45}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2" growShrinkType="overwriteClear" adjustColumnWidth="0" connectionId="845" xr16:uid="{AFBDBD1B-A5CA-4274-A53A-C39163863291}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1" growShrinkType="overwriteClear" adjustColumnWidth="0" connectionId="829" xr16:uid="{DF222F57-8AD5-4C0B-9912-808299469B80}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3" growShrinkType="overwriteClear" adjustColumnWidth="0" connectionId="1236" xr16:uid="{826AC56F-2300-4B52-AB97-C878751F8084}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2" growShrinkType="overwriteClear" adjustColumnWidth="0" connectionId="1173" xr16:uid="{500CEAAA-ED65-47F8-89E2-B363A175F6E6}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" growShrinkType="overwriteClear" adjustColumnWidth="0" connectionId="1385" xr16:uid="{3D66EE7D-DA30-4069-B395-D655DC2DE396}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8" growShrinkType="overwriteClear" adjustColumnWidth="0" connectionId="1271" xr16:uid="{9E0DA59E-B61E-47E6-AA89-2CE76747A890}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9" growShrinkType="overwriteClear" adjustColumnWidth="0" connectionId="918" xr16:uid="{B0148AB9-9136-45E3-83CE-3FE090252298}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" growShrinkType="overwriteClear" adjustColumnWidth="0" connectionId="1267" xr16:uid="{E0C6AA09-ECD5-435C-95F2-4F8364FBB458}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9" growShrinkType="overwriteClear" adjustColumnWidth="0" connectionId="1311" xr16:uid="{B1A4F206-407A-4F3D-99ED-FEC8FF8AB54A}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9" growShrinkType="overwriteClear" adjustColumnWidth="0" connectionId="1028" xr16:uid="{17C3420B-6A46-4D45-A324-CB570ABE5591}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0" growShrinkType="overwriteClear" adjustColumnWidth="0" connectionId="250" xr16:uid="{B1C6D73F-FD8E-40EA-A339-BE104F929A1F}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0" growShrinkType="overwriteClear" adjustColumnWidth="0" connectionId="48" xr16:uid="{BFB42BB0-F22E-4B38-92DC-9F75E3447F11}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4" growShrinkType="overwriteClear" adjustColumnWidth="0" connectionId="276" xr16:uid="{F7C45F5F-FDB5-4372-A58C-9D10CE22A5AF}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8" growShrinkType="overwriteClear" adjustColumnWidth="0" connectionId="343" xr16:uid="{312B628F-3DCB-466F-864E-23DB3CF697A6}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9" growShrinkType="overwriteClear" adjustColumnWidth="0" connectionId="1196" xr16:uid="{953CD1D8-2BB0-4068-9B9E-5C7B34EC4B64}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3" growShrinkType="overwriteClear" adjustColumnWidth="0" connectionId="196" xr16:uid="{281283EF-0773-4442-A48C-A79DC7ECBBDC}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0" growShrinkType="overwriteClear" adjustColumnWidth="0" connectionId="165" xr16:uid="{6BFFDEF4-9DAB-4BF4-BB1A-8A7D12118729}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2" growShrinkType="overwriteClear" adjustColumnWidth="0" connectionId="547" xr16:uid="{EEBCD8CC-E1BF-4303-AF4E-88944CAE7FFA}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6" growShrinkType="overwriteClear" adjustColumnWidth="0" connectionId="888" xr16:uid="{4045C201-8DA4-454A-B9F3-A59F69DE806F}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2" growShrinkType="overwriteClear" adjustColumnWidth="0" connectionId="146" xr16:uid="{6395D086-D223-4479-BED8-53AE7F6C65E5}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" growShrinkType="overwriteClear" adjustColumnWidth="0" connectionId="1378" xr16:uid="{9A23C338-76CC-4BDA-A5DE-C8EE5F7E82FA}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8" growShrinkType="overwriteClear" adjustColumnWidth="0" connectionId="1324" xr16:uid="{F811E8D5-EFB1-4FC2-A16E-3D44A5BD41C7}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" growShrinkType="overwriteClear" adjustColumnWidth="0" connectionId="40" xr16:uid="{3D399682-15D3-4D0B-AB4F-170799D7DF66}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23" growShrinkType="overwriteClear" adjustColumnWidth="0" connectionId="69" xr16:uid="{AE435A8F-0748-4845-B45E-C86EC37236A5}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7" growShrinkType="overwriteClear" adjustColumnWidth="0" connectionId="1118" xr16:uid="{6F4F5545-336C-4EE9-9CE2-8908C6B78AC8}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9" growShrinkType="overwriteClear" adjustColumnWidth="0" connectionId="358" xr16:uid="{4A3171C6-4859-4484-8744-52C2999352BE}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" growShrinkType="overwriteClear" adjustColumnWidth="0" connectionId="1444" xr16:uid="{7588CA4D-88BD-4073-A164-573341FE4D9C}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9" growShrinkType="overwriteClear" adjustColumnWidth="0" connectionId="698" xr16:uid="{65FE79D4-30E8-44BE-B3EA-8073E9637906}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" growShrinkType="overwriteClear" adjustColumnWidth="0" connectionId="1405" xr16:uid="{021DB86F-E941-4152-9C41-9C9CF31912F8}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5" growShrinkType="overwriteClear" adjustColumnWidth="0" connectionId="989" xr16:uid="{8F42842C-974E-4038-A33F-7665C94FEC5F}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7" growShrinkType="overwriteClear" adjustColumnWidth="0" connectionId="210" xr16:uid="{B88E7103-F9D0-49ED-9D51-AE28FD1FB9F1}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0" growShrinkType="overwriteClear" adjustColumnWidth="0" connectionId="89" xr16:uid="{5FAFEF63-8835-4055-A3A1-28A8D438E0FB}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5" growShrinkType="overwriteClear" adjustColumnWidth="0" connectionId="214" xr16:uid="{D466E804-DD3B-4382-9897-3F7EE48618DF}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" growShrinkType="overwriteClear" adjustColumnWidth="0" connectionId="1386" xr16:uid="{AB3E658A-F2C3-4C3A-AE9A-5708294B0C94}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6" growShrinkType="overwriteClear" adjustColumnWidth="0" connectionId="1292" xr16:uid="{3447D7F5-DC83-4EDA-B71E-AE56287C44EF}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6" growShrinkType="overwriteClear" adjustColumnWidth="0" connectionId="185" xr16:uid="{F57B7C92-2807-4398-A6EC-27A99CFB0570}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7" growShrinkType="overwriteClear" adjustColumnWidth="0" connectionId="281" xr16:uid="{29F9F855-0CD0-49F1-8378-068FD8356C21}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5" growShrinkType="overwriteClear" adjustColumnWidth="0" connectionId="879" xr16:uid="{CD0D6D52-0E19-4DCA-9132-5034945B9F4A}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9" growShrinkType="overwriteClear" adjustColumnWidth="0" connectionId="363" xr16:uid="{1546649F-7B80-4C14-B23A-1741F1D35B86}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4" growShrinkType="overwriteClear" adjustColumnWidth="0" connectionId="759" xr16:uid="{66039676-8A69-4883-BF55-690D71490847}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6" growShrinkType="overwriteClear" adjustColumnWidth="0" connectionId="1109" xr16:uid="{344FB0ED-928D-4EDB-B342-8DD58DE9F93D}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" growShrinkType="overwriteClear" adjustColumnWidth="0" connectionId="118" xr16:uid="{791D1BDB-D0CA-44B6-B947-8B4430BB1622}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8" growShrinkType="overwriteClear" adjustColumnWidth="0" connectionId="689" xr16:uid="{FEFFD6E4-731D-44DB-9022-9E3A3235968A}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2" growShrinkType="overwriteClear" adjustColumnWidth="0" connectionId="548" xr16:uid="{152CCBA4-0431-43C9-971C-062DF67FF002}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3" growShrinkType="overwriteClear" adjustColumnWidth="0" connectionId="736" xr16:uid="{743D82AE-D779-4C51-BB5D-D5E2137FF4DC}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7" growShrinkType="overwriteClear" adjustColumnWidth="0" connectionId="1009" xr16:uid="{DF437F8C-9599-4ECC-83FA-94609EBEBA54}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2" growShrinkType="overwriteClear" adjustColumnWidth="0" connectionId="1227" xr16:uid="{16F3E649-92FE-45CF-AF50-79407463555D}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" growShrinkType="overwriteClear" adjustColumnWidth="0" connectionId="1458" xr16:uid="{0E920084-971E-447B-B17D-BD057E0E3BAB}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8" growShrinkType="overwriteClear" adjustColumnWidth="0" connectionId="1019" xr16:uid="{6C75361F-9D05-4A8B-9E81-1B2B0B2A2C99}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" growShrinkType="overwriteClear" adjustColumnWidth="0" connectionId="45" xr16:uid="{A53DA32C-D9B0-478D-A2CD-E4E529867BE1}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1" growShrinkType="overwriteClear" adjustColumnWidth="0" connectionId="514" xr16:uid="{D334D77C-0118-42BA-8F25-1CB408F17921}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4" growShrinkType="overwriteClear" adjustColumnWidth="0" connectionId="979" xr16:uid="{0F02DAEE-CC07-4B93-8107-CC35121D5110}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9" growShrinkType="overwriteClear" adjustColumnWidth="0" connectionId="699" xr16:uid="{462C6736-1933-46FE-BBD6-9E476864439D}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12" growShrinkType="overwriteClear" adjustColumnWidth="0" connectionId="393" xr16:uid="{C862E4A8-3C25-46C9-96BC-C708252E58DD}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4" growShrinkType="overwriteClear" adjustColumnWidth="0" connectionId="31" xr16:uid="{217FB687-2B6C-49D7-926B-B958D3FC0D36}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5" growShrinkType="overwriteClear" adjustColumnWidth="0" connectionId="456" xr16:uid="{54BB0672-E075-47EE-B281-A77C5738398F}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9" growShrinkType="overwriteClear" adjustColumnWidth="0" connectionId="359" xr16:uid="{CC6949F8-3BCE-4234-AC86-62D2F453460B}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3" growShrinkType="overwriteClear" adjustColumnWidth="0" connectionId="1079" xr16:uid="{AA4CC0E7-A23A-433F-9375-CF14E0937308}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15" growShrinkType="overwriteClear" adjustColumnWidth="0" connectionId="415" xr16:uid="{99729ABE-BBDD-41EA-B4AB-9FD3785D4E7F}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38" growShrinkType="overwriteClear" adjustColumnWidth="0" connectionId="143" xr16:uid="{92AC6CDB-77F6-46B0-A1BB-7686380C8AD5}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9" growShrinkType="overwriteClear" adjustColumnWidth="0" connectionId="257" xr16:uid="{68FA082D-9405-4511-9009-152C5D28504B}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6" growShrinkType="overwriteClear" adjustColumnWidth="0" connectionId="999" xr16:uid="{28331C25-AB51-4DF3-BDA5-81DE4BBEABE9}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7" growShrinkType="overwriteClear" adjustColumnWidth="0" connectionId="899" xr16:uid="{3D16F436-15A2-4C34-B8B9-B6C2B84FADA2}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8" growShrinkType="overwriteClear" adjustColumnWidth="0" connectionId="344" xr16:uid="{BA83205D-B98E-495B-8ABC-0F0AA2A14DD2}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9" growShrinkType="overwriteClear" adjustColumnWidth="0" connectionId="235" xr16:uid="{8D33E902-6F4B-41FB-B819-6FB90FE4B88B}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4" growShrinkType="overwriteClear" adjustColumnWidth="0" connectionId="387" xr16:uid="{64283748-97F9-4BD3-B8D4-5A40328B2F6D}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" growShrinkType="overwriteClear" adjustColumnWidth="0" connectionId="1406" xr16:uid="{3B0CD4FA-0257-4620-AA42-19D6AFB5B773}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1" growShrinkType="overwriteClear" adjustColumnWidth="0" connectionId="454" xr16:uid="{CE3A9502-3907-4234-9988-BA20E59EC46A}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11" growShrinkType="overwriteClear" adjustColumnWidth="0" connectionId="283" xr16:uid="{BABEBBDB-E610-494D-89C7-241098489D32}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5" growShrinkType="overwriteClear" adjustColumnWidth="0" connectionId="1099" xr16:uid="{0A792E6D-D835-4933-973D-8832B4CB96B3}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6" growShrinkType="overwriteClear" adjustColumnWidth="0" connectionId="450" xr16:uid="{6C445B46-CC70-463A-989E-A221CE774B6B}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8" growShrinkType="overwriteClear" adjustColumnWidth="0" connectionId="391" xr16:uid="{1633FBAA-0B9D-4961-AD54-F5EA2D3A04C6}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9" growShrinkType="overwriteClear" adjustColumnWidth="0" connectionId="1129" xr16:uid="{92FC03C9-FC10-43F0-A739-DD4314D5B5BB}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7" growShrinkType="overwriteClear" adjustColumnWidth="0" connectionId="440" xr16:uid="{4FA71D48-AA1A-4344-B5FD-B0E31AC63792}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5" growShrinkType="overwriteClear" adjustColumnWidth="0" connectionId="769" xr16:uid="{CF743A1E-3E96-44D0-B192-B5ED3B3F6F68}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2" growShrinkType="overwriteClear" adjustColumnWidth="0" connectionId="732" xr16:uid="{C9B57006-E68B-4857-AF11-4AE22A598B3B}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" growShrinkType="overwriteClear" adjustColumnWidth="0" connectionId="1396" xr16:uid="{943C260B-6A9A-4F2A-89CB-CFE4D0E53AF8}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3" growShrinkType="overwriteClear" adjustColumnWidth="0" connectionId="859" xr16:uid="{CD05CA43-E79F-4371-9E73-921CCBF98212}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1" growShrinkType="overwriteClear" adjustColumnWidth="0" connectionId="1050" xr16:uid="{F768C11B-9EF3-48E9-BF4B-39C4A59EF422}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5" growShrinkType="overwriteClear" adjustColumnWidth="0" connectionId="255" xr16:uid="{C768BC90-80AF-4B97-846E-E7782BDB1972}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1" growShrinkType="overwriteClear" adjustColumnWidth="0" connectionId="1149" xr16:uid="{7D65C338-EF60-4144-9385-4C761928F665}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4" growShrinkType="overwriteClear" adjustColumnWidth="0" connectionId="869" xr16:uid="{9E26A179-8243-432D-B8B4-83A6A1D1F610}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" growShrinkType="overwriteClear" adjustColumnWidth="0" connectionId="1379" xr16:uid="{65CE7288-2E3D-42DE-ACB4-41738D472918}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6" growShrinkType="overwriteClear" adjustColumnWidth="0" connectionId="149" xr16:uid="{1C485C94-A853-4FE0-8A42-85F130C5EDD2}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7" growShrinkType="overwriteClear" adjustColumnWidth="0" connectionId="1303" xr16:uid="{850142E3-3696-4042-A4E8-550AE1F74087}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1" growShrinkType="overwriteClear" adjustColumnWidth="0" connectionId="299" xr16:uid="{E73B8AFB-EC0E-49D1-9356-11074D71A58F}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0" growShrinkType="overwriteClear" adjustColumnWidth="0" connectionId="251" xr16:uid="{1CBF8CF2-7A57-4381-899C-F99CE944BA58}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3" growShrinkType="overwriteClear" adjustColumnWidth="0" connectionId="124" xr16:uid="{5FF1C280-0D5C-4A66-A7A3-4C8FF15B7D86}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1" growShrinkType="overwriteClear" adjustColumnWidth="0" connectionId="179" xr16:uid="{6E5707C4-3E74-4B71-A4B6-49214E55AF5F}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1" growShrinkType="overwriteClear" adjustColumnWidth="0" connectionId="830" xr16:uid="{E8D15AF1-0D54-4E26-8C81-7E876F27F936}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" growShrinkType="overwriteClear" adjustColumnWidth="0" connectionId="1438" xr16:uid="{2E64AAAA-DF41-4F7A-9841-8AA623C85BED}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" growShrinkType="overwriteClear" adjustColumnWidth="0" connectionId="1445" xr16:uid="{AA62CEA6-E251-49F2-8AD0-F5B767E75440}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9" growShrinkType="overwriteClear" adjustColumnWidth="0" connectionId="216" xr16:uid="{F3CC4133-E667-4145-8322-7393D91D9F43}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0" growShrinkType="overwriteClear" adjustColumnWidth="0" connectionId="709" xr16:uid="{6EB6D73E-B556-4CB6-93A1-FEA6FA0A604F}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4" growShrinkType="overwriteClear" adjustColumnWidth="0" connectionId="1247" xr16:uid="{BE76EA13-3960-45C2-9946-6210333EA4BA}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1" growShrinkType="overwriteClear" adjustColumnWidth="0" connectionId="413" xr16:uid="{4D8297A2-2738-469D-AA41-69754A63456D}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9" growShrinkType="overwriteClear" adjustColumnWidth="0" connectionId="122" xr16:uid="{DD5774CC-B4A2-4411-A069-E7EC70AFBCAD}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8" growShrinkType="overwriteClear" adjustColumnWidth="0" connectionId="270" xr16:uid="{A65179FB-09C5-4B43-AC29-BF2063F8A76C}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2" growShrinkType="overwriteClear" adjustColumnWidth="0" connectionId="544" xr16:uid="{0BBEEF49-59B0-4FC6-AD49-76253657F127}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4" growShrinkType="overwriteClear" adjustColumnWidth="0" connectionId="607" xr16:uid="{40E816F8-2D50-411F-93EA-48A69CF82C10}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4" growShrinkType="overwriteClear" adjustColumnWidth="0" connectionId="51" xr16:uid="{4AA3CE06-2803-4873-898B-DE01B6E7187E}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6" growShrinkType="overwriteClear" adjustColumnWidth="0" connectionId="239" xr16:uid="{61596AAA-E250-48C8-9033-B3A17A32AE1C}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4" growShrinkType="overwriteClear" adjustColumnWidth="0" connectionId="313" xr16:uid="{3A768EA4-E083-41D2-B01C-7E5F1B96B5EB}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0" growShrinkType="overwriteClear" adjustColumnWidth="0" connectionId="929" xr16:uid="{7E74F67C-5392-4D37-9614-485503366FB9}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8" growShrinkType="overwriteClear" adjustColumnWidth="0" connectionId="348" xr16:uid="{9198B346-94E2-4460-9768-60C90606C9BB}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1" growShrinkType="overwriteClear" adjustColumnWidth="0" connectionId="720" xr16:uid="{7A2D29F1-A191-4C6D-BC83-82E3C9007FC3}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0" growShrinkType="overwriteClear" adjustColumnWidth="0" connectionId="1350" xr16:uid="{8F66BB36-2BE9-45B2-A00C-25C147B427BF}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3" growShrinkType="overwriteClear" adjustColumnWidth="0" connectionId="969" xr16:uid="{20EF6769-0827-4D7A-876D-5F63EB85DEFF}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7" growShrinkType="overwriteClear" adjustColumnWidth="0" connectionId="1168" xr16:uid="{E0D79A4C-E08C-41E1-AAAA-DFE22D406646}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6" growShrinkType="overwriteClear" adjustColumnWidth="0" connectionId="309" xr16:uid="{C60800F9-7388-4BA4-9648-6F3953C42553}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3" growShrinkType="overwriteClear" adjustColumnWidth="0" connectionId="1187" xr16:uid="{F02FBCDB-E89E-4C3F-8702-5D707CDCB4B4}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9" growShrinkType="overwriteClear" adjustColumnWidth="0" connectionId="1029" xr16:uid="{60FA34BC-92EB-416B-A8D5-480241AE7B00}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14" growShrinkType="overwriteClear" adjustColumnWidth="0" connectionId="168" xr16:uid="{72398B26-5A8D-41E3-B0BC-497DC6C475E3}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3" growShrinkType="overwriteClear" adjustColumnWidth="0" connectionId="576" xr16:uid="{F1787F3A-4179-4663-92C4-4464BF8381E5}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8" growShrinkType="overwriteClear" adjustColumnWidth="0" connectionId="1160" xr16:uid="{94439F53-0C7A-44EB-97EB-9DE0B09D06D9}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1" growShrinkType="overwriteClear" adjustColumnWidth="0" connectionId="940" xr16:uid="{B9FE3C47-7FDE-4D30-8B0A-9563F2F331A3}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5" growShrinkType="overwriteClear" adjustColumnWidth="0" connectionId="76" xr16:uid="{9DAE5623-5C92-4923-8DF8-59A816651550}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9" growShrinkType="overwriteClear" adjustColumnWidth="0" connectionId="1197" xr16:uid="{6255CF7B-EF51-4992-8951-56275920AE2C}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9" growShrinkType="overwriteClear" adjustColumnWidth="0" connectionId="809" xr16:uid="{181FDF51-F735-47B5-8D6A-4136583F13C9}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0" growShrinkType="overwriteClear" adjustColumnWidth="0" connectionId="162" xr16:uid="{B575321D-DA68-441E-BAD5-9D8C34AA9946}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0" growShrinkType="overwriteClear" adjustColumnWidth="0" connectionId="166" xr16:uid="{C5AE940D-34A7-4E9D-B3E4-FE2C9281BE0B}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2" growShrinkType="overwriteClear" adjustColumnWidth="0" connectionId="21" xr16:uid="{720AB2C3-993B-49F1-BCB4-2C506B09B9AF}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3" growShrinkType="overwriteClear" adjustColumnWidth="0" connectionId="438" xr16:uid="{77DED6D4-86AB-4488-935C-FCDCF1E9C06B}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2" growShrinkType="overwriteClear" adjustColumnWidth="0" connectionId="846" xr16:uid="{15CE9EE8-641E-4824-905A-E997E0215CC5}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6" growShrinkType="overwriteClear" adjustColumnWidth="0" connectionId="889" xr16:uid="{B35B92E0-0819-4193-8060-59E7E1B04B44}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2" growShrinkType="overwriteClear" adjustColumnWidth="0" connectionId="147" xr16:uid="{702FC34B-F5CE-4B74-A53C-116C185F9ED0}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7" growShrinkType="overwriteClear" adjustColumnWidth="0" connectionId="203" xr16:uid="{0084A238-EB4D-47B8-8EE5-67E24D823A1A}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4" growShrinkType="overwriteClear" adjustColumnWidth="0" connectionId="1089" xr16:uid="{BC3607B1-0BAD-4E12-9439-931926F55C41}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2" growShrinkType="overwriteClear" adjustColumnWidth="0" connectionId="1066" xr16:uid="{F939BD24-BCAB-41D3-A84A-6655D491C0C9}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0" growShrinkType="overwriteClear" adjustColumnWidth="0" connectionId="1039" xr16:uid="{890D3FFA-9867-406B-8B8E-9FDE3873839A}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7" growShrinkType="overwriteClear" adjustColumnWidth="0" connectionId="789" xr16:uid="{5E0D0781-868C-436B-A583-4C6C6807D7B5}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2" growShrinkType="overwriteClear" adjustColumnWidth="0" connectionId="1174" xr16:uid="{868ECA30-9DC0-474A-A00A-41B4B511F455}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8" growShrinkType="overwriteClear" adjustColumnWidth="0" connectionId="909" xr16:uid="{D5BC399B-C99B-4F38-BED3-C11A25FA8C91}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4" growShrinkType="overwriteClear" adjustColumnWidth="0" connectionId="324" xr16:uid="{B96DF5BA-9C55-45D5-BFDE-6B8EBD389F4A}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1" growShrinkType="overwriteClear" adjustColumnWidth="0" connectionId="74" xr16:uid="{047DFA0A-EAAF-4C72-A07A-1120DE440E34}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16" growShrinkType="overwriteClear" adjustColumnWidth="0" connectionId="23" xr16:uid="{0EFB9A9D-353F-4FCF-928E-54DAE1CFD450}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10" growShrinkType="overwriteClear" adjustColumnWidth="0" connectionId="241" xr16:uid="{1AF9641F-5E36-477F-87C2-AD6171CB09CB}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7" growShrinkType="overwriteClear" adjustColumnWidth="0" connectionId="672" xr16:uid="{CCBE5B05-06DF-46A9-A7D0-18E582D9F94B}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8" growShrinkType="overwriteClear" adjustColumnWidth="0" connectionId="1272" xr16:uid="{DC8E40BA-5BB5-4E8B-A543-52F4EE6AB69D}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" growShrinkType="overwriteClear" adjustColumnWidth="0" connectionId="409" xr16:uid="{D2B32B62-D951-4C40-8E5D-E3093AE168FA}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6" growShrinkType="overwriteClear" adjustColumnWidth="0" connectionId="655" xr16:uid="{A54CD649-303F-4501-B26D-2ED64286241A}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9" growShrinkType="overwriteClear" adjustColumnWidth="0" connectionId="1312" xr16:uid="{BDFAA715-D159-47FF-A4B5-672E7E0F8A8B}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0" growShrinkType="overwriteClear" adjustColumnWidth="0" connectionId="322" xr16:uid="{63C97CCB-81FD-4E90-B596-95993263C44C}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5" growShrinkType="overwriteClear" adjustColumnWidth="0" connectionId="434" xr16:uid="{9171D818-120C-4870-AB19-77CC55710CC6}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7" growShrinkType="overwriteClear" adjustColumnWidth="0" connectionId="1119" xr16:uid="{6D30DB30-1321-464B-AAEB-B1E779591399}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1" growShrinkType="overwriteClear" adjustColumnWidth="0" connectionId="1217" xr16:uid="{D407F498-7A04-4AD1-9F18-3E452642F1DC}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8" growShrinkType="overwriteClear" adjustColumnWidth="0" connectionId="799" xr16:uid="{5F2DEF99-328E-4125-B4FE-93475190184A}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23" growShrinkType="overwriteClear" adjustColumnWidth="0" connectionId="70" xr16:uid="{A1EC46DD-1DEC-4501-B303-59CC105B14A9}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13" growShrinkType="overwriteClear" adjustColumnWidth="0" connectionId="365" xr16:uid="{16F90CD2-C89C-4E73-83DB-1706331C6B02}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0" growShrinkType="overwriteClear" adjustColumnWidth="0" connectionId="819" xr16:uid="{D7047DBD-77CD-4153-989F-6F1797C6A939}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" growShrinkType="overwriteClear" adjustColumnWidth="0" connectionId="1419" xr16:uid="{522EE9F2-3FF2-42DD-8A84-76B700F2A77F}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" growShrinkType="overwriteClear" adjustColumnWidth="0" connectionId="1431" xr16:uid="{15018F4D-0D8A-4CC0-BFA5-D40467B393F1}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3" growShrinkType="overwriteClear" adjustColumnWidth="0" connectionId="197" xr16:uid="{BCCFB28C-FA60-46CF-8A95-26A600D56A30}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5" growShrinkType="overwriteClear" adjustColumnWidth="0" connectionId="638" xr16:uid="{B49FCDB1-BC8A-4665-B6FF-659B995B77B9}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0" growShrinkType="overwriteClear" adjustColumnWidth="0" connectionId="1139" xr16:uid="{36B1F85C-AF1F-415E-8D2C-EC94F085CA0A}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4" growShrinkType="overwriteClear" adjustColumnWidth="0" connectionId="277" xr16:uid="{2946D3F2-96B6-4024-B173-DEB7C7C15D75}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3" growShrinkType="overwriteClear" adjustColumnWidth="0" connectionId="58" xr16:uid="{696A0DCE-E456-4F49-9B8C-2BC37CEAC398}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3" growShrinkType="overwriteClear" adjustColumnWidth="0" connectionId="83" xr16:uid="{0CD94541-F619-433E-9E0C-0CC94C5B3C55}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8" growShrinkType="overwriteClear" adjustColumnWidth="0" connectionId="33" xr16:uid="{4CB96D40-197D-458E-853E-28F5AF20790D}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5" growShrinkType="overwriteClear" adjustColumnWidth="0" connectionId="1282" xr16:uid="{01136972-0D4B-4766-AF2B-434FD69118B0}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7" growShrinkType="overwriteClear" adjustColumnWidth="0" connectionId="297" xr16:uid="{54725E3D-2950-4957-B479-71E83DF8F441}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3" growShrinkType="overwriteClear" adjustColumnWidth="0" connectionId="749" xr16:uid="{1F99C2DF-5F57-4771-9A12-B485B24DDEB6}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5" growShrinkType="overwriteClear" adjustColumnWidth="0" connectionId="952" xr16:uid="{2245A45B-7E51-40CB-B683-7353441BF71D}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4" growShrinkType="overwriteClear" adjustColumnWidth="0" connectionId="842" xr16:uid="{B3887E8D-4A49-4046-B70E-376DDBA56964}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6" growShrinkType="overwriteClear" adjustColumnWidth="0" connectionId="87" xr16:uid="{FAB43492-00CD-4CE9-8A0E-7CF167D02D78}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2" growShrinkType="overwriteClear" adjustColumnWidth="0" connectionId="350" xr16:uid="{9475E907-9E23-492F-80AF-E4F37FB3E1D1}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3" growShrinkType="overwriteClear" adjustColumnWidth="0" connectionId="1237" xr16:uid="{9CA9F6B9-4C2C-4533-B8D1-F8CB17BC63DB}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" growShrinkType="overwriteClear" adjustColumnWidth="0" connectionId="41" xr16:uid="{84ED72C1-954B-4722-9442-E24699171473}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0" growShrinkType="overwriteClear" adjustColumnWidth="0" connectionId="49" xr16:uid="{7A88895A-E25C-4E8A-8794-0FACA8211BD5}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5" growShrinkType="overwriteClear" adjustColumnWidth="0" connectionId="293" xr16:uid="{EA17B65E-E281-450D-8DBB-7D784B275FBB}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" growShrinkType="overwriteClear" adjustColumnWidth="0" connectionId="1268" xr16:uid="{F2314558-8117-424C-BACB-564E03485038}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2" growShrinkType="overwriteClear" adjustColumnWidth="0" connectionId="183" xr16:uid="{5F540C21-854A-4ED3-BE85-7E69B16DF39E}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8" growShrinkType="overwriteClear" adjustColumnWidth="0" connectionId="315" xr16:uid="{46DD0D0C-6BAB-4040-8703-FD24F53C90A5}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2" growShrinkType="overwriteClear" adjustColumnWidth="0" connectionId="956" xr16:uid="{23B6210E-905A-4841-8BDF-FE9A12D4AF93}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6" growShrinkType="overwriteClear" adjustColumnWidth="0" connectionId="1062" xr16:uid="{91C93FD2-2787-4BDF-A09E-BDA84F0EF133}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8" growShrinkType="overwriteClear" adjustColumnWidth="0" connectionId="1325" xr16:uid="{A77359F2-03E2-43CC-9595-E4AD04B1D9FD}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3" growShrinkType="overwriteClear" adjustColumnWidth="0" connectionId="201" xr16:uid="{7918DCD2-8F67-4DE7-8B10-EBA4CEC17BC3}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6" growShrinkType="overwriteClear" adjustColumnWidth="0" connectionId="779" xr16:uid="{272F5C6D-5211-411C-A3F3-22B222BF0910}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9" growShrinkType="overwriteClear" adjustColumnWidth="0" connectionId="919" xr16:uid="{FB67C5CC-CCB5-407B-9228-10CD27053503}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0" growShrinkType="overwriteClear" adjustColumnWidth="0" connectionId="1207" xr16:uid="{BB08AB48-8058-401F-9FC5-877AAA814E27}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6" growShrinkType="overwriteClear" adjustColumnWidth="0" connectionId="240" xr16:uid="{5F18A901-75B8-4F17-9BB2-D137B051E6C1}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31" growShrinkType="overwriteClear" adjustColumnWidth="0" connectionId="151" xr16:uid="{FB9AFC33-7C00-4AE0-9A81-4AB9760102B5}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1" growShrinkType="overwriteClear" adjustColumnWidth="0" connectionId="1150" xr16:uid="{529A8348-E626-481D-9D1F-E861CFF33A85}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17" growShrinkType="overwriteClear" adjustColumnWidth="0" connectionId="95" xr16:uid="{EE90706D-F4FC-4A27-95C3-ECA605D2D2EF}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9" growShrinkType="overwriteClear" adjustColumnWidth="0" connectionId="123" xr16:uid="{0F3E0AE4-D534-461A-B280-8FFBFFC5D2B9}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23" growShrinkType="overwriteClear" adjustColumnWidth="0" connectionId="71" xr16:uid="{B9989F9F-35ED-4253-8185-066DBC2870DA}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4" growShrinkType="overwriteClear" adjustColumnWidth="0" connectionId="870" xr16:uid="{F29BE767-AA39-48F2-952F-557549B8A83B}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22" growShrinkType="overwriteClear" adjustColumnWidth="0" connectionId="442" xr16:uid="{D03E40AE-2BA6-41BB-BD17-BC869166666D}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5" growShrinkType="overwriteClear" adjustColumnWidth="0" connectionId="1283" xr16:uid="{328EACF1-8D26-4D14-9C77-4B08FAA34789}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1" growShrinkType="overwriteClear" adjustColumnWidth="0" connectionId="300" xr16:uid="{DEE9D456-9F84-4276-B1C1-0DDBE69349D5}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3" growShrinkType="overwriteClear" adjustColumnWidth="0" connectionId="1188" xr16:uid="{296A6B3C-7580-4726-BDA3-8DC5594D2829}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9" growShrinkType="overwriteClear" adjustColumnWidth="0" connectionId="217" xr16:uid="{414E9113-1321-488C-8E73-8F122EBD834C}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6" growShrinkType="overwriteClear" adjustColumnWidth="0" connectionId="310" xr16:uid="{A85426EE-6831-489E-AEF0-7BE81145ED07}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7" growShrinkType="overwriteClear" adjustColumnWidth="0" connectionId="441" xr16:uid="{FB6C7401-2079-41D6-9761-73E2BF540FB5}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10" growShrinkType="overwriteClear" adjustColumnWidth="0" connectionId="242" xr16:uid="{864C8448-77CD-4DD0-BD8B-2C965B2618DF}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9" growShrinkType="overwriteClear" adjustColumnWidth="0" connectionId="1130" xr16:uid="{726C9EC4-EAA8-4E90-90FD-92BBF876E436}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6" growShrinkType="overwriteClear" adjustColumnWidth="0" connectionId="150" xr16:uid="{F593A12F-21CE-482A-8DCD-BF77C33B700A}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9" growShrinkType="overwriteClear" adjustColumnWidth="0" connectionId="700" xr16:uid="{9F63604D-5B82-46F6-BD5C-F39AAFAED204}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27" growShrinkType="overwriteClear" adjustColumnWidth="0" connectionId="352" xr16:uid="{127791DA-AE3B-4EDF-A6E0-A4C6F153DC7A}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4" growShrinkType="overwriteClear" adjustColumnWidth="0" connectionId="760" xr16:uid="{45CF120A-BB23-4CB7-BBC2-4FF685B33274}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18" growShrinkType="overwriteClear" adjustColumnWidth="0" connectionId="60" xr16:uid="{1C01BE9F-D2C3-44EF-9C34-CC720E45DAC8}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41" growShrinkType="overwriteClear" adjustColumnWidth="0" connectionId="25" xr16:uid="{5A662C9B-B9CE-4E0D-B559-653B955E3B86}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5" growShrinkType="overwriteClear" adjustColumnWidth="0" connectionId="880" xr16:uid="{1F140822-704C-4178-92D0-192E17F75266}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3" growShrinkType="overwriteClear" adjustColumnWidth="0" connectionId="1238" xr16:uid="{F2464856-94A7-4B24-A10A-34087827812F}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24" growShrinkType="overwriteClear" adjustColumnWidth="0" connectionId="259" xr16:uid="{540D2EC2-9ECD-414A-B829-E5A174C6C9A2}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38" growShrinkType="overwriteClear" adjustColumnWidth="0" connectionId="367" xr16:uid="{0C3D1488-71EA-4DE6-B970-5A53C31B3F6B}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9" growShrinkType="overwriteClear" adjustColumnWidth="0" connectionId="1198" xr16:uid="{F94C2C77-A4A8-4C54-94D1-08E234747610}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8" growShrinkType="overwriteClear" adjustColumnWidth="0" connectionId="349" xr16:uid="{5F06D3F5-F43D-483B-AA4F-724365EAF833}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7" growShrinkType="overwriteClear" adjustColumnWidth="0" connectionId="298" xr16:uid="{E55F72B3-8F5E-4420-ADA3-F4D6CD799694}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" growShrinkType="overwriteClear" adjustColumnWidth="0" connectionId="1459" xr16:uid="{F7383145-C35C-4723-A6F7-8AB9F1A6F193}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1" growShrinkType="overwriteClear" adjustColumnWidth="0" connectionId="455" xr16:uid="{11A33FE7-3771-4A13-9C3A-413671E09022}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1" growShrinkType="overwriteClear" adjustColumnWidth="0" connectionId="515" xr16:uid="{435DFA5C-2347-4E94-92FA-E025D521EBC6}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4" growShrinkType="overwriteClear" adjustColumnWidth="0" connectionId="388" xr16:uid="{954607CA-D4F3-4256-8B49-001F8EE26186}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" growShrinkType="overwriteClear" adjustColumnWidth="0" connectionId="1439" xr16:uid="{2B29103C-D206-4609-A3CF-B3FCEAAF965D}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0" growShrinkType="overwriteClear" adjustColumnWidth="0" connectionId="1351" xr16:uid="{9049955C-E341-4BE9-BB29-F20437AF9CCE}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8" growShrinkType="overwriteClear" adjustColumnWidth="0" connectionId="271" xr16:uid="{A6EB8F90-7F5E-47AB-B04A-83ACAF474470}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25" growShrinkType="overwriteClear" adjustColumnWidth="0" connectionId="91" xr16:uid="{C2EBDE29-9FEC-41C3-B8EC-024443B06AF5}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29" growShrinkType="overwriteClear" adjustColumnWidth="0" connectionId="326" xr16:uid="{5CAC8473-505F-414F-8EE6-AF769BC68EED}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4" growShrinkType="overwriteClear" adjustColumnWidth="0" connectionId="314" xr16:uid="{8392B82A-6CE6-4268-86BD-6A48270134CC}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1" growShrinkType="overwriteClear" adjustColumnWidth="0" connectionId="941" xr16:uid="{2E2594FF-1ECF-49FC-864D-4A00611B3E00}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1" growShrinkType="overwriteClear" adjustColumnWidth="0" connectionId="414" xr16:uid="{04685C7E-F939-4642-9195-913FCB4F20A3}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1" growShrinkType="overwriteClear" adjustColumnWidth="0" connectionId="180" xr16:uid="{D4AB7C76-D6F5-4230-8EF1-70AED30FBFFD}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0" growShrinkType="overwriteClear" adjustColumnWidth="0" connectionId="710" xr16:uid="{48F1DC92-9699-4DB5-BEC5-F7F4B7B52DA1}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1" growShrinkType="overwriteClear" adjustColumnWidth="0" connectionId="721" xr16:uid="{449F5EA0-F660-429E-9814-8FAEC6F21BC0}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2" growShrinkType="overwriteClear" adjustColumnWidth="0" connectionId="351" xr16:uid="{D9CC0E68-A466-4EB2-AFED-96CD0BFAE025}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4" growShrinkType="overwriteClear" adjustColumnWidth="0" connectionId="980" xr16:uid="{947FEBB1-AB8F-42A4-86EE-AF66586F535A}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4" growShrinkType="overwriteClear" adjustColumnWidth="0" connectionId="52" xr16:uid="{9A6FB11B-E45A-4242-B2D0-39CC858E813E}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2" growShrinkType="overwriteClear" adjustColumnWidth="0" connectionId="1067" xr16:uid="{8ABB1969-8664-4039-8D8B-423A6EB8121C}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9" growShrinkType="overwriteClear" adjustColumnWidth="0" connectionId="360" xr16:uid="{57DDA0A6-A186-43CC-B79C-D38DBACB121E}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7" growShrinkType="overwriteClear" adjustColumnWidth="0" connectionId="211" xr16:uid="{CB6749FC-B49E-4FF7-8D2F-97DDFBFBB041}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5" growShrinkType="overwriteClear" adjustColumnWidth="0" connectionId="990" xr16:uid="{EC10988A-4FFE-46BA-AC40-E628E307B38F}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2" growShrinkType="overwriteClear" adjustColumnWidth="0" connectionId="1228" xr16:uid="{53DF0709-8CA5-4CF2-9727-96E75DEE9CA2}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4" growShrinkType="overwriteClear" adjustColumnWidth="0" connectionId="608" xr16:uid="{945BCE32-A581-4DF5-9D89-B9A474AC5F1F}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13" growShrinkType="overwriteClear" adjustColumnWidth="0" connectionId="366" xr16:uid="{690DA1CC-2AF0-48BC-B31E-A1D73911251A}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36" growShrinkType="overwriteClear" adjustColumnWidth="0" connectionId="285" xr16:uid="{5789E908-0A18-4C95-888C-BD1CE3D900F4}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0" growShrinkType="overwriteClear" adjustColumnWidth="0" connectionId="323" xr16:uid="{81DA4878-59E3-44D9-91CC-ABC05CE469E6}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8" growShrinkType="overwriteClear" adjustColumnWidth="0" connectionId="392" xr16:uid="{26779ADE-2460-484F-8324-53534F89A0ED}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1" growShrinkType="overwriteClear" adjustColumnWidth="0" connectionId="1218" xr16:uid="{7E5C42ED-245A-4A8A-B6AD-929797AE1701}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3" growShrinkType="overwriteClear" adjustColumnWidth="0" connectionId="737" xr16:uid="{EB829675-C14D-463E-9B42-3DCDF759E0F2}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2" growShrinkType="overwriteClear" adjustColumnWidth="0" connectionId="1175" xr16:uid="{EC4DE6CA-A121-4896-B5EE-054F44795E01}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2" growShrinkType="overwriteClear" adjustColumnWidth="0" connectionId="148" xr16:uid="{0E41B86B-1D56-4D5B-AC4E-6D525B00BB78}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" growShrinkType="overwriteClear" adjustColumnWidth="0" connectionId="1407" xr16:uid="{0E10696B-4D33-412D-839A-03312E02328B}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3" growShrinkType="overwriteClear" adjustColumnWidth="0" connectionId="84" xr16:uid="{C96C5252-A3AF-4E4A-9F67-B4253608B134}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8" growShrinkType="overwriteClear" adjustColumnWidth="0" connectionId="1020" xr16:uid="{BC9790CF-0EEB-41B2-9687-77C622F39D8E}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2" growShrinkType="overwriteClear" adjustColumnWidth="0" connectionId="847" xr16:uid="{61479880-14CD-4ABC-A687-AC2266E91225}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3" growShrinkType="overwriteClear" adjustColumnWidth="0" connectionId="59" xr16:uid="{01D50E07-4A36-443F-B35F-2BE1C4D33763}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8" growShrinkType="overwriteClear" adjustColumnWidth="0" connectionId="1326" xr16:uid="{3999CDDC-15F4-4BFF-BDA7-7818C4665D5F}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7" growShrinkType="overwriteClear" adjustColumnWidth="0" connectionId="790" xr16:uid="{500770E4-7059-490B-BFDC-CF8DE04C78D6}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9" growShrinkType="overwriteClear" adjustColumnWidth="0" connectionId="1030" xr16:uid="{768AAB4D-C27E-4C8A-89F3-4009ADE462DF}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0" growShrinkType="overwriteClear" adjustColumnWidth="0" connectionId="163" xr16:uid="{7548498B-0F4D-414E-A459-F3BEE0078D9A}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39" growShrinkType="overwriteClear" adjustColumnWidth="0" connectionId="170" xr16:uid="{A0E662E1-1BAD-4100-8BD8-B32CCEEAE199}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7" growShrinkType="overwriteClear" adjustColumnWidth="0" connectionId="900" xr16:uid="{969D4AC8-69D3-4466-A7E6-E19456B48EED}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" growShrinkType="overwriteClear" adjustColumnWidth="0" connectionId="1420" xr16:uid="{DEB5D29F-4C29-40A9-8F46-337934FC83C8}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0" growShrinkType="overwriteClear" adjustColumnWidth="0" connectionId="167" xr16:uid="{D2DE8525-6147-4642-8A76-D392A4BA4184}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0" growShrinkType="overwriteClear" adjustColumnWidth="0" connectionId="930" xr16:uid="{015ABE3D-80DF-4908-9BD5-755CD8DC890F}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7" growShrinkType="overwriteClear" adjustColumnWidth="0" connectionId="1010" xr16:uid="{0869733D-28BB-42BA-8BA9-1829D29B51B2}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19" growShrinkType="overwriteClear" adjustColumnWidth="0" connectionId="53" xr16:uid="{DFEFB00C-F53A-4115-8DE1-52F012937962}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6" growShrinkType="overwriteClear" adjustColumnWidth="0" connectionId="451" xr16:uid="{E800D9EC-BAD1-441A-A33A-152444F7111D}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7" growShrinkType="overwriteClear" adjustColumnWidth="0" connectionId="1120" xr16:uid="{51D454CB-BEF2-4D42-9247-861CCCBAD408}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9" growShrinkType="overwriteClear" adjustColumnWidth="0" connectionId="1313" xr16:uid="{C57B36F4-BEDE-4701-97FB-8B69814D76D7}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8" growShrinkType="overwriteClear" adjustColumnWidth="0" connectionId="690" xr16:uid="{EB5A41F4-6CDD-427F-9A8E-58B5A67E8152}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3" growShrinkType="overwriteClear" adjustColumnWidth="0" connectionId="439" xr16:uid="{ECF25942-14E2-4D8A-8BD1-5D0FA1DE4848}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5" growShrinkType="overwriteClear" adjustColumnWidth="0" connectionId="77" xr16:uid="{D7CAB9FB-6505-4951-8483-C2ECD88A50A0}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35" growShrinkType="overwriteClear" adjustColumnWidth="0" connectionId="243" xr16:uid="{07A3DFBE-0F28-40F9-97AB-5A14EC9AD7FB}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9" growShrinkType="overwriteClear" adjustColumnWidth="0" connectionId="810" xr16:uid="{B02CA85A-E2DD-4239-A4EC-42EACD9B988C}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" growShrinkType="overwriteClear" adjustColumnWidth="0" connectionId="119" xr16:uid="{5818F50C-57FE-445A-A1B9-F4FA161C4BD0}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7" growShrinkType="overwriteClear" adjustColumnWidth="0" connectionId="1169" xr16:uid="{739C7DDB-866F-4FC0-A180-A7AACCE3F1EA}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4" growShrinkType="overwriteClear" adjustColumnWidth="0" connectionId="843" xr16:uid="{3281BA15-B9BB-4A39-BC19-97EB7171A872}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5" growShrinkType="overwriteClear" adjustColumnWidth="0" connectionId="294" xr16:uid="{5806F370-4FE5-42F6-A679-BCC1FCCA208B}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5" growShrinkType="overwriteClear" adjustColumnWidth="0" connectionId="256" xr16:uid="{57008233-9A9C-43D1-893F-D61F1FBF5836}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37" growShrinkType="overwriteClear" adjustColumnWidth="0" connectionId="395" xr16:uid="{7D1EC552-9EDD-4DA3-9F89-C2DBFD68C084}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2" growShrinkType="overwriteClear" adjustColumnWidth="0" connectionId="957" xr16:uid="{00E82636-63B4-411E-8BBD-14C7204D0BA5}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0" growShrinkType="overwriteClear" adjustColumnWidth="0" connectionId="1140" xr16:uid="{6998D0CF-6CBB-427B-B132-A148735691D8}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2" growShrinkType="overwriteClear" adjustColumnWidth="0" connectionId="545" xr16:uid="{782A5B47-5DD3-4A51-8C81-267C947A0B5F}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" growShrinkType="overwriteClear" adjustColumnWidth="0" connectionId="1387" xr16:uid="{E9E3F4EF-89E8-458E-AE26-B379D094A528}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9" growShrinkType="overwriteClear" adjustColumnWidth="0" connectionId="236" xr16:uid="{46FDBEAE-C4A9-45B5-9D7B-3DE08D1EDE1C}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7" growShrinkType="overwriteClear" adjustColumnWidth="0" connectionId="282" xr16:uid="{3111BC57-0D4E-4B69-887D-F5B6A4C9150C}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8" growShrinkType="overwriteClear" adjustColumnWidth="0" connectionId="316" xr16:uid="{F9BE3C25-0C0A-44E5-8A2A-967B29F975F5}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21" growShrinkType="overwriteClear" adjustColumnWidth="0" connectionId="187" xr16:uid="{4855511F-D79C-4B2E-B679-FD9442F13C03}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23" growShrinkType="overwriteClear" adjustColumnWidth="0" connectionId="35" xr16:uid="{BFA9E7A8-16D0-4CF1-A653-E673885738DE}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3" growShrinkType="overwriteClear" adjustColumnWidth="0" connectionId="970" xr16:uid="{217F1722-4561-449D-BD30-320C5E3EB861}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3" growShrinkType="overwriteClear" adjustColumnWidth="0" connectionId="1080" xr16:uid="{BA5D133B-C67D-481C-A2E0-62994FDB5FC0}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15" growShrinkType="overwriteClear" adjustColumnWidth="0" connectionId="416" xr16:uid="{3044EC0C-C5E2-4CA4-A3A0-1CB4F1D7077C}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2" growShrinkType="overwriteClear" adjustColumnWidth="0" connectionId="184" xr16:uid="{0CA845D4-DD9C-4EBA-8EEA-4D445801D22F}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" growShrinkType="overwriteClear" adjustColumnWidth="0" connectionId="410" xr16:uid="{658F2342-5E43-403E-8311-8D33F530F593}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5" growShrinkType="overwriteClear" adjustColumnWidth="0" connectionId="639" xr16:uid="{ED8397EB-77D5-497D-B4B7-7D5EE277984C}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0" growShrinkType="overwriteClear" adjustColumnWidth="0" connectionId="1208" xr16:uid="{A36A5454-DD26-40DC-B832-0EB6F74A5470}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" growShrinkType="overwriteClear" adjustColumnWidth="0" connectionId="1446" xr16:uid="{ACC85A5F-1E24-4A16-8BF7-BF6534A085B6}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3" growShrinkType="overwriteClear" adjustColumnWidth="0" connectionId="860" xr16:uid="{D954143A-E870-461E-A0DF-669D28BD04D1}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20" growShrinkType="overwriteClear" adjustColumnWidth="0" connectionId="78" xr16:uid="{D6C93378-3E9F-433F-B9DE-2ABBC2C5D153}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6" growShrinkType="overwriteClear" adjustColumnWidth="0" connectionId="780" xr16:uid="{8231833E-ECFA-48D0-908B-3038CA637D7B}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9" growShrinkType="overwriteClear" adjustColumnWidth="0" connectionId="258" xr16:uid="{C49B5BFF-BA93-4257-ABBE-9170B82B632C}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8" growShrinkType="overwriteClear" adjustColumnWidth="0" connectionId="34" xr16:uid="{15FEB070-BF8E-4AF2-A879-1D58261221E1}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7" growShrinkType="overwriteClear" adjustColumnWidth="0" connectionId="1304" xr16:uid="{54E17375-632B-4E2A-9D43-A8E5938B9A17}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8" growShrinkType="overwriteClear" adjustColumnWidth="0" connectionId="800" xr16:uid="{9BD1F2E7-3237-4880-BAC7-386470297FCA}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5" growShrinkType="overwriteClear" adjustColumnWidth="0" connectionId="1100" xr16:uid="{BDC0F25F-CE5E-4ED5-A35F-1FE412245093}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1" growShrinkType="overwriteClear" adjustColumnWidth="0" connectionId="75" xr16:uid="{B9456608-B986-417B-B8F9-EDDBC9C8AA7C}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0" growShrinkType="overwriteClear" adjustColumnWidth="0" connectionId="90" xr16:uid="{751FB9CF-89CF-4D0C-BBF1-60B2278EDA9B}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4" growShrinkType="overwriteClear" adjustColumnWidth="0" connectionId="1248" xr16:uid="{98C8E4B5-2631-46A9-ABF4-111673386895}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34" growShrinkType="overwriteClear" adjustColumnWidth="0" connectionId="218" xr16:uid="{4E4D1D6C-FB06-498A-A44B-7A925D4712B3}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5" growShrinkType="overwriteClear" adjustColumnWidth="0" connectionId="435" xr16:uid="{09460A29-7EAB-4C10-9DFB-8C4699CB1AE2}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0" growShrinkType="overwriteClear" adjustColumnWidth="0" connectionId="820" xr16:uid="{E6A251AE-A4AE-4BB4-B702-43D0854F7C50}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7" growShrinkType="overwriteClear" adjustColumnWidth="0" connectionId="204" xr16:uid="{2CFCD7A6-0D4F-46A3-93BE-3FABD67D0830}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6" growShrinkType="overwriteClear" adjustColumnWidth="0" connectionId="186" xr16:uid="{B74D8932-D008-4D9A-9007-7EC11AA7AF65}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8" growShrinkType="overwriteClear" adjustColumnWidth="0" connectionId="1273" xr16:uid="{868A27EF-A049-4B72-BB28-162CD3AE7FCB}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6" growShrinkType="overwriteClear" adjustColumnWidth="0" connectionId="88" xr16:uid="{BF5853E2-D553-4319-B15C-465196915388}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0" growShrinkType="overwriteClear" adjustColumnWidth="0" connectionId="1040" xr16:uid="{C6FBFE5B-CDEA-4F0E-9767-CA6657418DF5}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2" growShrinkType="overwriteClear" adjustColumnWidth="0" connectionId="22" xr16:uid="{64470355-337B-4EC7-AC51-300D67471629}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" growShrinkType="overwriteClear" adjustColumnWidth="0" connectionId="42" xr16:uid="{ED41620E-7802-4B9A-A424-1193500AD951}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26" growShrinkType="overwriteClear" adjustColumnWidth="0" connectionId="301" xr16:uid="{FA33B5C0-4B06-4E10-8095-B20EA539C326}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38" growShrinkType="overwriteClear" adjustColumnWidth="0" connectionId="144" xr16:uid="{3914EE74-981B-48A6-B297-DD81BC0AA057}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14" growShrinkType="overwriteClear" adjustColumnWidth="0" connectionId="169" xr16:uid="{DCEC2400-FEDA-48D1-9416-5ADD6F8690C3}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9" growShrinkType="overwriteClear" adjustColumnWidth="0" connectionId="364" xr16:uid="{79D2C65C-AA1E-4B3D-81C1-F49457614744}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33" growShrinkType="overwriteClear" adjustColumnWidth="0" connectionId="317" xr16:uid="{FC66A282-81CC-4A0E-8194-33FAB05BE848}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7" growShrinkType="overwriteClear" adjustColumnWidth="0" connectionId="673" xr16:uid="{5351AADF-FAF6-4F94-ADFD-96C6C6C85D61}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1" growShrinkType="overwriteClear" adjustColumnWidth="0" connectionId="831" xr16:uid="{EC62FEDE-800A-427A-AFA2-CE9DA525E40C}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5" growShrinkType="overwriteClear" adjustColumnWidth="0" connectionId="770" xr16:uid="{F7DCB9EA-5D9E-4F75-A626-2A45927B4F37}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4" growShrinkType="overwriteClear" adjustColumnWidth="0" connectionId="1090" xr16:uid="{99122729-6D57-400C-B135-0D4237043F44}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6" growShrinkType="overwriteClear" adjustColumnWidth="0" connectionId="656" xr16:uid="{8A0E3C15-645C-4C8F-B884-4A29BEE214DF}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" growShrinkType="overwriteClear" adjustColumnWidth="0" connectionId="1269" xr16:uid="{4778B330-E006-4F6F-833B-CA723D26AF7F}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6" growShrinkType="overwriteClear" adjustColumnWidth="0" connectionId="1110" xr16:uid="{44CBA928-9F4C-48A9-A663-E6645306C5DA}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1" growShrinkType="overwriteClear" adjustColumnWidth="0" connectionId="1051" xr16:uid="{8996CC0F-2D63-444F-BEDB-52E045C54598}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28" growShrinkType="overwriteClear" adjustColumnWidth="0" connectionId="126" xr16:uid="{DD926047-43FC-4194-A83C-74A9305E107B}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6" growShrinkType="overwriteClear" adjustColumnWidth="0" connectionId="1000" xr16:uid="{434C4B9F-E0BB-492F-9D09-9B9534ADA3B9}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8" growShrinkType="overwriteClear" adjustColumnWidth="0" connectionId="345" xr16:uid="{85E59E52-668F-4AD0-A9B4-42BAA8ECF1C1}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5" growShrinkType="overwriteClear" adjustColumnWidth="0" connectionId="953" xr16:uid="{5295CEA9-ACD1-4CE9-8CB5-DF75B622D594}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3" growShrinkType="overwriteClear" adjustColumnWidth="0" connectionId="202" xr16:uid="{09E30C47-55CE-450B-93F4-9DDB7548F707}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6" growShrinkType="overwriteClear" adjustColumnWidth="0" connectionId="1293" xr16:uid="{C579E599-4FE0-4EBF-AFD8-48C59AD7971C}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5" growShrinkType="overwriteClear" adjustColumnWidth="0" connectionId="215" xr16:uid="{1825592D-1FF9-4CB5-B294-7ED030A2D3D9}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30" growShrinkType="overwriteClear" adjustColumnWidth="0" connectionId="458" xr16:uid="{E353A259-CA4D-4D03-983F-59137CDCFE8F}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0" growShrinkType="overwriteClear" adjustColumnWidth="0" connectionId="252" xr16:uid="{86D1AA09-1132-4501-87DD-AEE0D0C7257A}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6" growShrinkType="overwriteClear" adjustColumnWidth="0" connectionId="890" xr16:uid="{34A841A7-CAB9-4E12-94D4-81EB907929BF}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8" growShrinkType="overwriteClear" adjustColumnWidth="0" connectionId="1161" xr16:uid="{B3EC26C4-D49F-4BD5-88A9-B027769B3BA7}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0" growShrinkType="overwriteClear" adjustColumnWidth="0" connectionId="50" xr16:uid="{133D4C0F-9EE3-43DD-A909-4AD478D2050D}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32" growShrinkType="overwriteClear" adjustColumnWidth="0" connectionId="205" xr16:uid="{3FA49EFF-4D83-46C1-B1AF-DF80E4BAD525}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11" growShrinkType="overwriteClear" adjustColumnWidth="0" connectionId="284" xr16:uid="{09496875-276A-48EE-8EF3-9019AD958155}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6" growShrinkType="overwriteClear" adjustColumnWidth="0" connectionId="1063" xr16:uid="{1DD89925-9B2D-4D4B-867C-79C7F7F808DA}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" growShrinkType="overwriteClear" adjustColumnWidth="0" connectionId="1397" xr16:uid="{D93F65E4-19BD-4D7D-AA58-7C363B1A5DFB}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12" growShrinkType="overwriteClear" adjustColumnWidth="0" connectionId="394" xr16:uid="{EE4EE596-0008-4BDB-BFAC-838B8C704CCC}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4" growShrinkType="overwriteClear" adjustColumnWidth="0" connectionId="278" xr16:uid="{774EFDAA-5CCD-4C8C-9708-5195EB57BB47}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" growShrinkType="overwriteClear" adjustColumnWidth="0" connectionId="46" xr16:uid="{C2842ABC-C7ED-4FDB-8F82-58B46D46C05B}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3" growShrinkType="overwriteClear" adjustColumnWidth="0" connectionId="198" xr16:uid="{77DFE126-E976-470D-A151-074A52337743}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9" growShrinkType="overwriteClear" adjustColumnWidth="0" connectionId="920" xr16:uid="{531C0A67-802E-4F46-8566-F36D53BB001D}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2" growShrinkType="overwriteClear" adjustColumnWidth="0" connectionId="733" xr16:uid="{6C36A0E3-0719-43F0-977E-1F5B9EF5031C}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16" growShrinkType="overwriteClear" adjustColumnWidth="0" connectionId="24" xr16:uid="{8D482FF1-5CD4-4552-98C7-9728A6083A61}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4" growShrinkType="overwriteClear" adjustColumnWidth="0" connectionId="325" xr16:uid="{869C3BC1-E24D-4EDA-9B40-F6270BC14B04}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2" growShrinkType="overwriteClear" adjustColumnWidth="0" connectionId="549" xr16:uid="{4E149057-F42A-44B5-9EF7-931709E9C66D}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3" growShrinkType="overwriteClear" adjustColumnWidth="0" connectionId="125" xr16:uid="{F47225BB-0FDD-40AB-8D58-2E81281AC476}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40" growShrinkType="overwriteClear" adjustColumnWidth="0" connectionId="417" xr16:uid="{CDC7F814-7B8E-4274-99A2-1DD1DA2AE8EA}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4" growShrinkType="overwriteClear" adjustColumnWidth="0" connectionId="32" xr16:uid="{FA0CBD6A-DFCF-44D5-A44F-18F171900121}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3" growShrinkType="overwriteClear" adjustColumnWidth="0" connectionId="577" xr16:uid="{83EBBE49-5CD7-4727-A29F-AEC4DE780204}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8" growShrinkType="overwriteClear" adjustColumnWidth="0" connectionId="910" xr16:uid="{9045B4E2-88CC-4BEE-8922-2DF27028521E}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5" growShrinkType="overwriteClear" adjustColumnWidth="0" connectionId="457" xr16:uid="{5E77FD28-967B-4AF8-8BE3-FEB39FFF38A5}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" growShrinkType="overwriteClear" adjustColumnWidth="0" connectionId="1380" xr16:uid="{E1221A92-2C75-4E51-B0F5-82331A5796DC}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" growShrinkType="overwriteClear" adjustColumnWidth="0" connectionId="1432" xr16:uid="{08047AF4-BDD0-4E05-8819-9591D849C025}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3" growShrinkType="overwriteClear" adjustColumnWidth="0" connectionId="750" xr16:uid="{EE0E1013-A726-4DD6-8960-9C5341BE674D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8" dT="2019-03-03T12:11:11.90" personId="{8925E69D-7010-4EC5-A2FA-DFB911AD4E28}" id="{8E56A2BD-BDAC-4689-A6E0-CE24A909467E}">
    <text>35554</text>
  </threadedComment>
  <threadedComment ref="E18" dT="2019-03-03T12:11:39.04" personId="{8925E69D-7010-4EC5-A2FA-DFB911AD4E28}" id="{4B23177F-BBD0-48C1-9B26-0CE0F1C801EC}">
    <text>69167.51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1.xml"/><Relationship Id="rId21" Type="http://schemas.openxmlformats.org/officeDocument/2006/relationships/queryTable" Target="../queryTables/queryTable16.xml"/><Relationship Id="rId42" Type="http://schemas.openxmlformats.org/officeDocument/2006/relationships/queryTable" Target="../queryTables/queryTable37.xml"/><Relationship Id="rId47" Type="http://schemas.openxmlformats.org/officeDocument/2006/relationships/queryTable" Target="../queryTables/queryTable42.xml"/><Relationship Id="rId63" Type="http://schemas.openxmlformats.org/officeDocument/2006/relationships/queryTable" Target="../queryTables/queryTable58.xml"/><Relationship Id="rId68" Type="http://schemas.openxmlformats.org/officeDocument/2006/relationships/queryTable" Target="../queryTables/queryTable63.xml"/><Relationship Id="rId84" Type="http://schemas.openxmlformats.org/officeDocument/2006/relationships/queryTable" Target="../queryTables/queryTable79.xml"/><Relationship Id="rId89" Type="http://schemas.openxmlformats.org/officeDocument/2006/relationships/queryTable" Target="../queryTables/queryTable84.xml"/><Relationship Id="rId16" Type="http://schemas.openxmlformats.org/officeDocument/2006/relationships/queryTable" Target="../queryTables/queryTable11.xml"/><Relationship Id="rId107" Type="http://schemas.openxmlformats.org/officeDocument/2006/relationships/queryTable" Target="../queryTables/queryTable102.xml"/><Relationship Id="rId11" Type="http://schemas.openxmlformats.org/officeDocument/2006/relationships/queryTable" Target="../queryTables/queryTable6.xml"/><Relationship Id="rId32" Type="http://schemas.openxmlformats.org/officeDocument/2006/relationships/queryTable" Target="../queryTables/queryTable27.xml"/><Relationship Id="rId37" Type="http://schemas.openxmlformats.org/officeDocument/2006/relationships/queryTable" Target="../queryTables/queryTable32.xml"/><Relationship Id="rId53" Type="http://schemas.openxmlformats.org/officeDocument/2006/relationships/queryTable" Target="../queryTables/queryTable48.xml"/><Relationship Id="rId58" Type="http://schemas.openxmlformats.org/officeDocument/2006/relationships/queryTable" Target="../queryTables/queryTable53.xml"/><Relationship Id="rId74" Type="http://schemas.openxmlformats.org/officeDocument/2006/relationships/queryTable" Target="../queryTables/queryTable69.xml"/><Relationship Id="rId79" Type="http://schemas.openxmlformats.org/officeDocument/2006/relationships/queryTable" Target="../queryTables/queryTable74.xml"/><Relationship Id="rId102" Type="http://schemas.openxmlformats.org/officeDocument/2006/relationships/queryTable" Target="../queryTables/queryTable97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85.xml"/><Relationship Id="rId95" Type="http://schemas.openxmlformats.org/officeDocument/2006/relationships/queryTable" Target="../queryTables/queryTable90.xml"/><Relationship Id="rId22" Type="http://schemas.openxmlformats.org/officeDocument/2006/relationships/queryTable" Target="../queryTables/queryTable17.xml"/><Relationship Id="rId27" Type="http://schemas.openxmlformats.org/officeDocument/2006/relationships/queryTable" Target="../queryTables/queryTable22.xml"/><Relationship Id="rId43" Type="http://schemas.openxmlformats.org/officeDocument/2006/relationships/queryTable" Target="../queryTables/queryTable38.xml"/><Relationship Id="rId48" Type="http://schemas.openxmlformats.org/officeDocument/2006/relationships/queryTable" Target="../queryTables/queryTable43.xml"/><Relationship Id="rId64" Type="http://schemas.openxmlformats.org/officeDocument/2006/relationships/queryTable" Target="../queryTables/queryTable59.xml"/><Relationship Id="rId69" Type="http://schemas.openxmlformats.org/officeDocument/2006/relationships/queryTable" Target="../queryTables/queryTable64.xml"/><Relationship Id="rId80" Type="http://schemas.openxmlformats.org/officeDocument/2006/relationships/queryTable" Target="../queryTables/queryTable75.xml"/><Relationship Id="rId85" Type="http://schemas.openxmlformats.org/officeDocument/2006/relationships/queryTable" Target="../queryTables/queryTable80.xml"/><Relationship Id="rId12" Type="http://schemas.openxmlformats.org/officeDocument/2006/relationships/queryTable" Target="../queryTables/queryTable7.xml"/><Relationship Id="rId17" Type="http://schemas.openxmlformats.org/officeDocument/2006/relationships/queryTable" Target="../queryTables/queryTable12.xml"/><Relationship Id="rId33" Type="http://schemas.openxmlformats.org/officeDocument/2006/relationships/queryTable" Target="../queryTables/queryTable28.xml"/><Relationship Id="rId38" Type="http://schemas.openxmlformats.org/officeDocument/2006/relationships/queryTable" Target="../queryTables/queryTable33.xml"/><Relationship Id="rId59" Type="http://schemas.openxmlformats.org/officeDocument/2006/relationships/queryTable" Target="../queryTables/queryTable54.xml"/><Relationship Id="rId103" Type="http://schemas.openxmlformats.org/officeDocument/2006/relationships/queryTable" Target="../queryTables/queryTable98.xml"/><Relationship Id="rId108" Type="http://schemas.openxmlformats.org/officeDocument/2006/relationships/queryTable" Target="../queryTables/queryTable103.xml"/><Relationship Id="rId54" Type="http://schemas.openxmlformats.org/officeDocument/2006/relationships/queryTable" Target="../queryTables/queryTable49.xml"/><Relationship Id="rId70" Type="http://schemas.openxmlformats.org/officeDocument/2006/relationships/queryTable" Target="../queryTables/queryTable65.xml"/><Relationship Id="rId75" Type="http://schemas.openxmlformats.org/officeDocument/2006/relationships/queryTable" Target="../queryTables/queryTable70.xml"/><Relationship Id="rId91" Type="http://schemas.openxmlformats.org/officeDocument/2006/relationships/queryTable" Target="../queryTables/queryTable86.xml"/><Relationship Id="rId96" Type="http://schemas.openxmlformats.org/officeDocument/2006/relationships/queryTable" Target="../queryTables/queryTable9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.xml"/><Relationship Id="rId15" Type="http://schemas.openxmlformats.org/officeDocument/2006/relationships/queryTable" Target="../queryTables/queryTable10.xml"/><Relationship Id="rId23" Type="http://schemas.openxmlformats.org/officeDocument/2006/relationships/queryTable" Target="../queryTables/queryTable18.xml"/><Relationship Id="rId28" Type="http://schemas.openxmlformats.org/officeDocument/2006/relationships/queryTable" Target="../queryTables/queryTable23.xml"/><Relationship Id="rId36" Type="http://schemas.openxmlformats.org/officeDocument/2006/relationships/queryTable" Target="../queryTables/queryTable31.xml"/><Relationship Id="rId49" Type="http://schemas.openxmlformats.org/officeDocument/2006/relationships/queryTable" Target="../queryTables/queryTable44.xml"/><Relationship Id="rId57" Type="http://schemas.openxmlformats.org/officeDocument/2006/relationships/queryTable" Target="../queryTables/queryTable52.xml"/><Relationship Id="rId106" Type="http://schemas.openxmlformats.org/officeDocument/2006/relationships/queryTable" Target="../queryTables/queryTable101.xml"/><Relationship Id="rId10" Type="http://schemas.openxmlformats.org/officeDocument/2006/relationships/queryTable" Target="../queryTables/queryTable5.xml"/><Relationship Id="rId31" Type="http://schemas.openxmlformats.org/officeDocument/2006/relationships/queryTable" Target="../queryTables/queryTable26.xml"/><Relationship Id="rId44" Type="http://schemas.openxmlformats.org/officeDocument/2006/relationships/queryTable" Target="../queryTables/queryTable39.xml"/><Relationship Id="rId52" Type="http://schemas.openxmlformats.org/officeDocument/2006/relationships/queryTable" Target="../queryTables/queryTable47.xml"/><Relationship Id="rId60" Type="http://schemas.openxmlformats.org/officeDocument/2006/relationships/queryTable" Target="../queryTables/queryTable55.xml"/><Relationship Id="rId65" Type="http://schemas.openxmlformats.org/officeDocument/2006/relationships/queryTable" Target="../queryTables/queryTable60.xml"/><Relationship Id="rId73" Type="http://schemas.openxmlformats.org/officeDocument/2006/relationships/queryTable" Target="../queryTables/queryTable68.xml"/><Relationship Id="rId78" Type="http://schemas.openxmlformats.org/officeDocument/2006/relationships/queryTable" Target="../queryTables/queryTable73.xml"/><Relationship Id="rId81" Type="http://schemas.openxmlformats.org/officeDocument/2006/relationships/queryTable" Target="../queryTables/queryTable76.xml"/><Relationship Id="rId86" Type="http://schemas.openxmlformats.org/officeDocument/2006/relationships/queryTable" Target="../queryTables/queryTable81.xml"/><Relationship Id="rId94" Type="http://schemas.openxmlformats.org/officeDocument/2006/relationships/queryTable" Target="../queryTables/queryTable89.xml"/><Relationship Id="rId99" Type="http://schemas.openxmlformats.org/officeDocument/2006/relationships/queryTable" Target="../queryTables/queryTable94.xml"/><Relationship Id="rId101" Type="http://schemas.openxmlformats.org/officeDocument/2006/relationships/queryTable" Target="../queryTables/queryTable96.xml"/><Relationship Id="rId4" Type="http://schemas.openxmlformats.org/officeDocument/2006/relationships/control" Target="../activeX/activeX1.xml"/><Relationship Id="rId9" Type="http://schemas.openxmlformats.org/officeDocument/2006/relationships/queryTable" Target="../queryTables/queryTable4.xml"/><Relationship Id="rId13" Type="http://schemas.openxmlformats.org/officeDocument/2006/relationships/queryTable" Target="../queryTables/queryTable8.xml"/><Relationship Id="rId18" Type="http://schemas.openxmlformats.org/officeDocument/2006/relationships/queryTable" Target="../queryTables/queryTable13.xml"/><Relationship Id="rId39" Type="http://schemas.openxmlformats.org/officeDocument/2006/relationships/queryTable" Target="../queryTables/queryTable34.xml"/><Relationship Id="rId109" Type="http://schemas.openxmlformats.org/officeDocument/2006/relationships/queryTable" Target="../queryTables/queryTable104.xml"/><Relationship Id="rId34" Type="http://schemas.openxmlformats.org/officeDocument/2006/relationships/queryTable" Target="../queryTables/queryTable29.xml"/><Relationship Id="rId50" Type="http://schemas.openxmlformats.org/officeDocument/2006/relationships/queryTable" Target="../queryTables/queryTable45.xml"/><Relationship Id="rId55" Type="http://schemas.openxmlformats.org/officeDocument/2006/relationships/queryTable" Target="../queryTables/queryTable50.xml"/><Relationship Id="rId76" Type="http://schemas.openxmlformats.org/officeDocument/2006/relationships/queryTable" Target="../queryTables/queryTable71.xml"/><Relationship Id="rId97" Type="http://schemas.openxmlformats.org/officeDocument/2006/relationships/queryTable" Target="../queryTables/queryTable92.xml"/><Relationship Id="rId104" Type="http://schemas.openxmlformats.org/officeDocument/2006/relationships/queryTable" Target="../queryTables/queryTable99.xml"/><Relationship Id="rId7" Type="http://schemas.openxmlformats.org/officeDocument/2006/relationships/queryTable" Target="../queryTables/queryTable2.xml"/><Relationship Id="rId71" Type="http://schemas.openxmlformats.org/officeDocument/2006/relationships/queryTable" Target="../queryTables/queryTable66.xml"/><Relationship Id="rId92" Type="http://schemas.openxmlformats.org/officeDocument/2006/relationships/queryTable" Target="../queryTables/queryTable87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24.xml"/><Relationship Id="rId24" Type="http://schemas.openxmlformats.org/officeDocument/2006/relationships/queryTable" Target="../queryTables/queryTable19.xml"/><Relationship Id="rId40" Type="http://schemas.openxmlformats.org/officeDocument/2006/relationships/queryTable" Target="../queryTables/queryTable35.xml"/><Relationship Id="rId45" Type="http://schemas.openxmlformats.org/officeDocument/2006/relationships/queryTable" Target="../queryTables/queryTable40.xml"/><Relationship Id="rId66" Type="http://schemas.openxmlformats.org/officeDocument/2006/relationships/queryTable" Target="../queryTables/queryTable61.xml"/><Relationship Id="rId87" Type="http://schemas.openxmlformats.org/officeDocument/2006/relationships/queryTable" Target="../queryTables/queryTable82.xml"/><Relationship Id="rId110" Type="http://schemas.openxmlformats.org/officeDocument/2006/relationships/comments" Target="../comments1.xml"/><Relationship Id="rId61" Type="http://schemas.openxmlformats.org/officeDocument/2006/relationships/queryTable" Target="../queryTables/queryTable56.xml"/><Relationship Id="rId82" Type="http://schemas.openxmlformats.org/officeDocument/2006/relationships/queryTable" Target="../queryTables/queryTable77.xml"/><Relationship Id="rId19" Type="http://schemas.openxmlformats.org/officeDocument/2006/relationships/queryTable" Target="../queryTables/queryTable14.xml"/><Relationship Id="rId14" Type="http://schemas.openxmlformats.org/officeDocument/2006/relationships/queryTable" Target="../queryTables/queryTable9.xml"/><Relationship Id="rId30" Type="http://schemas.openxmlformats.org/officeDocument/2006/relationships/queryTable" Target="../queryTables/queryTable25.xml"/><Relationship Id="rId35" Type="http://schemas.openxmlformats.org/officeDocument/2006/relationships/queryTable" Target="../queryTables/queryTable30.xml"/><Relationship Id="rId56" Type="http://schemas.openxmlformats.org/officeDocument/2006/relationships/queryTable" Target="../queryTables/queryTable51.xml"/><Relationship Id="rId77" Type="http://schemas.openxmlformats.org/officeDocument/2006/relationships/queryTable" Target="../queryTables/queryTable72.xml"/><Relationship Id="rId100" Type="http://schemas.openxmlformats.org/officeDocument/2006/relationships/queryTable" Target="../queryTables/queryTable95.xml"/><Relationship Id="rId105" Type="http://schemas.openxmlformats.org/officeDocument/2006/relationships/queryTable" Target="../queryTables/queryTable100.xml"/><Relationship Id="rId8" Type="http://schemas.openxmlformats.org/officeDocument/2006/relationships/queryTable" Target="../queryTables/queryTable3.xml"/><Relationship Id="rId51" Type="http://schemas.openxmlformats.org/officeDocument/2006/relationships/queryTable" Target="../queryTables/queryTable46.xml"/><Relationship Id="rId72" Type="http://schemas.openxmlformats.org/officeDocument/2006/relationships/queryTable" Target="../queryTables/queryTable67.xml"/><Relationship Id="rId93" Type="http://schemas.openxmlformats.org/officeDocument/2006/relationships/queryTable" Target="../queryTables/queryTable88.xml"/><Relationship Id="rId98" Type="http://schemas.openxmlformats.org/officeDocument/2006/relationships/queryTable" Target="../queryTables/queryTable93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20.xml"/><Relationship Id="rId46" Type="http://schemas.openxmlformats.org/officeDocument/2006/relationships/queryTable" Target="../queryTables/queryTable41.xml"/><Relationship Id="rId67" Type="http://schemas.openxmlformats.org/officeDocument/2006/relationships/queryTable" Target="../queryTables/queryTable62.xml"/><Relationship Id="rId20" Type="http://schemas.openxmlformats.org/officeDocument/2006/relationships/queryTable" Target="../queryTables/queryTable15.xml"/><Relationship Id="rId41" Type="http://schemas.openxmlformats.org/officeDocument/2006/relationships/queryTable" Target="../queryTables/queryTable36.xml"/><Relationship Id="rId62" Type="http://schemas.openxmlformats.org/officeDocument/2006/relationships/queryTable" Target="../queryTables/queryTable57.xml"/><Relationship Id="rId83" Type="http://schemas.openxmlformats.org/officeDocument/2006/relationships/queryTable" Target="../queryTables/queryTable78.xml"/><Relationship Id="rId88" Type="http://schemas.openxmlformats.org/officeDocument/2006/relationships/queryTable" Target="../queryTables/queryTable83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25.xml"/><Relationship Id="rId21" Type="http://schemas.openxmlformats.org/officeDocument/2006/relationships/queryTable" Target="../queryTables/queryTable120.xml"/><Relationship Id="rId42" Type="http://schemas.openxmlformats.org/officeDocument/2006/relationships/queryTable" Target="../queryTables/queryTable141.xml"/><Relationship Id="rId47" Type="http://schemas.openxmlformats.org/officeDocument/2006/relationships/queryTable" Target="../queryTables/queryTable146.xml"/><Relationship Id="rId63" Type="http://schemas.openxmlformats.org/officeDocument/2006/relationships/queryTable" Target="../queryTables/queryTable162.xml"/><Relationship Id="rId68" Type="http://schemas.openxmlformats.org/officeDocument/2006/relationships/queryTable" Target="../queryTables/queryTable167.xml"/><Relationship Id="rId84" Type="http://schemas.openxmlformats.org/officeDocument/2006/relationships/queryTable" Target="../queryTables/queryTable183.xml"/><Relationship Id="rId89" Type="http://schemas.openxmlformats.org/officeDocument/2006/relationships/queryTable" Target="../queryTables/queryTable188.xml"/><Relationship Id="rId16" Type="http://schemas.openxmlformats.org/officeDocument/2006/relationships/queryTable" Target="../queryTables/queryTable115.xml"/><Relationship Id="rId107" Type="http://schemas.openxmlformats.org/officeDocument/2006/relationships/queryTable" Target="../queryTables/queryTable206.xml"/><Relationship Id="rId11" Type="http://schemas.openxmlformats.org/officeDocument/2006/relationships/queryTable" Target="../queryTables/queryTable110.xml"/><Relationship Id="rId32" Type="http://schemas.openxmlformats.org/officeDocument/2006/relationships/queryTable" Target="../queryTables/queryTable131.xml"/><Relationship Id="rId37" Type="http://schemas.openxmlformats.org/officeDocument/2006/relationships/queryTable" Target="../queryTables/queryTable136.xml"/><Relationship Id="rId53" Type="http://schemas.openxmlformats.org/officeDocument/2006/relationships/queryTable" Target="../queryTables/queryTable152.xml"/><Relationship Id="rId58" Type="http://schemas.openxmlformats.org/officeDocument/2006/relationships/queryTable" Target="../queryTables/queryTable157.xml"/><Relationship Id="rId74" Type="http://schemas.openxmlformats.org/officeDocument/2006/relationships/queryTable" Target="../queryTables/queryTable173.xml"/><Relationship Id="rId79" Type="http://schemas.openxmlformats.org/officeDocument/2006/relationships/queryTable" Target="../queryTables/queryTable178.xml"/><Relationship Id="rId102" Type="http://schemas.openxmlformats.org/officeDocument/2006/relationships/queryTable" Target="../queryTables/queryTable201.xml"/><Relationship Id="rId5" Type="http://schemas.openxmlformats.org/officeDocument/2006/relationships/image" Target="../media/image2.emf"/><Relationship Id="rId90" Type="http://schemas.openxmlformats.org/officeDocument/2006/relationships/queryTable" Target="../queryTables/queryTable189.xml"/><Relationship Id="rId95" Type="http://schemas.openxmlformats.org/officeDocument/2006/relationships/queryTable" Target="../queryTables/queryTable194.xml"/><Relationship Id="rId22" Type="http://schemas.openxmlformats.org/officeDocument/2006/relationships/queryTable" Target="../queryTables/queryTable121.xml"/><Relationship Id="rId27" Type="http://schemas.openxmlformats.org/officeDocument/2006/relationships/queryTable" Target="../queryTables/queryTable126.xml"/><Relationship Id="rId43" Type="http://schemas.openxmlformats.org/officeDocument/2006/relationships/queryTable" Target="../queryTables/queryTable142.xml"/><Relationship Id="rId48" Type="http://schemas.openxmlformats.org/officeDocument/2006/relationships/queryTable" Target="../queryTables/queryTable147.xml"/><Relationship Id="rId64" Type="http://schemas.openxmlformats.org/officeDocument/2006/relationships/queryTable" Target="../queryTables/queryTable163.xml"/><Relationship Id="rId69" Type="http://schemas.openxmlformats.org/officeDocument/2006/relationships/queryTable" Target="../queryTables/queryTable168.xml"/><Relationship Id="rId80" Type="http://schemas.openxmlformats.org/officeDocument/2006/relationships/queryTable" Target="../queryTables/queryTable179.xml"/><Relationship Id="rId85" Type="http://schemas.openxmlformats.org/officeDocument/2006/relationships/queryTable" Target="../queryTables/queryTable184.xml"/><Relationship Id="rId12" Type="http://schemas.openxmlformats.org/officeDocument/2006/relationships/queryTable" Target="../queryTables/queryTable111.xml"/><Relationship Id="rId17" Type="http://schemas.openxmlformats.org/officeDocument/2006/relationships/queryTable" Target="../queryTables/queryTable116.xml"/><Relationship Id="rId33" Type="http://schemas.openxmlformats.org/officeDocument/2006/relationships/queryTable" Target="../queryTables/queryTable132.xml"/><Relationship Id="rId38" Type="http://schemas.openxmlformats.org/officeDocument/2006/relationships/queryTable" Target="../queryTables/queryTable137.xml"/><Relationship Id="rId59" Type="http://schemas.openxmlformats.org/officeDocument/2006/relationships/queryTable" Target="../queryTables/queryTable158.xml"/><Relationship Id="rId103" Type="http://schemas.openxmlformats.org/officeDocument/2006/relationships/queryTable" Target="../queryTables/queryTable202.xml"/><Relationship Id="rId108" Type="http://schemas.openxmlformats.org/officeDocument/2006/relationships/queryTable" Target="../queryTables/queryTable207.xml"/><Relationship Id="rId54" Type="http://schemas.openxmlformats.org/officeDocument/2006/relationships/queryTable" Target="../queryTables/queryTable153.xml"/><Relationship Id="rId70" Type="http://schemas.openxmlformats.org/officeDocument/2006/relationships/queryTable" Target="../queryTables/queryTable169.xml"/><Relationship Id="rId75" Type="http://schemas.openxmlformats.org/officeDocument/2006/relationships/queryTable" Target="../queryTables/queryTable174.xml"/><Relationship Id="rId91" Type="http://schemas.openxmlformats.org/officeDocument/2006/relationships/queryTable" Target="../queryTables/queryTable190.xml"/><Relationship Id="rId96" Type="http://schemas.openxmlformats.org/officeDocument/2006/relationships/queryTable" Target="../queryTables/queryTable195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105.xml"/><Relationship Id="rId15" Type="http://schemas.openxmlformats.org/officeDocument/2006/relationships/queryTable" Target="../queryTables/queryTable114.xml"/><Relationship Id="rId23" Type="http://schemas.openxmlformats.org/officeDocument/2006/relationships/queryTable" Target="../queryTables/queryTable122.xml"/><Relationship Id="rId28" Type="http://schemas.openxmlformats.org/officeDocument/2006/relationships/queryTable" Target="../queryTables/queryTable127.xml"/><Relationship Id="rId36" Type="http://schemas.openxmlformats.org/officeDocument/2006/relationships/queryTable" Target="../queryTables/queryTable135.xml"/><Relationship Id="rId49" Type="http://schemas.openxmlformats.org/officeDocument/2006/relationships/queryTable" Target="../queryTables/queryTable148.xml"/><Relationship Id="rId57" Type="http://schemas.openxmlformats.org/officeDocument/2006/relationships/queryTable" Target="../queryTables/queryTable156.xml"/><Relationship Id="rId106" Type="http://schemas.openxmlformats.org/officeDocument/2006/relationships/queryTable" Target="../queryTables/queryTable205.xml"/><Relationship Id="rId10" Type="http://schemas.openxmlformats.org/officeDocument/2006/relationships/queryTable" Target="../queryTables/queryTable109.xml"/><Relationship Id="rId31" Type="http://schemas.openxmlformats.org/officeDocument/2006/relationships/queryTable" Target="../queryTables/queryTable130.xml"/><Relationship Id="rId44" Type="http://schemas.openxmlformats.org/officeDocument/2006/relationships/queryTable" Target="../queryTables/queryTable143.xml"/><Relationship Id="rId52" Type="http://schemas.openxmlformats.org/officeDocument/2006/relationships/queryTable" Target="../queryTables/queryTable151.xml"/><Relationship Id="rId60" Type="http://schemas.openxmlformats.org/officeDocument/2006/relationships/queryTable" Target="../queryTables/queryTable159.xml"/><Relationship Id="rId65" Type="http://schemas.openxmlformats.org/officeDocument/2006/relationships/queryTable" Target="../queryTables/queryTable164.xml"/><Relationship Id="rId73" Type="http://schemas.openxmlformats.org/officeDocument/2006/relationships/queryTable" Target="../queryTables/queryTable172.xml"/><Relationship Id="rId78" Type="http://schemas.openxmlformats.org/officeDocument/2006/relationships/queryTable" Target="../queryTables/queryTable177.xml"/><Relationship Id="rId81" Type="http://schemas.openxmlformats.org/officeDocument/2006/relationships/queryTable" Target="../queryTables/queryTable180.xml"/><Relationship Id="rId86" Type="http://schemas.openxmlformats.org/officeDocument/2006/relationships/queryTable" Target="../queryTables/queryTable185.xml"/><Relationship Id="rId94" Type="http://schemas.openxmlformats.org/officeDocument/2006/relationships/queryTable" Target="../queryTables/queryTable193.xml"/><Relationship Id="rId99" Type="http://schemas.openxmlformats.org/officeDocument/2006/relationships/queryTable" Target="../queryTables/queryTable198.xml"/><Relationship Id="rId101" Type="http://schemas.openxmlformats.org/officeDocument/2006/relationships/queryTable" Target="../queryTables/queryTable200.xml"/><Relationship Id="rId4" Type="http://schemas.openxmlformats.org/officeDocument/2006/relationships/control" Target="../activeX/activeX2.xml"/><Relationship Id="rId9" Type="http://schemas.openxmlformats.org/officeDocument/2006/relationships/queryTable" Target="../queryTables/queryTable108.xml"/><Relationship Id="rId13" Type="http://schemas.openxmlformats.org/officeDocument/2006/relationships/queryTable" Target="../queryTables/queryTable112.xml"/><Relationship Id="rId18" Type="http://schemas.openxmlformats.org/officeDocument/2006/relationships/queryTable" Target="../queryTables/queryTable117.xml"/><Relationship Id="rId39" Type="http://schemas.openxmlformats.org/officeDocument/2006/relationships/queryTable" Target="../queryTables/queryTable138.xml"/><Relationship Id="rId109" Type="http://schemas.openxmlformats.org/officeDocument/2006/relationships/queryTable" Target="../queryTables/queryTable208.xml"/><Relationship Id="rId34" Type="http://schemas.openxmlformats.org/officeDocument/2006/relationships/queryTable" Target="../queryTables/queryTable133.xml"/><Relationship Id="rId50" Type="http://schemas.openxmlformats.org/officeDocument/2006/relationships/queryTable" Target="../queryTables/queryTable149.xml"/><Relationship Id="rId55" Type="http://schemas.openxmlformats.org/officeDocument/2006/relationships/queryTable" Target="../queryTables/queryTable154.xml"/><Relationship Id="rId76" Type="http://schemas.openxmlformats.org/officeDocument/2006/relationships/queryTable" Target="../queryTables/queryTable175.xml"/><Relationship Id="rId97" Type="http://schemas.openxmlformats.org/officeDocument/2006/relationships/queryTable" Target="../queryTables/queryTable196.xml"/><Relationship Id="rId104" Type="http://schemas.openxmlformats.org/officeDocument/2006/relationships/queryTable" Target="../queryTables/queryTable203.xml"/><Relationship Id="rId7" Type="http://schemas.openxmlformats.org/officeDocument/2006/relationships/queryTable" Target="../queryTables/queryTable106.xml"/><Relationship Id="rId71" Type="http://schemas.openxmlformats.org/officeDocument/2006/relationships/queryTable" Target="../queryTables/queryTable170.xml"/><Relationship Id="rId92" Type="http://schemas.openxmlformats.org/officeDocument/2006/relationships/queryTable" Target="../queryTables/queryTable191.xml"/><Relationship Id="rId2" Type="http://schemas.openxmlformats.org/officeDocument/2006/relationships/drawing" Target="../drawings/drawing2.xml"/><Relationship Id="rId29" Type="http://schemas.openxmlformats.org/officeDocument/2006/relationships/queryTable" Target="../queryTables/queryTable128.xml"/><Relationship Id="rId24" Type="http://schemas.openxmlformats.org/officeDocument/2006/relationships/queryTable" Target="../queryTables/queryTable123.xml"/><Relationship Id="rId40" Type="http://schemas.openxmlformats.org/officeDocument/2006/relationships/queryTable" Target="../queryTables/queryTable139.xml"/><Relationship Id="rId45" Type="http://schemas.openxmlformats.org/officeDocument/2006/relationships/queryTable" Target="../queryTables/queryTable144.xml"/><Relationship Id="rId66" Type="http://schemas.openxmlformats.org/officeDocument/2006/relationships/queryTable" Target="../queryTables/queryTable165.xml"/><Relationship Id="rId87" Type="http://schemas.openxmlformats.org/officeDocument/2006/relationships/queryTable" Target="../queryTables/queryTable186.xml"/><Relationship Id="rId110" Type="http://schemas.openxmlformats.org/officeDocument/2006/relationships/comments" Target="../comments2.xml"/><Relationship Id="rId61" Type="http://schemas.openxmlformats.org/officeDocument/2006/relationships/queryTable" Target="../queryTables/queryTable160.xml"/><Relationship Id="rId82" Type="http://schemas.openxmlformats.org/officeDocument/2006/relationships/queryTable" Target="../queryTables/queryTable181.xml"/><Relationship Id="rId19" Type="http://schemas.openxmlformats.org/officeDocument/2006/relationships/queryTable" Target="../queryTables/queryTable118.xml"/><Relationship Id="rId14" Type="http://schemas.openxmlformats.org/officeDocument/2006/relationships/queryTable" Target="../queryTables/queryTable113.xml"/><Relationship Id="rId30" Type="http://schemas.openxmlformats.org/officeDocument/2006/relationships/queryTable" Target="../queryTables/queryTable129.xml"/><Relationship Id="rId35" Type="http://schemas.openxmlformats.org/officeDocument/2006/relationships/queryTable" Target="../queryTables/queryTable134.xml"/><Relationship Id="rId56" Type="http://schemas.openxmlformats.org/officeDocument/2006/relationships/queryTable" Target="../queryTables/queryTable155.xml"/><Relationship Id="rId77" Type="http://schemas.openxmlformats.org/officeDocument/2006/relationships/queryTable" Target="../queryTables/queryTable176.xml"/><Relationship Id="rId100" Type="http://schemas.openxmlformats.org/officeDocument/2006/relationships/queryTable" Target="../queryTables/queryTable199.xml"/><Relationship Id="rId105" Type="http://schemas.openxmlformats.org/officeDocument/2006/relationships/queryTable" Target="../queryTables/queryTable204.xml"/><Relationship Id="rId8" Type="http://schemas.openxmlformats.org/officeDocument/2006/relationships/queryTable" Target="../queryTables/queryTable107.xml"/><Relationship Id="rId51" Type="http://schemas.openxmlformats.org/officeDocument/2006/relationships/queryTable" Target="../queryTables/queryTable150.xml"/><Relationship Id="rId72" Type="http://schemas.openxmlformats.org/officeDocument/2006/relationships/queryTable" Target="../queryTables/queryTable171.xml"/><Relationship Id="rId93" Type="http://schemas.openxmlformats.org/officeDocument/2006/relationships/queryTable" Target="../queryTables/queryTable192.xml"/><Relationship Id="rId98" Type="http://schemas.openxmlformats.org/officeDocument/2006/relationships/queryTable" Target="../queryTables/queryTable197.xml"/><Relationship Id="rId3" Type="http://schemas.openxmlformats.org/officeDocument/2006/relationships/vmlDrawing" Target="../drawings/vmlDrawing2.vml"/><Relationship Id="rId25" Type="http://schemas.openxmlformats.org/officeDocument/2006/relationships/queryTable" Target="../queryTables/queryTable124.xml"/><Relationship Id="rId46" Type="http://schemas.openxmlformats.org/officeDocument/2006/relationships/queryTable" Target="../queryTables/queryTable145.xml"/><Relationship Id="rId67" Type="http://schemas.openxmlformats.org/officeDocument/2006/relationships/queryTable" Target="../queryTables/queryTable166.xml"/><Relationship Id="rId20" Type="http://schemas.openxmlformats.org/officeDocument/2006/relationships/queryTable" Target="../queryTables/queryTable119.xml"/><Relationship Id="rId41" Type="http://schemas.openxmlformats.org/officeDocument/2006/relationships/queryTable" Target="../queryTables/queryTable140.xml"/><Relationship Id="rId62" Type="http://schemas.openxmlformats.org/officeDocument/2006/relationships/queryTable" Target="../queryTables/queryTable161.xml"/><Relationship Id="rId83" Type="http://schemas.openxmlformats.org/officeDocument/2006/relationships/queryTable" Target="../queryTables/queryTable182.xml"/><Relationship Id="rId88" Type="http://schemas.openxmlformats.org/officeDocument/2006/relationships/queryTable" Target="../queryTables/queryTable187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29.xml"/><Relationship Id="rId21" Type="http://schemas.openxmlformats.org/officeDocument/2006/relationships/queryTable" Target="../queryTables/queryTable224.xml"/><Relationship Id="rId42" Type="http://schemas.openxmlformats.org/officeDocument/2006/relationships/queryTable" Target="../queryTables/queryTable245.xml"/><Relationship Id="rId47" Type="http://schemas.openxmlformats.org/officeDocument/2006/relationships/queryTable" Target="../queryTables/queryTable250.xml"/><Relationship Id="rId63" Type="http://schemas.openxmlformats.org/officeDocument/2006/relationships/queryTable" Target="../queryTables/queryTable266.xml"/><Relationship Id="rId68" Type="http://schemas.openxmlformats.org/officeDocument/2006/relationships/queryTable" Target="../queryTables/queryTable271.xml"/><Relationship Id="rId84" Type="http://schemas.openxmlformats.org/officeDocument/2006/relationships/queryTable" Target="../queryTables/queryTable287.xml"/><Relationship Id="rId89" Type="http://schemas.openxmlformats.org/officeDocument/2006/relationships/queryTable" Target="../queryTables/queryTable292.xml"/><Relationship Id="rId112" Type="http://schemas.openxmlformats.org/officeDocument/2006/relationships/comments" Target="../comments3.xml"/><Relationship Id="rId16" Type="http://schemas.openxmlformats.org/officeDocument/2006/relationships/queryTable" Target="../queryTables/queryTable219.xml"/><Relationship Id="rId107" Type="http://schemas.openxmlformats.org/officeDocument/2006/relationships/queryTable" Target="../queryTables/queryTable310.xml"/><Relationship Id="rId11" Type="http://schemas.openxmlformats.org/officeDocument/2006/relationships/queryTable" Target="../queryTables/queryTable214.xml"/><Relationship Id="rId32" Type="http://schemas.openxmlformats.org/officeDocument/2006/relationships/queryTable" Target="../queryTables/queryTable235.xml"/><Relationship Id="rId37" Type="http://schemas.openxmlformats.org/officeDocument/2006/relationships/queryTable" Target="../queryTables/queryTable240.xml"/><Relationship Id="rId53" Type="http://schemas.openxmlformats.org/officeDocument/2006/relationships/queryTable" Target="../queryTables/queryTable256.xml"/><Relationship Id="rId58" Type="http://schemas.openxmlformats.org/officeDocument/2006/relationships/queryTable" Target="../queryTables/queryTable261.xml"/><Relationship Id="rId74" Type="http://schemas.openxmlformats.org/officeDocument/2006/relationships/queryTable" Target="../queryTables/queryTable277.xml"/><Relationship Id="rId79" Type="http://schemas.openxmlformats.org/officeDocument/2006/relationships/queryTable" Target="../queryTables/queryTable282.xml"/><Relationship Id="rId102" Type="http://schemas.openxmlformats.org/officeDocument/2006/relationships/queryTable" Target="../queryTables/queryTable305.xml"/><Relationship Id="rId5" Type="http://schemas.openxmlformats.org/officeDocument/2006/relationships/image" Target="../media/image3.emf"/><Relationship Id="rId90" Type="http://schemas.openxmlformats.org/officeDocument/2006/relationships/queryTable" Target="../queryTables/queryTable293.xml"/><Relationship Id="rId95" Type="http://schemas.openxmlformats.org/officeDocument/2006/relationships/queryTable" Target="../queryTables/queryTable298.xml"/><Relationship Id="rId22" Type="http://schemas.openxmlformats.org/officeDocument/2006/relationships/queryTable" Target="../queryTables/queryTable225.xml"/><Relationship Id="rId27" Type="http://schemas.openxmlformats.org/officeDocument/2006/relationships/queryTable" Target="../queryTables/queryTable230.xml"/><Relationship Id="rId43" Type="http://schemas.openxmlformats.org/officeDocument/2006/relationships/queryTable" Target="../queryTables/queryTable246.xml"/><Relationship Id="rId48" Type="http://schemas.openxmlformats.org/officeDocument/2006/relationships/queryTable" Target="../queryTables/queryTable251.xml"/><Relationship Id="rId64" Type="http://schemas.openxmlformats.org/officeDocument/2006/relationships/queryTable" Target="../queryTables/queryTable267.xml"/><Relationship Id="rId69" Type="http://schemas.openxmlformats.org/officeDocument/2006/relationships/queryTable" Target="../queryTables/queryTable272.xml"/><Relationship Id="rId80" Type="http://schemas.openxmlformats.org/officeDocument/2006/relationships/queryTable" Target="../queryTables/queryTable283.xml"/><Relationship Id="rId85" Type="http://schemas.openxmlformats.org/officeDocument/2006/relationships/queryTable" Target="../queryTables/queryTable288.xml"/><Relationship Id="rId12" Type="http://schemas.openxmlformats.org/officeDocument/2006/relationships/queryTable" Target="../queryTables/queryTable215.xml"/><Relationship Id="rId17" Type="http://schemas.openxmlformats.org/officeDocument/2006/relationships/queryTable" Target="../queryTables/queryTable220.xml"/><Relationship Id="rId33" Type="http://schemas.openxmlformats.org/officeDocument/2006/relationships/queryTable" Target="../queryTables/queryTable236.xml"/><Relationship Id="rId38" Type="http://schemas.openxmlformats.org/officeDocument/2006/relationships/queryTable" Target="../queryTables/queryTable241.xml"/><Relationship Id="rId59" Type="http://schemas.openxmlformats.org/officeDocument/2006/relationships/queryTable" Target="../queryTables/queryTable262.xml"/><Relationship Id="rId103" Type="http://schemas.openxmlformats.org/officeDocument/2006/relationships/queryTable" Target="../queryTables/queryTable306.xml"/><Relationship Id="rId108" Type="http://schemas.openxmlformats.org/officeDocument/2006/relationships/queryTable" Target="../queryTables/queryTable311.xml"/><Relationship Id="rId54" Type="http://schemas.openxmlformats.org/officeDocument/2006/relationships/queryTable" Target="../queryTables/queryTable257.xml"/><Relationship Id="rId70" Type="http://schemas.openxmlformats.org/officeDocument/2006/relationships/queryTable" Target="../queryTables/queryTable273.xml"/><Relationship Id="rId75" Type="http://schemas.openxmlformats.org/officeDocument/2006/relationships/queryTable" Target="../queryTables/queryTable278.xml"/><Relationship Id="rId91" Type="http://schemas.openxmlformats.org/officeDocument/2006/relationships/queryTable" Target="../queryTables/queryTable294.xml"/><Relationship Id="rId96" Type="http://schemas.openxmlformats.org/officeDocument/2006/relationships/queryTable" Target="../queryTables/queryTable299.xml"/><Relationship Id="rId1" Type="http://schemas.openxmlformats.org/officeDocument/2006/relationships/printerSettings" Target="../printerSettings/printerSettings4.bin"/><Relationship Id="rId6" Type="http://schemas.openxmlformats.org/officeDocument/2006/relationships/queryTable" Target="../queryTables/queryTable209.xml"/><Relationship Id="rId15" Type="http://schemas.openxmlformats.org/officeDocument/2006/relationships/queryTable" Target="../queryTables/queryTable218.xml"/><Relationship Id="rId23" Type="http://schemas.openxmlformats.org/officeDocument/2006/relationships/queryTable" Target="../queryTables/queryTable226.xml"/><Relationship Id="rId28" Type="http://schemas.openxmlformats.org/officeDocument/2006/relationships/queryTable" Target="../queryTables/queryTable231.xml"/><Relationship Id="rId36" Type="http://schemas.openxmlformats.org/officeDocument/2006/relationships/queryTable" Target="../queryTables/queryTable239.xml"/><Relationship Id="rId49" Type="http://schemas.openxmlformats.org/officeDocument/2006/relationships/queryTable" Target="../queryTables/queryTable252.xml"/><Relationship Id="rId57" Type="http://schemas.openxmlformats.org/officeDocument/2006/relationships/queryTable" Target="../queryTables/queryTable260.xml"/><Relationship Id="rId106" Type="http://schemas.openxmlformats.org/officeDocument/2006/relationships/queryTable" Target="../queryTables/queryTable309.xml"/><Relationship Id="rId10" Type="http://schemas.openxmlformats.org/officeDocument/2006/relationships/queryTable" Target="../queryTables/queryTable213.xml"/><Relationship Id="rId31" Type="http://schemas.openxmlformats.org/officeDocument/2006/relationships/queryTable" Target="../queryTables/queryTable234.xml"/><Relationship Id="rId44" Type="http://schemas.openxmlformats.org/officeDocument/2006/relationships/queryTable" Target="../queryTables/queryTable247.xml"/><Relationship Id="rId52" Type="http://schemas.openxmlformats.org/officeDocument/2006/relationships/queryTable" Target="../queryTables/queryTable255.xml"/><Relationship Id="rId60" Type="http://schemas.openxmlformats.org/officeDocument/2006/relationships/queryTable" Target="../queryTables/queryTable263.xml"/><Relationship Id="rId65" Type="http://schemas.openxmlformats.org/officeDocument/2006/relationships/queryTable" Target="../queryTables/queryTable268.xml"/><Relationship Id="rId73" Type="http://schemas.openxmlformats.org/officeDocument/2006/relationships/queryTable" Target="../queryTables/queryTable276.xml"/><Relationship Id="rId78" Type="http://schemas.openxmlformats.org/officeDocument/2006/relationships/queryTable" Target="../queryTables/queryTable281.xml"/><Relationship Id="rId81" Type="http://schemas.openxmlformats.org/officeDocument/2006/relationships/queryTable" Target="../queryTables/queryTable284.xml"/><Relationship Id="rId86" Type="http://schemas.openxmlformats.org/officeDocument/2006/relationships/queryTable" Target="../queryTables/queryTable289.xml"/><Relationship Id="rId94" Type="http://schemas.openxmlformats.org/officeDocument/2006/relationships/queryTable" Target="../queryTables/queryTable297.xml"/><Relationship Id="rId99" Type="http://schemas.openxmlformats.org/officeDocument/2006/relationships/queryTable" Target="../queryTables/queryTable302.xml"/><Relationship Id="rId101" Type="http://schemas.openxmlformats.org/officeDocument/2006/relationships/queryTable" Target="../queryTables/queryTable304.xml"/><Relationship Id="rId4" Type="http://schemas.openxmlformats.org/officeDocument/2006/relationships/control" Target="../activeX/activeX3.xml"/><Relationship Id="rId9" Type="http://schemas.openxmlformats.org/officeDocument/2006/relationships/queryTable" Target="../queryTables/queryTable212.xml"/><Relationship Id="rId13" Type="http://schemas.openxmlformats.org/officeDocument/2006/relationships/queryTable" Target="../queryTables/queryTable216.xml"/><Relationship Id="rId18" Type="http://schemas.openxmlformats.org/officeDocument/2006/relationships/queryTable" Target="../queryTables/queryTable221.xml"/><Relationship Id="rId39" Type="http://schemas.openxmlformats.org/officeDocument/2006/relationships/queryTable" Target="../queryTables/queryTable242.xml"/><Relationship Id="rId109" Type="http://schemas.openxmlformats.org/officeDocument/2006/relationships/queryTable" Target="../queryTables/queryTable312.xml"/><Relationship Id="rId34" Type="http://schemas.openxmlformats.org/officeDocument/2006/relationships/queryTable" Target="../queryTables/queryTable237.xml"/><Relationship Id="rId50" Type="http://schemas.openxmlformats.org/officeDocument/2006/relationships/queryTable" Target="../queryTables/queryTable253.xml"/><Relationship Id="rId55" Type="http://schemas.openxmlformats.org/officeDocument/2006/relationships/queryTable" Target="../queryTables/queryTable258.xml"/><Relationship Id="rId76" Type="http://schemas.openxmlformats.org/officeDocument/2006/relationships/queryTable" Target="../queryTables/queryTable279.xml"/><Relationship Id="rId97" Type="http://schemas.openxmlformats.org/officeDocument/2006/relationships/queryTable" Target="../queryTables/queryTable300.xml"/><Relationship Id="rId104" Type="http://schemas.openxmlformats.org/officeDocument/2006/relationships/queryTable" Target="../queryTables/queryTable307.xml"/><Relationship Id="rId7" Type="http://schemas.openxmlformats.org/officeDocument/2006/relationships/queryTable" Target="../queryTables/queryTable210.xml"/><Relationship Id="rId71" Type="http://schemas.openxmlformats.org/officeDocument/2006/relationships/queryTable" Target="../queryTables/queryTable274.xml"/><Relationship Id="rId92" Type="http://schemas.openxmlformats.org/officeDocument/2006/relationships/queryTable" Target="../queryTables/queryTable295.xml"/><Relationship Id="rId2" Type="http://schemas.openxmlformats.org/officeDocument/2006/relationships/drawing" Target="../drawings/drawing3.xml"/><Relationship Id="rId29" Type="http://schemas.openxmlformats.org/officeDocument/2006/relationships/queryTable" Target="../queryTables/queryTable232.xml"/><Relationship Id="rId24" Type="http://schemas.openxmlformats.org/officeDocument/2006/relationships/queryTable" Target="../queryTables/queryTable227.xml"/><Relationship Id="rId40" Type="http://schemas.openxmlformats.org/officeDocument/2006/relationships/queryTable" Target="../queryTables/queryTable243.xml"/><Relationship Id="rId45" Type="http://schemas.openxmlformats.org/officeDocument/2006/relationships/queryTable" Target="../queryTables/queryTable248.xml"/><Relationship Id="rId66" Type="http://schemas.openxmlformats.org/officeDocument/2006/relationships/queryTable" Target="../queryTables/queryTable269.xml"/><Relationship Id="rId87" Type="http://schemas.openxmlformats.org/officeDocument/2006/relationships/queryTable" Target="../queryTables/queryTable290.xml"/><Relationship Id="rId110" Type="http://schemas.openxmlformats.org/officeDocument/2006/relationships/queryTable" Target="../queryTables/queryTable313.xml"/><Relationship Id="rId61" Type="http://schemas.openxmlformats.org/officeDocument/2006/relationships/queryTable" Target="../queryTables/queryTable264.xml"/><Relationship Id="rId82" Type="http://schemas.openxmlformats.org/officeDocument/2006/relationships/queryTable" Target="../queryTables/queryTable285.xml"/><Relationship Id="rId19" Type="http://schemas.openxmlformats.org/officeDocument/2006/relationships/queryTable" Target="../queryTables/queryTable222.xml"/><Relationship Id="rId14" Type="http://schemas.openxmlformats.org/officeDocument/2006/relationships/queryTable" Target="../queryTables/queryTable217.xml"/><Relationship Id="rId30" Type="http://schemas.openxmlformats.org/officeDocument/2006/relationships/queryTable" Target="../queryTables/queryTable233.xml"/><Relationship Id="rId35" Type="http://schemas.openxmlformats.org/officeDocument/2006/relationships/queryTable" Target="../queryTables/queryTable238.xml"/><Relationship Id="rId56" Type="http://schemas.openxmlformats.org/officeDocument/2006/relationships/queryTable" Target="../queryTables/queryTable259.xml"/><Relationship Id="rId77" Type="http://schemas.openxmlformats.org/officeDocument/2006/relationships/queryTable" Target="../queryTables/queryTable280.xml"/><Relationship Id="rId100" Type="http://schemas.openxmlformats.org/officeDocument/2006/relationships/queryTable" Target="../queryTables/queryTable303.xml"/><Relationship Id="rId105" Type="http://schemas.openxmlformats.org/officeDocument/2006/relationships/queryTable" Target="../queryTables/queryTable308.xml"/><Relationship Id="rId8" Type="http://schemas.openxmlformats.org/officeDocument/2006/relationships/queryTable" Target="../queryTables/queryTable211.xml"/><Relationship Id="rId51" Type="http://schemas.openxmlformats.org/officeDocument/2006/relationships/queryTable" Target="../queryTables/queryTable254.xml"/><Relationship Id="rId72" Type="http://schemas.openxmlformats.org/officeDocument/2006/relationships/queryTable" Target="../queryTables/queryTable275.xml"/><Relationship Id="rId93" Type="http://schemas.openxmlformats.org/officeDocument/2006/relationships/queryTable" Target="../queryTables/queryTable296.xml"/><Relationship Id="rId98" Type="http://schemas.openxmlformats.org/officeDocument/2006/relationships/queryTable" Target="../queryTables/queryTable301.xml"/><Relationship Id="rId3" Type="http://schemas.openxmlformats.org/officeDocument/2006/relationships/vmlDrawing" Target="../drawings/vmlDrawing3.vml"/><Relationship Id="rId25" Type="http://schemas.openxmlformats.org/officeDocument/2006/relationships/queryTable" Target="../queryTables/queryTable228.xml"/><Relationship Id="rId46" Type="http://schemas.openxmlformats.org/officeDocument/2006/relationships/queryTable" Target="../queryTables/queryTable249.xml"/><Relationship Id="rId67" Type="http://schemas.openxmlformats.org/officeDocument/2006/relationships/queryTable" Target="../queryTables/queryTable270.xml"/><Relationship Id="rId20" Type="http://schemas.openxmlformats.org/officeDocument/2006/relationships/queryTable" Target="../queryTables/queryTable223.xml"/><Relationship Id="rId41" Type="http://schemas.openxmlformats.org/officeDocument/2006/relationships/queryTable" Target="../queryTables/queryTable244.xml"/><Relationship Id="rId62" Type="http://schemas.openxmlformats.org/officeDocument/2006/relationships/queryTable" Target="../queryTables/queryTable265.xml"/><Relationship Id="rId83" Type="http://schemas.openxmlformats.org/officeDocument/2006/relationships/queryTable" Target="../queryTables/queryTable286.xml"/><Relationship Id="rId88" Type="http://schemas.openxmlformats.org/officeDocument/2006/relationships/queryTable" Target="../queryTables/queryTable291.xml"/><Relationship Id="rId111" Type="http://schemas.openxmlformats.org/officeDocument/2006/relationships/queryTable" Target="../queryTables/queryTable314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335.xml"/><Relationship Id="rId21" Type="http://schemas.openxmlformats.org/officeDocument/2006/relationships/queryTable" Target="../queryTables/queryTable330.xml"/><Relationship Id="rId42" Type="http://schemas.openxmlformats.org/officeDocument/2006/relationships/queryTable" Target="../queryTables/queryTable351.xml"/><Relationship Id="rId47" Type="http://schemas.openxmlformats.org/officeDocument/2006/relationships/queryTable" Target="../queryTables/queryTable356.xml"/><Relationship Id="rId63" Type="http://schemas.openxmlformats.org/officeDocument/2006/relationships/queryTable" Target="../queryTables/queryTable372.xml"/><Relationship Id="rId68" Type="http://schemas.openxmlformats.org/officeDocument/2006/relationships/queryTable" Target="../queryTables/queryTable377.xml"/><Relationship Id="rId84" Type="http://schemas.openxmlformats.org/officeDocument/2006/relationships/queryTable" Target="../queryTables/queryTable393.xml"/><Relationship Id="rId89" Type="http://schemas.openxmlformats.org/officeDocument/2006/relationships/queryTable" Target="../queryTables/queryTable398.xml"/><Relationship Id="rId112" Type="http://schemas.openxmlformats.org/officeDocument/2006/relationships/queryTable" Target="../queryTables/queryTable421.xml"/><Relationship Id="rId16" Type="http://schemas.openxmlformats.org/officeDocument/2006/relationships/queryTable" Target="../queryTables/queryTable325.xml"/><Relationship Id="rId107" Type="http://schemas.openxmlformats.org/officeDocument/2006/relationships/queryTable" Target="../queryTables/queryTable416.xml"/><Relationship Id="rId11" Type="http://schemas.openxmlformats.org/officeDocument/2006/relationships/queryTable" Target="../queryTables/queryTable320.xml"/><Relationship Id="rId32" Type="http://schemas.openxmlformats.org/officeDocument/2006/relationships/queryTable" Target="../queryTables/queryTable341.xml"/><Relationship Id="rId37" Type="http://schemas.openxmlformats.org/officeDocument/2006/relationships/queryTable" Target="../queryTables/queryTable346.xml"/><Relationship Id="rId53" Type="http://schemas.openxmlformats.org/officeDocument/2006/relationships/queryTable" Target="../queryTables/queryTable362.xml"/><Relationship Id="rId58" Type="http://schemas.openxmlformats.org/officeDocument/2006/relationships/queryTable" Target="../queryTables/queryTable367.xml"/><Relationship Id="rId74" Type="http://schemas.openxmlformats.org/officeDocument/2006/relationships/queryTable" Target="../queryTables/queryTable383.xml"/><Relationship Id="rId79" Type="http://schemas.openxmlformats.org/officeDocument/2006/relationships/queryTable" Target="../queryTables/queryTable388.xml"/><Relationship Id="rId102" Type="http://schemas.openxmlformats.org/officeDocument/2006/relationships/queryTable" Target="../queryTables/queryTable411.xml"/><Relationship Id="rId5" Type="http://schemas.openxmlformats.org/officeDocument/2006/relationships/image" Target="../media/image4.emf"/><Relationship Id="rId90" Type="http://schemas.openxmlformats.org/officeDocument/2006/relationships/queryTable" Target="../queryTables/queryTable399.xml"/><Relationship Id="rId95" Type="http://schemas.openxmlformats.org/officeDocument/2006/relationships/queryTable" Target="../queryTables/queryTable404.xml"/><Relationship Id="rId22" Type="http://schemas.openxmlformats.org/officeDocument/2006/relationships/queryTable" Target="../queryTables/queryTable331.xml"/><Relationship Id="rId27" Type="http://schemas.openxmlformats.org/officeDocument/2006/relationships/queryTable" Target="../queryTables/queryTable336.xml"/><Relationship Id="rId43" Type="http://schemas.openxmlformats.org/officeDocument/2006/relationships/queryTable" Target="../queryTables/queryTable352.xml"/><Relationship Id="rId48" Type="http://schemas.openxmlformats.org/officeDocument/2006/relationships/queryTable" Target="../queryTables/queryTable357.xml"/><Relationship Id="rId64" Type="http://schemas.openxmlformats.org/officeDocument/2006/relationships/queryTable" Target="../queryTables/queryTable373.xml"/><Relationship Id="rId69" Type="http://schemas.openxmlformats.org/officeDocument/2006/relationships/queryTable" Target="../queryTables/queryTable378.xml"/><Relationship Id="rId113" Type="http://schemas.openxmlformats.org/officeDocument/2006/relationships/queryTable" Target="../queryTables/queryTable422.xml"/><Relationship Id="rId80" Type="http://schemas.openxmlformats.org/officeDocument/2006/relationships/queryTable" Target="../queryTables/queryTable389.xml"/><Relationship Id="rId85" Type="http://schemas.openxmlformats.org/officeDocument/2006/relationships/queryTable" Target="../queryTables/queryTable394.xml"/><Relationship Id="rId12" Type="http://schemas.openxmlformats.org/officeDocument/2006/relationships/queryTable" Target="../queryTables/queryTable321.xml"/><Relationship Id="rId17" Type="http://schemas.openxmlformats.org/officeDocument/2006/relationships/queryTable" Target="../queryTables/queryTable326.xml"/><Relationship Id="rId33" Type="http://schemas.openxmlformats.org/officeDocument/2006/relationships/queryTable" Target="../queryTables/queryTable342.xml"/><Relationship Id="rId38" Type="http://schemas.openxmlformats.org/officeDocument/2006/relationships/queryTable" Target="../queryTables/queryTable347.xml"/><Relationship Id="rId59" Type="http://schemas.openxmlformats.org/officeDocument/2006/relationships/queryTable" Target="../queryTables/queryTable368.xml"/><Relationship Id="rId103" Type="http://schemas.openxmlformats.org/officeDocument/2006/relationships/queryTable" Target="../queryTables/queryTable412.xml"/><Relationship Id="rId108" Type="http://schemas.openxmlformats.org/officeDocument/2006/relationships/queryTable" Target="../queryTables/queryTable417.xml"/><Relationship Id="rId54" Type="http://schemas.openxmlformats.org/officeDocument/2006/relationships/queryTable" Target="../queryTables/queryTable363.xml"/><Relationship Id="rId70" Type="http://schemas.openxmlformats.org/officeDocument/2006/relationships/queryTable" Target="../queryTables/queryTable379.xml"/><Relationship Id="rId75" Type="http://schemas.openxmlformats.org/officeDocument/2006/relationships/queryTable" Target="../queryTables/queryTable384.xml"/><Relationship Id="rId91" Type="http://schemas.openxmlformats.org/officeDocument/2006/relationships/queryTable" Target="../queryTables/queryTable400.xml"/><Relationship Id="rId96" Type="http://schemas.openxmlformats.org/officeDocument/2006/relationships/queryTable" Target="../queryTables/queryTable405.xml"/><Relationship Id="rId1" Type="http://schemas.openxmlformats.org/officeDocument/2006/relationships/printerSettings" Target="../printerSettings/printerSettings5.bin"/><Relationship Id="rId6" Type="http://schemas.openxmlformats.org/officeDocument/2006/relationships/queryTable" Target="../queryTables/queryTable315.xml"/><Relationship Id="rId15" Type="http://schemas.openxmlformats.org/officeDocument/2006/relationships/queryTable" Target="../queryTables/queryTable324.xml"/><Relationship Id="rId23" Type="http://schemas.openxmlformats.org/officeDocument/2006/relationships/queryTable" Target="../queryTables/queryTable332.xml"/><Relationship Id="rId28" Type="http://schemas.openxmlformats.org/officeDocument/2006/relationships/queryTable" Target="../queryTables/queryTable337.xml"/><Relationship Id="rId36" Type="http://schemas.openxmlformats.org/officeDocument/2006/relationships/queryTable" Target="../queryTables/queryTable345.xml"/><Relationship Id="rId49" Type="http://schemas.openxmlformats.org/officeDocument/2006/relationships/queryTable" Target="../queryTables/queryTable358.xml"/><Relationship Id="rId57" Type="http://schemas.openxmlformats.org/officeDocument/2006/relationships/queryTable" Target="../queryTables/queryTable366.xml"/><Relationship Id="rId106" Type="http://schemas.openxmlformats.org/officeDocument/2006/relationships/queryTable" Target="../queryTables/queryTable415.xml"/><Relationship Id="rId114" Type="http://schemas.openxmlformats.org/officeDocument/2006/relationships/queryTable" Target="../queryTables/queryTable423.xml"/><Relationship Id="rId10" Type="http://schemas.openxmlformats.org/officeDocument/2006/relationships/queryTable" Target="../queryTables/queryTable319.xml"/><Relationship Id="rId31" Type="http://schemas.openxmlformats.org/officeDocument/2006/relationships/queryTable" Target="../queryTables/queryTable340.xml"/><Relationship Id="rId44" Type="http://schemas.openxmlformats.org/officeDocument/2006/relationships/queryTable" Target="../queryTables/queryTable353.xml"/><Relationship Id="rId52" Type="http://schemas.openxmlformats.org/officeDocument/2006/relationships/queryTable" Target="../queryTables/queryTable361.xml"/><Relationship Id="rId60" Type="http://schemas.openxmlformats.org/officeDocument/2006/relationships/queryTable" Target="../queryTables/queryTable369.xml"/><Relationship Id="rId65" Type="http://schemas.openxmlformats.org/officeDocument/2006/relationships/queryTable" Target="../queryTables/queryTable374.xml"/><Relationship Id="rId73" Type="http://schemas.openxmlformats.org/officeDocument/2006/relationships/queryTable" Target="../queryTables/queryTable382.xml"/><Relationship Id="rId78" Type="http://schemas.openxmlformats.org/officeDocument/2006/relationships/queryTable" Target="../queryTables/queryTable387.xml"/><Relationship Id="rId81" Type="http://schemas.openxmlformats.org/officeDocument/2006/relationships/queryTable" Target="../queryTables/queryTable390.xml"/><Relationship Id="rId86" Type="http://schemas.openxmlformats.org/officeDocument/2006/relationships/queryTable" Target="../queryTables/queryTable395.xml"/><Relationship Id="rId94" Type="http://schemas.openxmlformats.org/officeDocument/2006/relationships/queryTable" Target="../queryTables/queryTable403.xml"/><Relationship Id="rId99" Type="http://schemas.openxmlformats.org/officeDocument/2006/relationships/queryTable" Target="../queryTables/queryTable408.xml"/><Relationship Id="rId101" Type="http://schemas.openxmlformats.org/officeDocument/2006/relationships/queryTable" Target="../queryTables/queryTable410.xml"/><Relationship Id="rId4" Type="http://schemas.openxmlformats.org/officeDocument/2006/relationships/control" Target="../activeX/activeX4.xml"/><Relationship Id="rId9" Type="http://schemas.openxmlformats.org/officeDocument/2006/relationships/queryTable" Target="../queryTables/queryTable318.xml"/><Relationship Id="rId13" Type="http://schemas.openxmlformats.org/officeDocument/2006/relationships/queryTable" Target="../queryTables/queryTable322.xml"/><Relationship Id="rId18" Type="http://schemas.openxmlformats.org/officeDocument/2006/relationships/queryTable" Target="../queryTables/queryTable327.xml"/><Relationship Id="rId39" Type="http://schemas.openxmlformats.org/officeDocument/2006/relationships/queryTable" Target="../queryTables/queryTable348.xml"/><Relationship Id="rId109" Type="http://schemas.openxmlformats.org/officeDocument/2006/relationships/queryTable" Target="../queryTables/queryTable418.xml"/><Relationship Id="rId34" Type="http://schemas.openxmlformats.org/officeDocument/2006/relationships/queryTable" Target="../queryTables/queryTable343.xml"/><Relationship Id="rId50" Type="http://schemas.openxmlformats.org/officeDocument/2006/relationships/queryTable" Target="../queryTables/queryTable359.xml"/><Relationship Id="rId55" Type="http://schemas.openxmlformats.org/officeDocument/2006/relationships/queryTable" Target="../queryTables/queryTable364.xml"/><Relationship Id="rId76" Type="http://schemas.openxmlformats.org/officeDocument/2006/relationships/queryTable" Target="../queryTables/queryTable385.xml"/><Relationship Id="rId97" Type="http://schemas.openxmlformats.org/officeDocument/2006/relationships/queryTable" Target="../queryTables/queryTable406.xml"/><Relationship Id="rId104" Type="http://schemas.openxmlformats.org/officeDocument/2006/relationships/queryTable" Target="../queryTables/queryTable413.xml"/><Relationship Id="rId7" Type="http://schemas.openxmlformats.org/officeDocument/2006/relationships/queryTable" Target="../queryTables/queryTable316.xml"/><Relationship Id="rId71" Type="http://schemas.openxmlformats.org/officeDocument/2006/relationships/queryTable" Target="../queryTables/queryTable380.xml"/><Relationship Id="rId92" Type="http://schemas.openxmlformats.org/officeDocument/2006/relationships/queryTable" Target="../queryTables/queryTable401.xml"/><Relationship Id="rId2" Type="http://schemas.openxmlformats.org/officeDocument/2006/relationships/drawing" Target="../drawings/drawing4.xml"/><Relationship Id="rId29" Type="http://schemas.openxmlformats.org/officeDocument/2006/relationships/queryTable" Target="../queryTables/queryTable338.xml"/><Relationship Id="rId24" Type="http://schemas.openxmlformats.org/officeDocument/2006/relationships/queryTable" Target="../queryTables/queryTable333.xml"/><Relationship Id="rId40" Type="http://schemas.openxmlformats.org/officeDocument/2006/relationships/queryTable" Target="../queryTables/queryTable349.xml"/><Relationship Id="rId45" Type="http://schemas.openxmlformats.org/officeDocument/2006/relationships/queryTable" Target="../queryTables/queryTable354.xml"/><Relationship Id="rId66" Type="http://schemas.openxmlformats.org/officeDocument/2006/relationships/queryTable" Target="../queryTables/queryTable375.xml"/><Relationship Id="rId87" Type="http://schemas.openxmlformats.org/officeDocument/2006/relationships/queryTable" Target="../queryTables/queryTable396.xml"/><Relationship Id="rId110" Type="http://schemas.openxmlformats.org/officeDocument/2006/relationships/queryTable" Target="../queryTables/queryTable419.xml"/><Relationship Id="rId115" Type="http://schemas.openxmlformats.org/officeDocument/2006/relationships/queryTable" Target="../queryTables/queryTable424.xml"/><Relationship Id="rId61" Type="http://schemas.openxmlformats.org/officeDocument/2006/relationships/queryTable" Target="../queryTables/queryTable370.xml"/><Relationship Id="rId82" Type="http://schemas.openxmlformats.org/officeDocument/2006/relationships/queryTable" Target="../queryTables/queryTable391.xml"/><Relationship Id="rId19" Type="http://schemas.openxmlformats.org/officeDocument/2006/relationships/queryTable" Target="../queryTables/queryTable328.xml"/><Relationship Id="rId14" Type="http://schemas.openxmlformats.org/officeDocument/2006/relationships/queryTable" Target="../queryTables/queryTable323.xml"/><Relationship Id="rId30" Type="http://schemas.openxmlformats.org/officeDocument/2006/relationships/queryTable" Target="../queryTables/queryTable339.xml"/><Relationship Id="rId35" Type="http://schemas.openxmlformats.org/officeDocument/2006/relationships/queryTable" Target="../queryTables/queryTable344.xml"/><Relationship Id="rId56" Type="http://schemas.openxmlformats.org/officeDocument/2006/relationships/queryTable" Target="../queryTables/queryTable365.xml"/><Relationship Id="rId77" Type="http://schemas.openxmlformats.org/officeDocument/2006/relationships/queryTable" Target="../queryTables/queryTable386.xml"/><Relationship Id="rId100" Type="http://schemas.openxmlformats.org/officeDocument/2006/relationships/queryTable" Target="../queryTables/queryTable409.xml"/><Relationship Id="rId105" Type="http://schemas.openxmlformats.org/officeDocument/2006/relationships/queryTable" Target="../queryTables/queryTable414.xml"/><Relationship Id="rId8" Type="http://schemas.openxmlformats.org/officeDocument/2006/relationships/queryTable" Target="../queryTables/queryTable317.xml"/><Relationship Id="rId51" Type="http://schemas.openxmlformats.org/officeDocument/2006/relationships/queryTable" Target="../queryTables/queryTable360.xml"/><Relationship Id="rId72" Type="http://schemas.openxmlformats.org/officeDocument/2006/relationships/queryTable" Target="../queryTables/queryTable381.xml"/><Relationship Id="rId93" Type="http://schemas.openxmlformats.org/officeDocument/2006/relationships/queryTable" Target="../queryTables/queryTable402.xml"/><Relationship Id="rId98" Type="http://schemas.openxmlformats.org/officeDocument/2006/relationships/queryTable" Target="../queryTables/queryTable407.xml"/><Relationship Id="rId3" Type="http://schemas.openxmlformats.org/officeDocument/2006/relationships/vmlDrawing" Target="../drawings/vmlDrawing4.vml"/><Relationship Id="rId25" Type="http://schemas.openxmlformats.org/officeDocument/2006/relationships/queryTable" Target="../queryTables/queryTable334.xml"/><Relationship Id="rId46" Type="http://schemas.openxmlformats.org/officeDocument/2006/relationships/queryTable" Target="../queryTables/queryTable355.xml"/><Relationship Id="rId67" Type="http://schemas.openxmlformats.org/officeDocument/2006/relationships/queryTable" Target="../queryTables/queryTable376.xml"/><Relationship Id="rId116" Type="http://schemas.openxmlformats.org/officeDocument/2006/relationships/comments" Target="../comments4.xml"/><Relationship Id="rId20" Type="http://schemas.openxmlformats.org/officeDocument/2006/relationships/queryTable" Target="../queryTables/queryTable329.xml"/><Relationship Id="rId41" Type="http://schemas.openxmlformats.org/officeDocument/2006/relationships/queryTable" Target="../queryTables/queryTable350.xml"/><Relationship Id="rId62" Type="http://schemas.openxmlformats.org/officeDocument/2006/relationships/queryTable" Target="../queryTables/queryTable371.xml"/><Relationship Id="rId83" Type="http://schemas.openxmlformats.org/officeDocument/2006/relationships/queryTable" Target="../queryTables/queryTable392.xml"/><Relationship Id="rId88" Type="http://schemas.openxmlformats.org/officeDocument/2006/relationships/queryTable" Target="../queryTables/queryTable397.xml"/><Relationship Id="rId111" Type="http://schemas.openxmlformats.org/officeDocument/2006/relationships/queryTable" Target="../queryTables/queryTable420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536.xml"/><Relationship Id="rId21" Type="http://schemas.openxmlformats.org/officeDocument/2006/relationships/queryTable" Target="../queryTables/queryTable440.xml"/><Relationship Id="rId42" Type="http://schemas.openxmlformats.org/officeDocument/2006/relationships/queryTable" Target="../queryTables/queryTable461.xml"/><Relationship Id="rId63" Type="http://schemas.openxmlformats.org/officeDocument/2006/relationships/queryTable" Target="../queryTables/queryTable482.xml"/><Relationship Id="rId84" Type="http://schemas.openxmlformats.org/officeDocument/2006/relationships/queryTable" Target="../queryTables/queryTable503.xml"/><Relationship Id="rId138" Type="http://schemas.openxmlformats.org/officeDocument/2006/relationships/queryTable" Target="../queryTables/queryTable557.xml"/><Relationship Id="rId159" Type="http://schemas.openxmlformats.org/officeDocument/2006/relationships/queryTable" Target="../queryTables/queryTable578.xml"/><Relationship Id="rId170" Type="http://schemas.openxmlformats.org/officeDocument/2006/relationships/queryTable" Target="../queryTables/queryTable589.xml"/><Relationship Id="rId191" Type="http://schemas.openxmlformats.org/officeDocument/2006/relationships/queryTable" Target="../queryTables/queryTable610.xml"/><Relationship Id="rId205" Type="http://schemas.openxmlformats.org/officeDocument/2006/relationships/queryTable" Target="../queryTables/queryTable624.xml"/><Relationship Id="rId107" Type="http://schemas.openxmlformats.org/officeDocument/2006/relationships/queryTable" Target="../queryTables/queryTable526.xml"/><Relationship Id="rId11" Type="http://schemas.openxmlformats.org/officeDocument/2006/relationships/queryTable" Target="../queryTables/queryTable430.xml"/><Relationship Id="rId32" Type="http://schemas.openxmlformats.org/officeDocument/2006/relationships/queryTable" Target="../queryTables/queryTable451.xml"/><Relationship Id="rId53" Type="http://schemas.openxmlformats.org/officeDocument/2006/relationships/queryTable" Target="../queryTables/queryTable472.xml"/><Relationship Id="rId74" Type="http://schemas.openxmlformats.org/officeDocument/2006/relationships/queryTable" Target="../queryTables/queryTable493.xml"/><Relationship Id="rId128" Type="http://schemas.openxmlformats.org/officeDocument/2006/relationships/queryTable" Target="../queryTables/queryTable547.xml"/><Relationship Id="rId149" Type="http://schemas.openxmlformats.org/officeDocument/2006/relationships/queryTable" Target="../queryTables/queryTable568.xml"/><Relationship Id="rId5" Type="http://schemas.openxmlformats.org/officeDocument/2006/relationships/image" Target="../media/image5.emf"/><Relationship Id="rId95" Type="http://schemas.openxmlformats.org/officeDocument/2006/relationships/queryTable" Target="../queryTables/queryTable514.xml"/><Relationship Id="rId160" Type="http://schemas.openxmlformats.org/officeDocument/2006/relationships/queryTable" Target="../queryTables/queryTable579.xml"/><Relationship Id="rId181" Type="http://schemas.openxmlformats.org/officeDocument/2006/relationships/queryTable" Target="../queryTables/queryTable600.xml"/><Relationship Id="rId216" Type="http://schemas.openxmlformats.org/officeDocument/2006/relationships/queryTable" Target="../queryTables/queryTable635.xml"/><Relationship Id="rId22" Type="http://schemas.openxmlformats.org/officeDocument/2006/relationships/queryTable" Target="../queryTables/queryTable441.xml"/><Relationship Id="rId43" Type="http://schemas.openxmlformats.org/officeDocument/2006/relationships/queryTable" Target="../queryTables/queryTable462.xml"/><Relationship Id="rId64" Type="http://schemas.openxmlformats.org/officeDocument/2006/relationships/queryTable" Target="../queryTables/queryTable483.xml"/><Relationship Id="rId118" Type="http://schemas.openxmlformats.org/officeDocument/2006/relationships/queryTable" Target="../queryTables/queryTable537.xml"/><Relationship Id="rId139" Type="http://schemas.openxmlformats.org/officeDocument/2006/relationships/queryTable" Target="../queryTables/queryTable558.xml"/><Relationship Id="rId85" Type="http://schemas.openxmlformats.org/officeDocument/2006/relationships/queryTable" Target="../queryTables/queryTable504.xml"/><Relationship Id="rId150" Type="http://schemas.openxmlformats.org/officeDocument/2006/relationships/queryTable" Target="../queryTables/queryTable569.xml"/><Relationship Id="rId171" Type="http://schemas.openxmlformats.org/officeDocument/2006/relationships/queryTable" Target="../queryTables/queryTable590.xml"/><Relationship Id="rId192" Type="http://schemas.openxmlformats.org/officeDocument/2006/relationships/queryTable" Target="../queryTables/queryTable611.xml"/><Relationship Id="rId206" Type="http://schemas.openxmlformats.org/officeDocument/2006/relationships/queryTable" Target="../queryTables/queryTable625.xml"/><Relationship Id="rId12" Type="http://schemas.openxmlformats.org/officeDocument/2006/relationships/queryTable" Target="../queryTables/queryTable431.xml"/><Relationship Id="rId33" Type="http://schemas.openxmlformats.org/officeDocument/2006/relationships/queryTable" Target="../queryTables/queryTable452.xml"/><Relationship Id="rId108" Type="http://schemas.openxmlformats.org/officeDocument/2006/relationships/queryTable" Target="../queryTables/queryTable527.xml"/><Relationship Id="rId129" Type="http://schemas.openxmlformats.org/officeDocument/2006/relationships/queryTable" Target="../queryTables/queryTable548.xml"/><Relationship Id="rId54" Type="http://schemas.openxmlformats.org/officeDocument/2006/relationships/queryTable" Target="../queryTables/queryTable473.xml"/><Relationship Id="rId75" Type="http://schemas.openxmlformats.org/officeDocument/2006/relationships/queryTable" Target="../queryTables/queryTable494.xml"/><Relationship Id="rId96" Type="http://schemas.openxmlformats.org/officeDocument/2006/relationships/queryTable" Target="../queryTables/queryTable515.xml"/><Relationship Id="rId140" Type="http://schemas.openxmlformats.org/officeDocument/2006/relationships/queryTable" Target="../queryTables/queryTable559.xml"/><Relationship Id="rId161" Type="http://schemas.openxmlformats.org/officeDocument/2006/relationships/queryTable" Target="../queryTables/queryTable580.xml"/><Relationship Id="rId182" Type="http://schemas.openxmlformats.org/officeDocument/2006/relationships/queryTable" Target="../queryTables/queryTable601.xml"/><Relationship Id="rId217" Type="http://schemas.openxmlformats.org/officeDocument/2006/relationships/queryTable" Target="../queryTables/queryTable636.xml"/><Relationship Id="rId6" Type="http://schemas.openxmlformats.org/officeDocument/2006/relationships/queryTable" Target="../queryTables/queryTable425.xml"/><Relationship Id="rId23" Type="http://schemas.openxmlformats.org/officeDocument/2006/relationships/queryTable" Target="../queryTables/queryTable442.xml"/><Relationship Id="rId119" Type="http://schemas.openxmlformats.org/officeDocument/2006/relationships/queryTable" Target="../queryTables/queryTable538.xml"/><Relationship Id="rId44" Type="http://schemas.openxmlformats.org/officeDocument/2006/relationships/queryTable" Target="../queryTables/queryTable463.xml"/><Relationship Id="rId65" Type="http://schemas.openxmlformats.org/officeDocument/2006/relationships/queryTable" Target="../queryTables/queryTable484.xml"/><Relationship Id="rId86" Type="http://schemas.openxmlformats.org/officeDocument/2006/relationships/queryTable" Target="../queryTables/queryTable505.xml"/><Relationship Id="rId130" Type="http://schemas.openxmlformats.org/officeDocument/2006/relationships/queryTable" Target="../queryTables/queryTable549.xml"/><Relationship Id="rId151" Type="http://schemas.openxmlformats.org/officeDocument/2006/relationships/queryTable" Target="../queryTables/queryTable570.xml"/><Relationship Id="rId172" Type="http://schemas.openxmlformats.org/officeDocument/2006/relationships/queryTable" Target="../queryTables/queryTable591.xml"/><Relationship Id="rId193" Type="http://schemas.openxmlformats.org/officeDocument/2006/relationships/queryTable" Target="../queryTables/queryTable612.xml"/><Relationship Id="rId207" Type="http://schemas.openxmlformats.org/officeDocument/2006/relationships/queryTable" Target="../queryTables/queryTable626.xml"/><Relationship Id="rId13" Type="http://schemas.openxmlformats.org/officeDocument/2006/relationships/queryTable" Target="../queryTables/queryTable432.xml"/><Relationship Id="rId109" Type="http://schemas.openxmlformats.org/officeDocument/2006/relationships/queryTable" Target="../queryTables/queryTable528.xml"/><Relationship Id="rId34" Type="http://schemas.openxmlformats.org/officeDocument/2006/relationships/queryTable" Target="../queryTables/queryTable453.xml"/><Relationship Id="rId55" Type="http://schemas.openxmlformats.org/officeDocument/2006/relationships/queryTable" Target="../queryTables/queryTable474.xml"/><Relationship Id="rId76" Type="http://schemas.openxmlformats.org/officeDocument/2006/relationships/queryTable" Target="../queryTables/queryTable495.xml"/><Relationship Id="rId97" Type="http://schemas.openxmlformats.org/officeDocument/2006/relationships/queryTable" Target="../queryTables/queryTable516.xml"/><Relationship Id="rId120" Type="http://schemas.openxmlformats.org/officeDocument/2006/relationships/queryTable" Target="../queryTables/queryTable539.xml"/><Relationship Id="rId141" Type="http://schemas.openxmlformats.org/officeDocument/2006/relationships/queryTable" Target="../queryTables/queryTable560.xml"/><Relationship Id="rId7" Type="http://schemas.openxmlformats.org/officeDocument/2006/relationships/queryTable" Target="../queryTables/queryTable426.xml"/><Relationship Id="rId162" Type="http://schemas.openxmlformats.org/officeDocument/2006/relationships/queryTable" Target="../queryTables/queryTable581.xml"/><Relationship Id="rId183" Type="http://schemas.openxmlformats.org/officeDocument/2006/relationships/queryTable" Target="../queryTables/queryTable602.xml"/><Relationship Id="rId218" Type="http://schemas.openxmlformats.org/officeDocument/2006/relationships/queryTable" Target="../queryTables/queryTable637.xml"/><Relationship Id="rId24" Type="http://schemas.openxmlformats.org/officeDocument/2006/relationships/queryTable" Target="../queryTables/queryTable443.xml"/><Relationship Id="rId45" Type="http://schemas.openxmlformats.org/officeDocument/2006/relationships/queryTable" Target="../queryTables/queryTable464.xml"/><Relationship Id="rId66" Type="http://schemas.openxmlformats.org/officeDocument/2006/relationships/queryTable" Target="../queryTables/queryTable485.xml"/><Relationship Id="rId87" Type="http://schemas.openxmlformats.org/officeDocument/2006/relationships/queryTable" Target="../queryTables/queryTable506.xml"/><Relationship Id="rId110" Type="http://schemas.openxmlformats.org/officeDocument/2006/relationships/queryTable" Target="../queryTables/queryTable529.xml"/><Relationship Id="rId131" Type="http://schemas.openxmlformats.org/officeDocument/2006/relationships/queryTable" Target="../queryTables/queryTable550.xml"/><Relationship Id="rId152" Type="http://schemas.openxmlformats.org/officeDocument/2006/relationships/queryTable" Target="../queryTables/queryTable571.xml"/><Relationship Id="rId173" Type="http://schemas.openxmlformats.org/officeDocument/2006/relationships/queryTable" Target="../queryTables/queryTable592.xml"/><Relationship Id="rId194" Type="http://schemas.openxmlformats.org/officeDocument/2006/relationships/queryTable" Target="../queryTables/queryTable613.xml"/><Relationship Id="rId208" Type="http://schemas.openxmlformats.org/officeDocument/2006/relationships/queryTable" Target="../queryTables/queryTable627.xml"/><Relationship Id="rId14" Type="http://schemas.openxmlformats.org/officeDocument/2006/relationships/queryTable" Target="../queryTables/queryTable433.xml"/><Relationship Id="rId35" Type="http://schemas.openxmlformats.org/officeDocument/2006/relationships/queryTable" Target="../queryTables/queryTable454.xml"/><Relationship Id="rId56" Type="http://schemas.openxmlformats.org/officeDocument/2006/relationships/queryTable" Target="../queryTables/queryTable475.xml"/><Relationship Id="rId77" Type="http://schemas.openxmlformats.org/officeDocument/2006/relationships/queryTable" Target="../queryTables/queryTable496.xml"/><Relationship Id="rId100" Type="http://schemas.openxmlformats.org/officeDocument/2006/relationships/queryTable" Target="../queryTables/queryTable519.xml"/><Relationship Id="rId8" Type="http://schemas.openxmlformats.org/officeDocument/2006/relationships/queryTable" Target="../queryTables/queryTable427.xml"/><Relationship Id="rId51" Type="http://schemas.openxmlformats.org/officeDocument/2006/relationships/queryTable" Target="../queryTables/queryTable470.xml"/><Relationship Id="rId72" Type="http://schemas.openxmlformats.org/officeDocument/2006/relationships/queryTable" Target="../queryTables/queryTable491.xml"/><Relationship Id="rId93" Type="http://schemas.openxmlformats.org/officeDocument/2006/relationships/queryTable" Target="../queryTables/queryTable512.xml"/><Relationship Id="rId98" Type="http://schemas.openxmlformats.org/officeDocument/2006/relationships/queryTable" Target="../queryTables/queryTable517.xml"/><Relationship Id="rId121" Type="http://schemas.openxmlformats.org/officeDocument/2006/relationships/queryTable" Target="../queryTables/queryTable540.xml"/><Relationship Id="rId142" Type="http://schemas.openxmlformats.org/officeDocument/2006/relationships/queryTable" Target="../queryTables/queryTable561.xml"/><Relationship Id="rId163" Type="http://schemas.openxmlformats.org/officeDocument/2006/relationships/queryTable" Target="../queryTables/queryTable582.xml"/><Relationship Id="rId184" Type="http://schemas.openxmlformats.org/officeDocument/2006/relationships/queryTable" Target="../queryTables/queryTable603.xml"/><Relationship Id="rId189" Type="http://schemas.openxmlformats.org/officeDocument/2006/relationships/queryTable" Target="../queryTables/queryTable608.xml"/><Relationship Id="rId219" Type="http://schemas.openxmlformats.org/officeDocument/2006/relationships/queryTable" Target="../queryTables/queryTable638.xml"/><Relationship Id="rId3" Type="http://schemas.openxmlformats.org/officeDocument/2006/relationships/vmlDrawing" Target="../drawings/vmlDrawing5.vml"/><Relationship Id="rId214" Type="http://schemas.openxmlformats.org/officeDocument/2006/relationships/queryTable" Target="../queryTables/queryTable633.xml"/><Relationship Id="rId25" Type="http://schemas.openxmlformats.org/officeDocument/2006/relationships/queryTable" Target="../queryTables/queryTable444.xml"/><Relationship Id="rId46" Type="http://schemas.openxmlformats.org/officeDocument/2006/relationships/queryTable" Target="../queryTables/queryTable465.xml"/><Relationship Id="rId67" Type="http://schemas.openxmlformats.org/officeDocument/2006/relationships/queryTable" Target="../queryTables/queryTable486.xml"/><Relationship Id="rId116" Type="http://schemas.openxmlformats.org/officeDocument/2006/relationships/queryTable" Target="../queryTables/queryTable535.xml"/><Relationship Id="rId137" Type="http://schemas.openxmlformats.org/officeDocument/2006/relationships/queryTable" Target="../queryTables/queryTable556.xml"/><Relationship Id="rId158" Type="http://schemas.openxmlformats.org/officeDocument/2006/relationships/queryTable" Target="../queryTables/queryTable577.xml"/><Relationship Id="rId20" Type="http://schemas.openxmlformats.org/officeDocument/2006/relationships/queryTable" Target="../queryTables/queryTable439.xml"/><Relationship Id="rId41" Type="http://schemas.openxmlformats.org/officeDocument/2006/relationships/queryTable" Target="../queryTables/queryTable460.xml"/><Relationship Id="rId62" Type="http://schemas.openxmlformats.org/officeDocument/2006/relationships/queryTable" Target="../queryTables/queryTable481.xml"/><Relationship Id="rId83" Type="http://schemas.openxmlformats.org/officeDocument/2006/relationships/queryTable" Target="../queryTables/queryTable502.xml"/><Relationship Id="rId88" Type="http://schemas.openxmlformats.org/officeDocument/2006/relationships/queryTable" Target="../queryTables/queryTable507.xml"/><Relationship Id="rId111" Type="http://schemas.openxmlformats.org/officeDocument/2006/relationships/queryTable" Target="../queryTables/queryTable530.xml"/><Relationship Id="rId132" Type="http://schemas.openxmlformats.org/officeDocument/2006/relationships/queryTable" Target="../queryTables/queryTable551.xml"/><Relationship Id="rId153" Type="http://schemas.openxmlformats.org/officeDocument/2006/relationships/queryTable" Target="../queryTables/queryTable572.xml"/><Relationship Id="rId174" Type="http://schemas.openxmlformats.org/officeDocument/2006/relationships/queryTable" Target="../queryTables/queryTable593.xml"/><Relationship Id="rId179" Type="http://schemas.openxmlformats.org/officeDocument/2006/relationships/queryTable" Target="../queryTables/queryTable598.xml"/><Relationship Id="rId195" Type="http://schemas.openxmlformats.org/officeDocument/2006/relationships/queryTable" Target="../queryTables/queryTable614.xml"/><Relationship Id="rId209" Type="http://schemas.openxmlformats.org/officeDocument/2006/relationships/queryTable" Target="../queryTables/queryTable628.xml"/><Relationship Id="rId190" Type="http://schemas.openxmlformats.org/officeDocument/2006/relationships/queryTable" Target="../queryTables/queryTable609.xml"/><Relationship Id="rId204" Type="http://schemas.openxmlformats.org/officeDocument/2006/relationships/queryTable" Target="../queryTables/queryTable623.xml"/><Relationship Id="rId220" Type="http://schemas.openxmlformats.org/officeDocument/2006/relationships/queryTable" Target="../queryTables/queryTable639.xml"/><Relationship Id="rId15" Type="http://schemas.openxmlformats.org/officeDocument/2006/relationships/queryTable" Target="../queryTables/queryTable434.xml"/><Relationship Id="rId36" Type="http://schemas.openxmlformats.org/officeDocument/2006/relationships/queryTable" Target="../queryTables/queryTable455.xml"/><Relationship Id="rId57" Type="http://schemas.openxmlformats.org/officeDocument/2006/relationships/queryTable" Target="../queryTables/queryTable476.xml"/><Relationship Id="rId106" Type="http://schemas.openxmlformats.org/officeDocument/2006/relationships/queryTable" Target="../queryTables/queryTable525.xml"/><Relationship Id="rId127" Type="http://schemas.openxmlformats.org/officeDocument/2006/relationships/queryTable" Target="../queryTables/queryTable546.xml"/><Relationship Id="rId10" Type="http://schemas.openxmlformats.org/officeDocument/2006/relationships/queryTable" Target="../queryTables/queryTable429.xml"/><Relationship Id="rId31" Type="http://schemas.openxmlformats.org/officeDocument/2006/relationships/queryTable" Target="../queryTables/queryTable450.xml"/><Relationship Id="rId52" Type="http://schemas.openxmlformats.org/officeDocument/2006/relationships/queryTable" Target="../queryTables/queryTable471.xml"/><Relationship Id="rId73" Type="http://schemas.openxmlformats.org/officeDocument/2006/relationships/queryTable" Target="../queryTables/queryTable492.xml"/><Relationship Id="rId78" Type="http://schemas.openxmlformats.org/officeDocument/2006/relationships/queryTable" Target="../queryTables/queryTable497.xml"/><Relationship Id="rId94" Type="http://schemas.openxmlformats.org/officeDocument/2006/relationships/queryTable" Target="../queryTables/queryTable513.xml"/><Relationship Id="rId99" Type="http://schemas.openxmlformats.org/officeDocument/2006/relationships/queryTable" Target="../queryTables/queryTable518.xml"/><Relationship Id="rId101" Type="http://schemas.openxmlformats.org/officeDocument/2006/relationships/queryTable" Target="../queryTables/queryTable520.xml"/><Relationship Id="rId122" Type="http://schemas.openxmlformats.org/officeDocument/2006/relationships/queryTable" Target="../queryTables/queryTable541.xml"/><Relationship Id="rId143" Type="http://schemas.openxmlformats.org/officeDocument/2006/relationships/queryTable" Target="../queryTables/queryTable562.xml"/><Relationship Id="rId148" Type="http://schemas.openxmlformats.org/officeDocument/2006/relationships/queryTable" Target="../queryTables/queryTable567.xml"/><Relationship Id="rId164" Type="http://schemas.openxmlformats.org/officeDocument/2006/relationships/queryTable" Target="../queryTables/queryTable583.xml"/><Relationship Id="rId169" Type="http://schemas.openxmlformats.org/officeDocument/2006/relationships/queryTable" Target="../queryTables/queryTable588.xml"/><Relationship Id="rId185" Type="http://schemas.openxmlformats.org/officeDocument/2006/relationships/queryTable" Target="../queryTables/queryTable604.xml"/><Relationship Id="rId4" Type="http://schemas.openxmlformats.org/officeDocument/2006/relationships/control" Target="../activeX/activeX5.xml"/><Relationship Id="rId9" Type="http://schemas.openxmlformats.org/officeDocument/2006/relationships/queryTable" Target="../queryTables/queryTable428.xml"/><Relationship Id="rId180" Type="http://schemas.openxmlformats.org/officeDocument/2006/relationships/queryTable" Target="../queryTables/queryTable599.xml"/><Relationship Id="rId210" Type="http://schemas.openxmlformats.org/officeDocument/2006/relationships/queryTable" Target="../queryTables/queryTable629.xml"/><Relationship Id="rId215" Type="http://schemas.openxmlformats.org/officeDocument/2006/relationships/queryTable" Target="../queryTables/queryTable634.xml"/><Relationship Id="rId26" Type="http://schemas.openxmlformats.org/officeDocument/2006/relationships/queryTable" Target="../queryTables/queryTable445.xml"/><Relationship Id="rId47" Type="http://schemas.openxmlformats.org/officeDocument/2006/relationships/queryTable" Target="../queryTables/queryTable466.xml"/><Relationship Id="rId68" Type="http://schemas.openxmlformats.org/officeDocument/2006/relationships/queryTable" Target="../queryTables/queryTable487.xml"/><Relationship Id="rId89" Type="http://schemas.openxmlformats.org/officeDocument/2006/relationships/queryTable" Target="../queryTables/queryTable508.xml"/><Relationship Id="rId112" Type="http://schemas.openxmlformats.org/officeDocument/2006/relationships/queryTable" Target="../queryTables/queryTable531.xml"/><Relationship Id="rId133" Type="http://schemas.openxmlformats.org/officeDocument/2006/relationships/queryTable" Target="../queryTables/queryTable552.xml"/><Relationship Id="rId154" Type="http://schemas.openxmlformats.org/officeDocument/2006/relationships/queryTable" Target="../queryTables/queryTable573.xml"/><Relationship Id="rId175" Type="http://schemas.openxmlformats.org/officeDocument/2006/relationships/queryTable" Target="../queryTables/queryTable594.xml"/><Relationship Id="rId196" Type="http://schemas.openxmlformats.org/officeDocument/2006/relationships/queryTable" Target="../queryTables/queryTable615.xml"/><Relationship Id="rId200" Type="http://schemas.openxmlformats.org/officeDocument/2006/relationships/queryTable" Target="../queryTables/queryTable619.xml"/><Relationship Id="rId16" Type="http://schemas.openxmlformats.org/officeDocument/2006/relationships/queryTable" Target="../queryTables/queryTable435.xml"/><Relationship Id="rId221" Type="http://schemas.openxmlformats.org/officeDocument/2006/relationships/queryTable" Target="../queryTables/queryTable640.xml"/><Relationship Id="rId37" Type="http://schemas.openxmlformats.org/officeDocument/2006/relationships/queryTable" Target="../queryTables/queryTable456.xml"/><Relationship Id="rId58" Type="http://schemas.openxmlformats.org/officeDocument/2006/relationships/queryTable" Target="../queryTables/queryTable477.xml"/><Relationship Id="rId79" Type="http://schemas.openxmlformats.org/officeDocument/2006/relationships/queryTable" Target="../queryTables/queryTable498.xml"/><Relationship Id="rId102" Type="http://schemas.openxmlformats.org/officeDocument/2006/relationships/queryTable" Target="../queryTables/queryTable521.xml"/><Relationship Id="rId123" Type="http://schemas.openxmlformats.org/officeDocument/2006/relationships/queryTable" Target="../queryTables/queryTable542.xml"/><Relationship Id="rId144" Type="http://schemas.openxmlformats.org/officeDocument/2006/relationships/queryTable" Target="../queryTables/queryTable563.xml"/><Relationship Id="rId90" Type="http://schemas.openxmlformats.org/officeDocument/2006/relationships/queryTable" Target="../queryTables/queryTable509.xml"/><Relationship Id="rId165" Type="http://schemas.openxmlformats.org/officeDocument/2006/relationships/queryTable" Target="../queryTables/queryTable584.xml"/><Relationship Id="rId186" Type="http://schemas.openxmlformats.org/officeDocument/2006/relationships/queryTable" Target="../queryTables/queryTable605.xml"/><Relationship Id="rId211" Type="http://schemas.openxmlformats.org/officeDocument/2006/relationships/queryTable" Target="../queryTables/queryTable630.xml"/><Relationship Id="rId27" Type="http://schemas.openxmlformats.org/officeDocument/2006/relationships/queryTable" Target="../queryTables/queryTable446.xml"/><Relationship Id="rId48" Type="http://schemas.openxmlformats.org/officeDocument/2006/relationships/queryTable" Target="../queryTables/queryTable467.xml"/><Relationship Id="rId69" Type="http://schemas.openxmlformats.org/officeDocument/2006/relationships/queryTable" Target="../queryTables/queryTable488.xml"/><Relationship Id="rId113" Type="http://schemas.openxmlformats.org/officeDocument/2006/relationships/queryTable" Target="../queryTables/queryTable532.xml"/><Relationship Id="rId134" Type="http://schemas.openxmlformats.org/officeDocument/2006/relationships/queryTable" Target="../queryTables/queryTable553.xml"/><Relationship Id="rId80" Type="http://schemas.openxmlformats.org/officeDocument/2006/relationships/queryTable" Target="../queryTables/queryTable499.xml"/><Relationship Id="rId155" Type="http://schemas.openxmlformats.org/officeDocument/2006/relationships/queryTable" Target="../queryTables/queryTable574.xml"/><Relationship Id="rId176" Type="http://schemas.openxmlformats.org/officeDocument/2006/relationships/queryTable" Target="../queryTables/queryTable595.xml"/><Relationship Id="rId197" Type="http://schemas.openxmlformats.org/officeDocument/2006/relationships/queryTable" Target="../queryTables/queryTable616.xml"/><Relationship Id="rId201" Type="http://schemas.openxmlformats.org/officeDocument/2006/relationships/queryTable" Target="../queryTables/queryTable620.xml"/><Relationship Id="rId222" Type="http://schemas.openxmlformats.org/officeDocument/2006/relationships/comments" Target="../comments5.xml"/><Relationship Id="rId17" Type="http://schemas.openxmlformats.org/officeDocument/2006/relationships/queryTable" Target="../queryTables/queryTable436.xml"/><Relationship Id="rId38" Type="http://schemas.openxmlformats.org/officeDocument/2006/relationships/queryTable" Target="../queryTables/queryTable457.xml"/><Relationship Id="rId59" Type="http://schemas.openxmlformats.org/officeDocument/2006/relationships/queryTable" Target="../queryTables/queryTable478.xml"/><Relationship Id="rId103" Type="http://schemas.openxmlformats.org/officeDocument/2006/relationships/queryTable" Target="../queryTables/queryTable522.xml"/><Relationship Id="rId124" Type="http://schemas.openxmlformats.org/officeDocument/2006/relationships/queryTable" Target="../queryTables/queryTable543.xml"/><Relationship Id="rId70" Type="http://schemas.openxmlformats.org/officeDocument/2006/relationships/queryTable" Target="../queryTables/queryTable489.xml"/><Relationship Id="rId91" Type="http://schemas.openxmlformats.org/officeDocument/2006/relationships/queryTable" Target="../queryTables/queryTable510.xml"/><Relationship Id="rId145" Type="http://schemas.openxmlformats.org/officeDocument/2006/relationships/queryTable" Target="../queryTables/queryTable564.xml"/><Relationship Id="rId166" Type="http://schemas.openxmlformats.org/officeDocument/2006/relationships/queryTable" Target="../queryTables/queryTable585.xml"/><Relationship Id="rId187" Type="http://schemas.openxmlformats.org/officeDocument/2006/relationships/queryTable" Target="../queryTables/queryTable606.xml"/><Relationship Id="rId1" Type="http://schemas.openxmlformats.org/officeDocument/2006/relationships/printerSettings" Target="../printerSettings/printerSettings6.bin"/><Relationship Id="rId212" Type="http://schemas.openxmlformats.org/officeDocument/2006/relationships/queryTable" Target="../queryTables/queryTable631.xml"/><Relationship Id="rId28" Type="http://schemas.openxmlformats.org/officeDocument/2006/relationships/queryTable" Target="../queryTables/queryTable447.xml"/><Relationship Id="rId49" Type="http://schemas.openxmlformats.org/officeDocument/2006/relationships/queryTable" Target="../queryTables/queryTable468.xml"/><Relationship Id="rId114" Type="http://schemas.openxmlformats.org/officeDocument/2006/relationships/queryTable" Target="../queryTables/queryTable533.xml"/><Relationship Id="rId60" Type="http://schemas.openxmlformats.org/officeDocument/2006/relationships/queryTable" Target="../queryTables/queryTable479.xml"/><Relationship Id="rId81" Type="http://schemas.openxmlformats.org/officeDocument/2006/relationships/queryTable" Target="../queryTables/queryTable500.xml"/><Relationship Id="rId135" Type="http://schemas.openxmlformats.org/officeDocument/2006/relationships/queryTable" Target="../queryTables/queryTable554.xml"/><Relationship Id="rId156" Type="http://schemas.openxmlformats.org/officeDocument/2006/relationships/queryTable" Target="../queryTables/queryTable575.xml"/><Relationship Id="rId177" Type="http://schemas.openxmlformats.org/officeDocument/2006/relationships/queryTable" Target="../queryTables/queryTable596.xml"/><Relationship Id="rId198" Type="http://schemas.openxmlformats.org/officeDocument/2006/relationships/queryTable" Target="../queryTables/queryTable617.xml"/><Relationship Id="rId202" Type="http://schemas.openxmlformats.org/officeDocument/2006/relationships/queryTable" Target="../queryTables/queryTable621.xml"/><Relationship Id="rId18" Type="http://schemas.openxmlformats.org/officeDocument/2006/relationships/queryTable" Target="../queryTables/queryTable437.xml"/><Relationship Id="rId39" Type="http://schemas.openxmlformats.org/officeDocument/2006/relationships/queryTable" Target="../queryTables/queryTable458.xml"/><Relationship Id="rId50" Type="http://schemas.openxmlformats.org/officeDocument/2006/relationships/queryTable" Target="../queryTables/queryTable469.xml"/><Relationship Id="rId104" Type="http://schemas.openxmlformats.org/officeDocument/2006/relationships/queryTable" Target="../queryTables/queryTable523.xml"/><Relationship Id="rId125" Type="http://schemas.openxmlformats.org/officeDocument/2006/relationships/queryTable" Target="../queryTables/queryTable544.xml"/><Relationship Id="rId146" Type="http://schemas.openxmlformats.org/officeDocument/2006/relationships/queryTable" Target="../queryTables/queryTable565.xml"/><Relationship Id="rId167" Type="http://schemas.openxmlformats.org/officeDocument/2006/relationships/queryTable" Target="../queryTables/queryTable586.xml"/><Relationship Id="rId188" Type="http://schemas.openxmlformats.org/officeDocument/2006/relationships/queryTable" Target="../queryTables/queryTable607.xml"/><Relationship Id="rId71" Type="http://schemas.openxmlformats.org/officeDocument/2006/relationships/queryTable" Target="../queryTables/queryTable490.xml"/><Relationship Id="rId92" Type="http://schemas.openxmlformats.org/officeDocument/2006/relationships/queryTable" Target="../queryTables/queryTable511.xml"/><Relationship Id="rId213" Type="http://schemas.openxmlformats.org/officeDocument/2006/relationships/queryTable" Target="../queryTables/queryTable632.xml"/><Relationship Id="rId2" Type="http://schemas.openxmlformats.org/officeDocument/2006/relationships/drawing" Target="../drawings/drawing5.xml"/><Relationship Id="rId29" Type="http://schemas.openxmlformats.org/officeDocument/2006/relationships/queryTable" Target="../queryTables/queryTable448.xml"/><Relationship Id="rId40" Type="http://schemas.openxmlformats.org/officeDocument/2006/relationships/queryTable" Target="../queryTables/queryTable459.xml"/><Relationship Id="rId115" Type="http://schemas.openxmlformats.org/officeDocument/2006/relationships/queryTable" Target="../queryTables/queryTable534.xml"/><Relationship Id="rId136" Type="http://schemas.openxmlformats.org/officeDocument/2006/relationships/queryTable" Target="../queryTables/queryTable555.xml"/><Relationship Id="rId157" Type="http://schemas.openxmlformats.org/officeDocument/2006/relationships/queryTable" Target="../queryTables/queryTable576.xml"/><Relationship Id="rId178" Type="http://schemas.openxmlformats.org/officeDocument/2006/relationships/queryTable" Target="../queryTables/queryTable597.xml"/><Relationship Id="rId61" Type="http://schemas.openxmlformats.org/officeDocument/2006/relationships/queryTable" Target="../queryTables/queryTable480.xml"/><Relationship Id="rId82" Type="http://schemas.openxmlformats.org/officeDocument/2006/relationships/queryTable" Target="../queryTables/queryTable501.xml"/><Relationship Id="rId199" Type="http://schemas.openxmlformats.org/officeDocument/2006/relationships/queryTable" Target="../queryTables/queryTable618.xml"/><Relationship Id="rId203" Type="http://schemas.openxmlformats.org/officeDocument/2006/relationships/queryTable" Target="../queryTables/queryTable622.xml"/><Relationship Id="rId19" Type="http://schemas.openxmlformats.org/officeDocument/2006/relationships/queryTable" Target="../queryTables/queryTable438.xml"/><Relationship Id="rId30" Type="http://schemas.openxmlformats.org/officeDocument/2006/relationships/queryTable" Target="../queryTables/queryTable449.xml"/><Relationship Id="rId105" Type="http://schemas.openxmlformats.org/officeDocument/2006/relationships/queryTable" Target="../queryTables/queryTable524.xml"/><Relationship Id="rId126" Type="http://schemas.openxmlformats.org/officeDocument/2006/relationships/queryTable" Target="../queryTables/queryTable545.xml"/><Relationship Id="rId147" Type="http://schemas.openxmlformats.org/officeDocument/2006/relationships/queryTable" Target="../queryTables/queryTable566.xml"/><Relationship Id="rId168" Type="http://schemas.openxmlformats.org/officeDocument/2006/relationships/queryTable" Target="../queryTables/queryTable587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752.xml"/><Relationship Id="rId21" Type="http://schemas.openxmlformats.org/officeDocument/2006/relationships/queryTable" Target="../queryTables/queryTable656.xml"/><Relationship Id="rId42" Type="http://schemas.openxmlformats.org/officeDocument/2006/relationships/queryTable" Target="../queryTables/queryTable677.xml"/><Relationship Id="rId63" Type="http://schemas.openxmlformats.org/officeDocument/2006/relationships/queryTable" Target="../queryTables/queryTable698.xml"/><Relationship Id="rId84" Type="http://schemas.openxmlformats.org/officeDocument/2006/relationships/queryTable" Target="../queryTables/queryTable719.xml"/><Relationship Id="rId138" Type="http://schemas.openxmlformats.org/officeDocument/2006/relationships/queryTable" Target="../queryTables/queryTable773.xml"/><Relationship Id="rId159" Type="http://schemas.openxmlformats.org/officeDocument/2006/relationships/queryTable" Target="../queryTables/queryTable794.xml"/><Relationship Id="rId170" Type="http://schemas.openxmlformats.org/officeDocument/2006/relationships/queryTable" Target="../queryTables/queryTable805.xml"/><Relationship Id="rId107" Type="http://schemas.openxmlformats.org/officeDocument/2006/relationships/queryTable" Target="../queryTables/queryTable742.xml"/><Relationship Id="rId11" Type="http://schemas.openxmlformats.org/officeDocument/2006/relationships/queryTable" Target="../queryTables/queryTable646.xml"/><Relationship Id="rId32" Type="http://schemas.openxmlformats.org/officeDocument/2006/relationships/queryTable" Target="../queryTables/queryTable667.xml"/><Relationship Id="rId53" Type="http://schemas.openxmlformats.org/officeDocument/2006/relationships/queryTable" Target="../queryTables/queryTable688.xml"/><Relationship Id="rId74" Type="http://schemas.openxmlformats.org/officeDocument/2006/relationships/queryTable" Target="../queryTables/queryTable709.xml"/><Relationship Id="rId128" Type="http://schemas.openxmlformats.org/officeDocument/2006/relationships/queryTable" Target="../queryTables/queryTable763.xml"/><Relationship Id="rId149" Type="http://schemas.openxmlformats.org/officeDocument/2006/relationships/queryTable" Target="../queryTables/queryTable784.xml"/><Relationship Id="rId5" Type="http://schemas.openxmlformats.org/officeDocument/2006/relationships/image" Target="../media/image6.emf"/><Relationship Id="rId95" Type="http://schemas.openxmlformats.org/officeDocument/2006/relationships/queryTable" Target="../queryTables/queryTable730.xml"/><Relationship Id="rId160" Type="http://schemas.openxmlformats.org/officeDocument/2006/relationships/queryTable" Target="../queryTables/queryTable795.xml"/><Relationship Id="rId181" Type="http://schemas.openxmlformats.org/officeDocument/2006/relationships/queryTable" Target="../queryTables/queryTable816.xml"/><Relationship Id="rId22" Type="http://schemas.openxmlformats.org/officeDocument/2006/relationships/queryTable" Target="../queryTables/queryTable657.xml"/><Relationship Id="rId43" Type="http://schemas.openxmlformats.org/officeDocument/2006/relationships/queryTable" Target="../queryTables/queryTable678.xml"/><Relationship Id="rId64" Type="http://schemas.openxmlformats.org/officeDocument/2006/relationships/queryTable" Target="../queryTables/queryTable699.xml"/><Relationship Id="rId118" Type="http://schemas.openxmlformats.org/officeDocument/2006/relationships/queryTable" Target="../queryTables/queryTable753.xml"/><Relationship Id="rId139" Type="http://schemas.openxmlformats.org/officeDocument/2006/relationships/queryTable" Target="../queryTables/queryTable774.xml"/><Relationship Id="rId85" Type="http://schemas.openxmlformats.org/officeDocument/2006/relationships/queryTable" Target="../queryTables/queryTable720.xml"/><Relationship Id="rId150" Type="http://schemas.openxmlformats.org/officeDocument/2006/relationships/queryTable" Target="../queryTables/queryTable785.xml"/><Relationship Id="rId171" Type="http://schemas.openxmlformats.org/officeDocument/2006/relationships/queryTable" Target="../queryTables/queryTable806.xml"/><Relationship Id="rId12" Type="http://schemas.openxmlformats.org/officeDocument/2006/relationships/queryTable" Target="../queryTables/queryTable647.xml"/><Relationship Id="rId33" Type="http://schemas.openxmlformats.org/officeDocument/2006/relationships/queryTable" Target="../queryTables/queryTable668.xml"/><Relationship Id="rId108" Type="http://schemas.openxmlformats.org/officeDocument/2006/relationships/queryTable" Target="../queryTables/queryTable743.xml"/><Relationship Id="rId129" Type="http://schemas.openxmlformats.org/officeDocument/2006/relationships/queryTable" Target="../queryTables/queryTable764.xml"/><Relationship Id="rId54" Type="http://schemas.openxmlformats.org/officeDocument/2006/relationships/queryTable" Target="../queryTables/queryTable689.xml"/><Relationship Id="rId75" Type="http://schemas.openxmlformats.org/officeDocument/2006/relationships/queryTable" Target="../queryTables/queryTable710.xml"/><Relationship Id="rId96" Type="http://schemas.openxmlformats.org/officeDocument/2006/relationships/queryTable" Target="../queryTables/queryTable731.xml"/><Relationship Id="rId140" Type="http://schemas.openxmlformats.org/officeDocument/2006/relationships/queryTable" Target="../queryTables/queryTable775.xml"/><Relationship Id="rId161" Type="http://schemas.openxmlformats.org/officeDocument/2006/relationships/queryTable" Target="../queryTables/queryTable796.xml"/><Relationship Id="rId182" Type="http://schemas.openxmlformats.org/officeDocument/2006/relationships/queryTable" Target="../queryTables/queryTable817.xml"/><Relationship Id="rId6" Type="http://schemas.openxmlformats.org/officeDocument/2006/relationships/queryTable" Target="../queryTables/queryTable641.xml"/><Relationship Id="rId23" Type="http://schemas.openxmlformats.org/officeDocument/2006/relationships/queryTable" Target="../queryTables/queryTable658.xml"/><Relationship Id="rId119" Type="http://schemas.openxmlformats.org/officeDocument/2006/relationships/queryTable" Target="../queryTables/queryTable754.xml"/><Relationship Id="rId44" Type="http://schemas.openxmlformats.org/officeDocument/2006/relationships/queryTable" Target="../queryTables/queryTable679.xml"/><Relationship Id="rId65" Type="http://schemas.openxmlformats.org/officeDocument/2006/relationships/queryTable" Target="../queryTables/queryTable700.xml"/><Relationship Id="rId86" Type="http://schemas.openxmlformats.org/officeDocument/2006/relationships/queryTable" Target="../queryTables/queryTable721.xml"/><Relationship Id="rId130" Type="http://schemas.openxmlformats.org/officeDocument/2006/relationships/queryTable" Target="../queryTables/queryTable765.xml"/><Relationship Id="rId151" Type="http://schemas.openxmlformats.org/officeDocument/2006/relationships/queryTable" Target="../queryTables/queryTable786.xml"/><Relationship Id="rId172" Type="http://schemas.openxmlformats.org/officeDocument/2006/relationships/queryTable" Target="../queryTables/queryTable807.xml"/><Relationship Id="rId13" Type="http://schemas.openxmlformats.org/officeDocument/2006/relationships/queryTable" Target="../queryTables/queryTable648.xml"/><Relationship Id="rId18" Type="http://schemas.openxmlformats.org/officeDocument/2006/relationships/queryTable" Target="../queryTables/queryTable653.xml"/><Relationship Id="rId39" Type="http://schemas.openxmlformats.org/officeDocument/2006/relationships/queryTable" Target="../queryTables/queryTable674.xml"/><Relationship Id="rId109" Type="http://schemas.openxmlformats.org/officeDocument/2006/relationships/queryTable" Target="../queryTables/queryTable744.xml"/><Relationship Id="rId34" Type="http://schemas.openxmlformats.org/officeDocument/2006/relationships/queryTable" Target="../queryTables/queryTable669.xml"/><Relationship Id="rId50" Type="http://schemas.openxmlformats.org/officeDocument/2006/relationships/queryTable" Target="../queryTables/queryTable685.xml"/><Relationship Id="rId55" Type="http://schemas.openxmlformats.org/officeDocument/2006/relationships/queryTable" Target="../queryTables/queryTable690.xml"/><Relationship Id="rId76" Type="http://schemas.openxmlformats.org/officeDocument/2006/relationships/queryTable" Target="../queryTables/queryTable711.xml"/><Relationship Id="rId97" Type="http://schemas.openxmlformats.org/officeDocument/2006/relationships/queryTable" Target="../queryTables/queryTable732.xml"/><Relationship Id="rId104" Type="http://schemas.openxmlformats.org/officeDocument/2006/relationships/queryTable" Target="../queryTables/queryTable739.xml"/><Relationship Id="rId120" Type="http://schemas.openxmlformats.org/officeDocument/2006/relationships/queryTable" Target="../queryTables/queryTable755.xml"/><Relationship Id="rId125" Type="http://schemas.openxmlformats.org/officeDocument/2006/relationships/queryTable" Target="../queryTables/queryTable760.xml"/><Relationship Id="rId141" Type="http://schemas.openxmlformats.org/officeDocument/2006/relationships/queryTable" Target="../queryTables/queryTable776.xml"/><Relationship Id="rId146" Type="http://schemas.openxmlformats.org/officeDocument/2006/relationships/queryTable" Target="../queryTables/queryTable781.xml"/><Relationship Id="rId167" Type="http://schemas.openxmlformats.org/officeDocument/2006/relationships/queryTable" Target="../queryTables/queryTable802.xml"/><Relationship Id="rId7" Type="http://schemas.openxmlformats.org/officeDocument/2006/relationships/queryTable" Target="../queryTables/queryTable642.xml"/><Relationship Id="rId71" Type="http://schemas.openxmlformats.org/officeDocument/2006/relationships/queryTable" Target="../queryTables/queryTable706.xml"/><Relationship Id="rId92" Type="http://schemas.openxmlformats.org/officeDocument/2006/relationships/queryTable" Target="../queryTables/queryTable727.xml"/><Relationship Id="rId162" Type="http://schemas.openxmlformats.org/officeDocument/2006/relationships/queryTable" Target="../queryTables/queryTable797.xml"/><Relationship Id="rId183" Type="http://schemas.openxmlformats.org/officeDocument/2006/relationships/queryTable" Target="../queryTables/queryTable818.xml"/><Relationship Id="rId2" Type="http://schemas.openxmlformats.org/officeDocument/2006/relationships/drawing" Target="../drawings/drawing6.xml"/><Relationship Id="rId29" Type="http://schemas.openxmlformats.org/officeDocument/2006/relationships/queryTable" Target="../queryTables/queryTable664.xml"/><Relationship Id="rId24" Type="http://schemas.openxmlformats.org/officeDocument/2006/relationships/queryTable" Target="../queryTables/queryTable659.xml"/><Relationship Id="rId40" Type="http://schemas.openxmlformats.org/officeDocument/2006/relationships/queryTable" Target="../queryTables/queryTable675.xml"/><Relationship Id="rId45" Type="http://schemas.openxmlformats.org/officeDocument/2006/relationships/queryTable" Target="../queryTables/queryTable680.xml"/><Relationship Id="rId66" Type="http://schemas.openxmlformats.org/officeDocument/2006/relationships/queryTable" Target="../queryTables/queryTable701.xml"/><Relationship Id="rId87" Type="http://schemas.openxmlformats.org/officeDocument/2006/relationships/queryTable" Target="../queryTables/queryTable722.xml"/><Relationship Id="rId110" Type="http://schemas.openxmlformats.org/officeDocument/2006/relationships/queryTable" Target="../queryTables/queryTable745.xml"/><Relationship Id="rId115" Type="http://schemas.openxmlformats.org/officeDocument/2006/relationships/queryTable" Target="../queryTables/queryTable750.xml"/><Relationship Id="rId131" Type="http://schemas.openxmlformats.org/officeDocument/2006/relationships/queryTable" Target="../queryTables/queryTable766.xml"/><Relationship Id="rId136" Type="http://schemas.openxmlformats.org/officeDocument/2006/relationships/queryTable" Target="../queryTables/queryTable771.xml"/><Relationship Id="rId157" Type="http://schemas.openxmlformats.org/officeDocument/2006/relationships/queryTable" Target="../queryTables/queryTable792.xml"/><Relationship Id="rId178" Type="http://schemas.openxmlformats.org/officeDocument/2006/relationships/queryTable" Target="../queryTables/queryTable813.xml"/><Relationship Id="rId61" Type="http://schemas.openxmlformats.org/officeDocument/2006/relationships/queryTable" Target="../queryTables/queryTable696.xml"/><Relationship Id="rId82" Type="http://schemas.openxmlformats.org/officeDocument/2006/relationships/queryTable" Target="../queryTables/queryTable717.xml"/><Relationship Id="rId152" Type="http://schemas.openxmlformats.org/officeDocument/2006/relationships/queryTable" Target="../queryTables/queryTable787.xml"/><Relationship Id="rId173" Type="http://schemas.openxmlformats.org/officeDocument/2006/relationships/queryTable" Target="../queryTables/queryTable808.xml"/><Relationship Id="rId19" Type="http://schemas.openxmlformats.org/officeDocument/2006/relationships/queryTable" Target="../queryTables/queryTable654.xml"/><Relationship Id="rId14" Type="http://schemas.openxmlformats.org/officeDocument/2006/relationships/queryTable" Target="../queryTables/queryTable649.xml"/><Relationship Id="rId30" Type="http://schemas.openxmlformats.org/officeDocument/2006/relationships/queryTable" Target="../queryTables/queryTable665.xml"/><Relationship Id="rId35" Type="http://schemas.openxmlformats.org/officeDocument/2006/relationships/queryTable" Target="../queryTables/queryTable670.xml"/><Relationship Id="rId56" Type="http://schemas.openxmlformats.org/officeDocument/2006/relationships/queryTable" Target="../queryTables/queryTable691.xml"/><Relationship Id="rId77" Type="http://schemas.openxmlformats.org/officeDocument/2006/relationships/queryTable" Target="../queryTables/queryTable712.xml"/><Relationship Id="rId100" Type="http://schemas.openxmlformats.org/officeDocument/2006/relationships/queryTable" Target="../queryTables/queryTable735.xml"/><Relationship Id="rId105" Type="http://schemas.openxmlformats.org/officeDocument/2006/relationships/queryTable" Target="../queryTables/queryTable740.xml"/><Relationship Id="rId126" Type="http://schemas.openxmlformats.org/officeDocument/2006/relationships/queryTable" Target="../queryTables/queryTable761.xml"/><Relationship Id="rId147" Type="http://schemas.openxmlformats.org/officeDocument/2006/relationships/queryTable" Target="../queryTables/queryTable782.xml"/><Relationship Id="rId168" Type="http://schemas.openxmlformats.org/officeDocument/2006/relationships/queryTable" Target="../queryTables/queryTable803.xml"/><Relationship Id="rId8" Type="http://schemas.openxmlformats.org/officeDocument/2006/relationships/queryTable" Target="../queryTables/queryTable643.xml"/><Relationship Id="rId51" Type="http://schemas.openxmlformats.org/officeDocument/2006/relationships/queryTable" Target="../queryTables/queryTable686.xml"/><Relationship Id="rId72" Type="http://schemas.openxmlformats.org/officeDocument/2006/relationships/queryTable" Target="../queryTables/queryTable707.xml"/><Relationship Id="rId93" Type="http://schemas.openxmlformats.org/officeDocument/2006/relationships/queryTable" Target="../queryTables/queryTable728.xml"/><Relationship Id="rId98" Type="http://schemas.openxmlformats.org/officeDocument/2006/relationships/queryTable" Target="../queryTables/queryTable733.xml"/><Relationship Id="rId121" Type="http://schemas.openxmlformats.org/officeDocument/2006/relationships/queryTable" Target="../queryTables/queryTable756.xml"/><Relationship Id="rId142" Type="http://schemas.openxmlformats.org/officeDocument/2006/relationships/queryTable" Target="../queryTables/queryTable777.xml"/><Relationship Id="rId163" Type="http://schemas.openxmlformats.org/officeDocument/2006/relationships/queryTable" Target="../queryTables/queryTable798.xml"/><Relationship Id="rId184" Type="http://schemas.openxmlformats.org/officeDocument/2006/relationships/queryTable" Target="../queryTables/queryTable819.xml"/><Relationship Id="rId3" Type="http://schemas.openxmlformats.org/officeDocument/2006/relationships/vmlDrawing" Target="../drawings/vmlDrawing6.vml"/><Relationship Id="rId25" Type="http://schemas.openxmlformats.org/officeDocument/2006/relationships/queryTable" Target="../queryTables/queryTable660.xml"/><Relationship Id="rId46" Type="http://schemas.openxmlformats.org/officeDocument/2006/relationships/queryTable" Target="../queryTables/queryTable681.xml"/><Relationship Id="rId67" Type="http://schemas.openxmlformats.org/officeDocument/2006/relationships/queryTable" Target="../queryTables/queryTable702.xml"/><Relationship Id="rId116" Type="http://schemas.openxmlformats.org/officeDocument/2006/relationships/queryTable" Target="../queryTables/queryTable751.xml"/><Relationship Id="rId137" Type="http://schemas.openxmlformats.org/officeDocument/2006/relationships/queryTable" Target="../queryTables/queryTable772.xml"/><Relationship Id="rId158" Type="http://schemas.openxmlformats.org/officeDocument/2006/relationships/queryTable" Target="../queryTables/queryTable793.xml"/><Relationship Id="rId20" Type="http://schemas.openxmlformats.org/officeDocument/2006/relationships/queryTable" Target="../queryTables/queryTable655.xml"/><Relationship Id="rId41" Type="http://schemas.openxmlformats.org/officeDocument/2006/relationships/queryTable" Target="../queryTables/queryTable676.xml"/><Relationship Id="rId62" Type="http://schemas.openxmlformats.org/officeDocument/2006/relationships/queryTable" Target="../queryTables/queryTable697.xml"/><Relationship Id="rId83" Type="http://schemas.openxmlformats.org/officeDocument/2006/relationships/queryTable" Target="../queryTables/queryTable718.xml"/><Relationship Id="rId88" Type="http://schemas.openxmlformats.org/officeDocument/2006/relationships/queryTable" Target="../queryTables/queryTable723.xml"/><Relationship Id="rId111" Type="http://schemas.openxmlformats.org/officeDocument/2006/relationships/queryTable" Target="../queryTables/queryTable746.xml"/><Relationship Id="rId132" Type="http://schemas.openxmlformats.org/officeDocument/2006/relationships/queryTable" Target="../queryTables/queryTable767.xml"/><Relationship Id="rId153" Type="http://schemas.openxmlformats.org/officeDocument/2006/relationships/queryTable" Target="../queryTables/queryTable788.xml"/><Relationship Id="rId174" Type="http://schemas.openxmlformats.org/officeDocument/2006/relationships/queryTable" Target="../queryTables/queryTable809.xml"/><Relationship Id="rId179" Type="http://schemas.openxmlformats.org/officeDocument/2006/relationships/queryTable" Target="../queryTables/queryTable814.xml"/><Relationship Id="rId15" Type="http://schemas.openxmlformats.org/officeDocument/2006/relationships/queryTable" Target="../queryTables/queryTable650.xml"/><Relationship Id="rId36" Type="http://schemas.openxmlformats.org/officeDocument/2006/relationships/queryTable" Target="../queryTables/queryTable671.xml"/><Relationship Id="rId57" Type="http://schemas.openxmlformats.org/officeDocument/2006/relationships/queryTable" Target="../queryTables/queryTable692.xml"/><Relationship Id="rId106" Type="http://schemas.openxmlformats.org/officeDocument/2006/relationships/queryTable" Target="../queryTables/queryTable741.xml"/><Relationship Id="rId127" Type="http://schemas.openxmlformats.org/officeDocument/2006/relationships/queryTable" Target="../queryTables/queryTable762.xml"/><Relationship Id="rId10" Type="http://schemas.openxmlformats.org/officeDocument/2006/relationships/queryTable" Target="../queryTables/queryTable645.xml"/><Relationship Id="rId31" Type="http://schemas.openxmlformats.org/officeDocument/2006/relationships/queryTable" Target="../queryTables/queryTable666.xml"/><Relationship Id="rId52" Type="http://schemas.openxmlformats.org/officeDocument/2006/relationships/queryTable" Target="../queryTables/queryTable687.xml"/><Relationship Id="rId73" Type="http://schemas.openxmlformats.org/officeDocument/2006/relationships/queryTable" Target="../queryTables/queryTable708.xml"/><Relationship Id="rId78" Type="http://schemas.openxmlformats.org/officeDocument/2006/relationships/queryTable" Target="../queryTables/queryTable713.xml"/><Relationship Id="rId94" Type="http://schemas.openxmlformats.org/officeDocument/2006/relationships/queryTable" Target="../queryTables/queryTable729.xml"/><Relationship Id="rId99" Type="http://schemas.openxmlformats.org/officeDocument/2006/relationships/queryTable" Target="../queryTables/queryTable734.xml"/><Relationship Id="rId101" Type="http://schemas.openxmlformats.org/officeDocument/2006/relationships/queryTable" Target="../queryTables/queryTable736.xml"/><Relationship Id="rId122" Type="http://schemas.openxmlformats.org/officeDocument/2006/relationships/queryTable" Target="../queryTables/queryTable757.xml"/><Relationship Id="rId143" Type="http://schemas.openxmlformats.org/officeDocument/2006/relationships/queryTable" Target="../queryTables/queryTable778.xml"/><Relationship Id="rId148" Type="http://schemas.openxmlformats.org/officeDocument/2006/relationships/queryTable" Target="../queryTables/queryTable783.xml"/><Relationship Id="rId164" Type="http://schemas.openxmlformats.org/officeDocument/2006/relationships/queryTable" Target="../queryTables/queryTable799.xml"/><Relationship Id="rId169" Type="http://schemas.openxmlformats.org/officeDocument/2006/relationships/queryTable" Target="../queryTables/queryTable804.xml"/><Relationship Id="rId185" Type="http://schemas.openxmlformats.org/officeDocument/2006/relationships/queryTable" Target="../queryTables/queryTable820.xml"/><Relationship Id="rId4" Type="http://schemas.openxmlformats.org/officeDocument/2006/relationships/control" Target="../activeX/activeX6.xml"/><Relationship Id="rId9" Type="http://schemas.openxmlformats.org/officeDocument/2006/relationships/queryTable" Target="../queryTables/queryTable644.xml"/><Relationship Id="rId180" Type="http://schemas.openxmlformats.org/officeDocument/2006/relationships/queryTable" Target="../queryTables/queryTable815.xml"/><Relationship Id="rId26" Type="http://schemas.openxmlformats.org/officeDocument/2006/relationships/queryTable" Target="../queryTables/queryTable661.xml"/><Relationship Id="rId47" Type="http://schemas.openxmlformats.org/officeDocument/2006/relationships/queryTable" Target="../queryTables/queryTable682.xml"/><Relationship Id="rId68" Type="http://schemas.openxmlformats.org/officeDocument/2006/relationships/queryTable" Target="../queryTables/queryTable703.xml"/><Relationship Id="rId89" Type="http://schemas.openxmlformats.org/officeDocument/2006/relationships/queryTable" Target="../queryTables/queryTable724.xml"/><Relationship Id="rId112" Type="http://schemas.openxmlformats.org/officeDocument/2006/relationships/queryTable" Target="../queryTables/queryTable747.xml"/><Relationship Id="rId133" Type="http://schemas.openxmlformats.org/officeDocument/2006/relationships/queryTable" Target="../queryTables/queryTable768.xml"/><Relationship Id="rId154" Type="http://schemas.openxmlformats.org/officeDocument/2006/relationships/queryTable" Target="../queryTables/queryTable789.xml"/><Relationship Id="rId175" Type="http://schemas.openxmlformats.org/officeDocument/2006/relationships/queryTable" Target="../queryTables/queryTable810.xml"/><Relationship Id="rId16" Type="http://schemas.openxmlformats.org/officeDocument/2006/relationships/queryTable" Target="../queryTables/queryTable651.xml"/><Relationship Id="rId37" Type="http://schemas.openxmlformats.org/officeDocument/2006/relationships/queryTable" Target="../queryTables/queryTable672.xml"/><Relationship Id="rId58" Type="http://schemas.openxmlformats.org/officeDocument/2006/relationships/queryTable" Target="../queryTables/queryTable693.xml"/><Relationship Id="rId79" Type="http://schemas.openxmlformats.org/officeDocument/2006/relationships/queryTable" Target="../queryTables/queryTable714.xml"/><Relationship Id="rId102" Type="http://schemas.openxmlformats.org/officeDocument/2006/relationships/queryTable" Target="../queryTables/queryTable737.xml"/><Relationship Id="rId123" Type="http://schemas.openxmlformats.org/officeDocument/2006/relationships/queryTable" Target="../queryTables/queryTable758.xml"/><Relationship Id="rId144" Type="http://schemas.openxmlformats.org/officeDocument/2006/relationships/queryTable" Target="../queryTables/queryTable779.xml"/><Relationship Id="rId90" Type="http://schemas.openxmlformats.org/officeDocument/2006/relationships/queryTable" Target="../queryTables/queryTable725.xml"/><Relationship Id="rId165" Type="http://schemas.openxmlformats.org/officeDocument/2006/relationships/queryTable" Target="../queryTables/queryTable800.xml"/><Relationship Id="rId186" Type="http://schemas.openxmlformats.org/officeDocument/2006/relationships/comments" Target="../comments6.xml"/><Relationship Id="rId27" Type="http://schemas.openxmlformats.org/officeDocument/2006/relationships/queryTable" Target="../queryTables/queryTable662.xml"/><Relationship Id="rId48" Type="http://schemas.openxmlformats.org/officeDocument/2006/relationships/queryTable" Target="../queryTables/queryTable683.xml"/><Relationship Id="rId69" Type="http://schemas.openxmlformats.org/officeDocument/2006/relationships/queryTable" Target="../queryTables/queryTable704.xml"/><Relationship Id="rId113" Type="http://schemas.openxmlformats.org/officeDocument/2006/relationships/queryTable" Target="../queryTables/queryTable748.xml"/><Relationship Id="rId134" Type="http://schemas.openxmlformats.org/officeDocument/2006/relationships/queryTable" Target="../queryTables/queryTable769.xml"/><Relationship Id="rId80" Type="http://schemas.openxmlformats.org/officeDocument/2006/relationships/queryTable" Target="../queryTables/queryTable715.xml"/><Relationship Id="rId155" Type="http://schemas.openxmlformats.org/officeDocument/2006/relationships/queryTable" Target="../queryTables/queryTable790.xml"/><Relationship Id="rId176" Type="http://schemas.openxmlformats.org/officeDocument/2006/relationships/queryTable" Target="../queryTables/queryTable811.xml"/><Relationship Id="rId17" Type="http://schemas.openxmlformats.org/officeDocument/2006/relationships/queryTable" Target="../queryTables/queryTable652.xml"/><Relationship Id="rId38" Type="http://schemas.openxmlformats.org/officeDocument/2006/relationships/queryTable" Target="../queryTables/queryTable673.xml"/><Relationship Id="rId59" Type="http://schemas.openxmlformats.org/officeDocument/2006/relationships/queryTable" Target="../queryTables/queryTable694.xml"/><Relationship Id="rId103" Type="http://schemas.openxmlformats.org/officeDocument/2006/relationships/queryTable" Target="../queryTables/queryTable738.xml"/><Relationship Id="rId124" Type="http://schemas.openxmlformats.org/officeDocument/2006/relationships/queryTable" Target="../queryTables/queryTable759.xml"/><Relationship Id="rId70" Type="http://schemas.openxmlformats.org/officeDocument/2006/relationships/queryTable" Target="../queryTables/queryTable705.xml"/><Relationship Id="rId91" Type="http://schemas.openxmlformats.org/officeDocument/2006/relationships/queryTable" Target="../queryTables/queryTable726.xml"/><Relationship Id="rId145" Type="http://schemas.openxmlformats.org/officeDocument/2006/relationships/queryTable" Target="../queryTables/queryTable780.xml"/><Relationship Id="rId166" Type="http://schemas.openxmlformats.org/officeDocument/2006/relationships/queryTable" Target="../queryTables/queryTable801.xml"/><Relationship Id="rId1" Type="http://schemas.openxmlformats.org/officeDocument/2006/relationships/printerSettings" Target="../printerSettings/printerSettings7.bin"/><Relationship Id="rId28" Type="http://schemas.openxmlformats.org/officeDocument/2006/relationships/queryTable" Target="../queryTables/queryTable663.xml"/><Relationship Id="rId49" Type="http://schemas.openxmlformats.org/officeDocument/2006/relationships/queryTable" Target="../queryTables/queryTable684.xml"/><Relationship Id="rId114" Type="http://schemas.openxmlformats.org/officeDocument/2006/relationships/queryTable" Target="../queryTables/queryTable749.xml"/><Relationship Id="rId60" Type="http://schemas.openxmlformats.org/officeDocument/2006/relationships/queryTable" Target="../queryTables/queryTable695.xml"/><Relationship Id="rId81" Type="http://schemas.openxmlformats.org/officeDocument/2006/relationships/queryTable" Target="../queryTables/queryTable716.xml"/><Relationship Id="rId135" Type="http://schemas.openxmlformats.org/officeDocument/2006/relationships/queryTable" Target="../queryTables/queryTable770.xml"/><Relationship Id="rId156" Type="http://schemas.openxmlformats.org/officeDocument/2006/relationships/queryTable" Target="../queryTables/queryTable791.xml"/><Relationship Id="rId177" Type="http://schemas.openxmlformats.org/officeDocument/2006/relationships/queryTable" Target="../queryTables/queryTable812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932.xml"/><Relationship Id="rId21" Type="http://schemas.openxmlformats.org/officeDocument/2006/relationships/queryTable" Target="../queryTables/queryTable836.xml"/><Relationship Id="rId42" Type="http://schemas.openxmlformats.org/officeDocument/2006/relationships/queryTable" Target="../queryTables/queryTable857.xml"/><Relationship Id="rId63" Type="http://schemas.openxmlformats.org/officeDocument/2006/relationships/queryTable" Target="../queryTables/queryTable878.xml"/><Relationship Id="rId84" Type="http://schemas.openxmlformats.org/officeDocument/2006/relationships/queryTable" Target="../queryTables/queryTable899.xml"/><Relationship Id="rId138" Type="http://schemas.openxmlformats.org/officeDocument/2006/relationships/queryTable" Target="../queryTables/queryTable953.xml"/><Relationship Id="rId159" Type="http://schemas.openxmlformats.org/officeDocument/2006/relationships/queryTable" Target="../queryTables/queryTable974.xml"/><Relationship Id="rId170" Type="http://schemas.openxmlformats.org/officeDocument/2006/relationships/queryTable" Target="../queryTables/queryTable985.xml"/><Relationship Id="rId191" Type="http://schemas.openxmlformats.org/officeDocument/2006/relationships/queryTable" Target="../queryTables/queryTable1006.xml"/><Relationship Id="rId107" Type="http://schemas.openxmlformats.org/officeDocument/2006/relationships/queryTable" Target="../queryTables/queryTable922.xml"/><Relationship Id="rId11" Type="http://schemas.openxmlformats.org/officeDocument/2006/relationships/queryTable" Target="../queryTables/queryTable826.xml"/><Relationship Id="rId32" Type="http://schemas.openxmlformats.org/officeDocument/2006/relationships/queryTable" Target="../queryTables/queryTable847.xml"/><Relationship Id="rId53" Type="http://schemas.openxmlformats.org/officeDocument/2006/relationships/queryTable" Target="../queryTables/queryTable868.xml"/><Relationship Id="rId74" Type="http://schemas.openxmlformats.org/officeDocument/2006/relationships/queryTable" Target="../queryTables/queryTable889.xml"/><Relationship Id="rId128" Type="http://schemas.openxmlformats.org/officeDocument/2006/relationships/queryTable" Target="../queryTables/queryTable943.xml"/><Relationship Id="rId149" Type="http://schemas.openxmlformats.org/officeDocument/2006/relationships/queryTable" Target="../queryTables/queryTable964.xml"/><Relationship Id="rId5" Type="http://schemas.openxmlformats.org/officeDocument/2006/relationships/image" Target="../media/image7.emf"/><Relationship Id="rId95" Type="http://schemas.openxmlformats.org/officeDocument/2006/relationships/queryTable" Target="../queryTables/queryTable910.xml"/><Relationship Id="rId160" Type="http://schemas.openxmlformats.org/officeDocument/2006/relationships/queryTable" Target="../queryTables/queryTable975.xml"/><Relationship Id="rId181" Type="http://schemas.openxmlformats.org/officeDocument/2006/relationships/queryTable" Target="../queryTables/queryTable996.xml"/><Relationship Id="rId22" Type="http://schemas.openxmlformats.org/officeDocument/2006/relationships/queryTable" Target="../queryTables/queryTable837.xml"/><Relationship Id="rId43" Type="http://schemas.openxmlformats.org/officeDocument/2006/relationships/queryTable" Target="../queryTables/queryTable858.xml"/><Relationship Id="rId64" Type="http://schemas.openxmlformats.org/officeDocument/2006/relationships/queryTable" Target="../queryTables/queryTable879.xml"/><Relationship Id="rId118" Type="http://schemas.openxmlformats.org/officeDocument/2006/relationships/queryTable" Target="../queryTables/queryTable933.xml"/><Relationship Id="rId139" Type="http://schemas.openxmlformats.org/officeDocument/2006/relationships/queryTable" Target="../queryTables/queryTable954.xml"/><Relationship Id="rId85" Type="http://schemas.openxmlformats.org/officeDocument/2006/relationships/queryTable" Target="../queryTables/queryTable900.xml"/><Relationship Id="rId150" Type="http://schemas.openxmlformats.org/officeDocument/2006/relationships/queryTable" Target="../queryTables/queryTable965.xml"/><Relationship Id="rId171" Type="http://schemas.openxmlformats.org/officeDocument/2006/relationships/queryTable" Target="../queryTables/queryTable986.xml"/><Relationship Id="rId192" Type="http://schemas.openxmlformats.org/officeDocument/2006/relationships/comments" Target="../comments7.xml"/><Relationship Id="rId12" Type="http://schemas.openxmlformats.org/officeDocument/2006/relationships/queryTable" Target="../queryTables/queryTable827.xml"/><Relationship Id="rId33" Type="http://schemas.openxmlformats.org/officeDocument/2006/relationships/queryTable" Target="../queryTables/queryTable848.xml"/><Relationship Id="rId108" Type="http://schemas.openxmlformats.org/officeDocument/2006/relationships/queryTable" Target="../queryTables/queryTable923.xml"/><Relationship Id="rId129" Type="http://schemas.openxmlformats.org/officeDocument/2006/relationships/queryTable" Target="../queryTables/queryTable944.xml"/><Relationship Id="rId54" Type="http://schemas.openxmlformats.org/officeDocument/2006/relationships/queryTable" Target="../queryTables/queryTable869.xml"/><Relationship Id="rId75" Type="http://schemas.openxmlformats.org/officeDocument/2006/relationships/queryTable" Target="../queryTables/queryTable890.xml"/><Relationship Id="rId96" Type="http://schemas.openxmlformats.org/officeDocument/2006/relationships/queryTable" Target="../queryTables/queryTable911.xml"/><Relationship Id="rId140" Type="http://schemas.openxmlformats.org/officeDocument/2006/relationships/queryTable" Target="../queryTables/queryTable955.xml"/><Relationship Id="rId161" Type="http://schemas.openxmlformats.org/officeDocument/2006/relationships/queryTable" Target="../queryTables/queryTable976.xml"/><Relationship Id="rId182" Type="http://schemas.openxmlformats.org/officeDocument/2006/relationships/queryTable" Target="../queryTables/queryTable997.xml"/><Relationship Id="rId6" Type="http://schemas.openxmlformats.org/officeDocument/2006/relationships/queryTable" Target="../queryTables/queryTable821.xml"/><Relationship Id="rId23" Type="http://schemas.openxmlformats.org/officeDocument/2006/relationships/queryTable" Target="../queryTables/queryTable838.xml"/><Relationship Id="rId119" Type="http://schemas.openxmlformats.org/officeDocument/2006/relationships/queryTable" Target="../queryTables/queryTable934.xml"/><Relationship Id="rId44" Type="http://schemas.openxmlformats.org/officeDocument/2006/relationships/queryTable" Target="../queryTables/queryTable859.xml"/><Relationship Id="rId65" Type="http://schemas.openxmlformats.org/officeDocument/2006/relationships/queryTable" Target="../queryTables/queryTable880.xml"/><Relationship Id="rId86" Type="http://schemas.openxmlformats.org/officeDocument/2006/relationships/queryTable" Target="../queryTables/queryTable901.xml"/><Relationship Id="rId130" Type="http://schemas.openxmlformats.org/officeDocument/2006/relationships/queryTable" Target="../queryTables/queryTable945.xml"/><Relationship Id="rId151" Type="http://schemas.openxmlformats.org/officeDocument/2006/relationships/queryTable" Target="../queryTables/queryTable966.xml"/><Relationship Id="rId172" Type="http://schemas.openxmlformats.org/officeDocument/2006/relationships/queryTable" Target="../queryTables/queryTable987.xml"/><Relationship Id="rId13" Type="http://schemas.openxmlformats.org/officeDocument/2006/relationships/queryTable" Target="../queryTables/queryTable828.xml"/><Relationship Id="rId18" Type="http://schemas.openxmlformats.org/officeDocument/2006/relationships/queryTable" Target="../queryTables/queryTable833.xml"/><Relationship Id="rId39" Type="http://schemas.openxmlformats.org/officeDocument/2006/relationships/queryTable" Target="../queryTables/queryTable854.xml"/><Relationship Id="rId109" Type="http://schemas.openxmlformats.org/officeDocument/2006/relationships/queryTable" Target="../queryTables/queryTable924.xml"/><Relationship Id="rId34" Type="http://schemas.openxmlformats.org/officeDocument/2006/relationships/queryTable" Target="../queryTables/queryTable849.xml"/><Relationship Id="rId50" Type="http://schemas.openxmlformats.org/officeDocument/2006/relationships/queryTable" Target="../queryTables/queryTable865.xml"/><Relationship Id="rId55" Type="http://schemas.openxmlformats.org/officeDocument/2006/relationships/queryTable" Target="../queryTables/queryTable870.xml"/><Relationship Id="rId76" Type="http://schemas.openxmlformats.org/officeDocument/2006/relationships/queryTable" Target="../queryTables/queryTable891.xml"/><Relationship Id="rId97" Type="http://schemas.openxmlformats.org/officeDocument/2006/relationships/queryTable" Target="../queryTables/queryTable912.xml"/><Relationship Id="rId104" Type="http://schemas.openxmlformats.org/officeDocument/2006/relationships/queryTable" Target="../queryTables/queryTable919.xml"/><Relationship Id="rId120" Type="http://schemas.openxmlformats.org/officeDocument/2006/relationships/queryTable" Target="../queryTables/queryTable935.xml"/><Relationship Id="rId125" Type="http://schemas.openxmlformats.org/officeDocument/2006/relationships/queryTable" Target="../queryTables/queryTable940.xml"/><Relationship Id="rId141" Type="http://schemas.openxmlformats.org/officeDocument/2006/relationships/queryTable" Target="../queryTables/queryTable956.xml"/><Relationship Id="rId146" Type="http://schemas.openxmlformats.org/officeDocument/2006/relationships/queryTable" Target="../queryTables/queryTable961.xml"/><Relationship Id="rId167" Type="http://schemas.openxmlformats.org/officeDocument/2006/relationships/queryTable" Target="../queryTables/queryTable982.xml"/><Relationship Id="rId188" Type="http://schemas.openxmlformats.org/officeDocument/2006/relationships/queryTable" Target="../queryTables/queryTable1003.xml"/><Relationship Id="rId7" Type="http://schemas.openxmlformats.org/officeDocument/2006/relationships/queryTable" Target="../queryTables/queryTable822.xml"/><Relationship Id="rId71" Type="http://schemas.openxmlformats.org/officeDocument/2006/relationships/queryTable" Target="../queryTables/queryTable886.xml"/><Relationship Id="rId92" Type="http://schemas.openxmlformats.org/officeDocument/2006/relationships/queryTable" Target="../queryTables/queryTable907.xml"/><Relationship Id="rId162" Type="http://schemas.openxmlformats.org/officeDocument/2006/relationships/queryTable" Target="../queryTables/queryTable977.xml"/><Relationship Id="rId183" Type="http://schemas.openxmlformats.org/officeDocument/2006/relationships/queryTable" Target="../queryTables/queryTable998.xml"/><Relationship Id="rId2" Type="http://schemas.openxmlformats.org/officeDocument/2006/relationships/drawing" Target="../drawings/drawing7.xml"/><Relationship Id="rId29" Type="http://schemas.openxmlformats.org/officeDocument/2006/relationships/queryTable" Target="../queryTables/queryTable844.xml"/><Relationship Id="rId24" Type="http://schemas.openxmlformats.org/officeDocument/2006/relationships/queryTable" Target="../queryTables/queryTable839.xml"/><Relationship Id="rId40" Type="http://schemas.openxmlformats.org/officeDocument/2006/relationships/queryTable" Target="../queryTables/queryTable855.xml"/><Relationship Id="rId45" Type="http://schemas.openxmlformats.org/officeDocument/2006/relationships/queryTable" Target="../queryTables/queryTable860.xml"/><Relationship Id="rId66" Type="http://schemas.openxmlformats.org/officeDocument/2006/relationships/queryTable" Target="../queryTables/queryTable881.xml"/><Relationship Id="rId87" Type="http://schemas.openxmlformats.org/officeDocument/2006/relationships/queryTable" Target="../queryTables/queryTable902.xml"/><Relationship Id="rId110" Type="http://schemas.openxmlformats.org/officeDocument/2006/relationships/queryTable" Target="../queryTables/queryTable925.xml"/><Relationship Id="rId115" Type="http://schemas.openxmlformats.org/officeDocument/2006/relationships/queryTable" Target="../queryTables/queryTable930.xml"/><Relationship Id="rId131" Type="http://schemas.openxmlformats.org/officeDocument/2006/relationships/queryTable" Target="../queryTables/queryTable946.xml"/><Relationship Id="rId136" Type="http://schemas.openxmlformats.org/officeDocument/2006/relationships/queryTable" Target="../queryTables/queryTable951.xml"/><Relationship Id="rId157" Type="http://schemas.openxmlformats.org/officeDocument/2006/relationships/queryTable" Target="../queryTables/queryTable972.xml"/><Relationship Id="rId178" Type="http://schemas.openxmlformats.org/officeDocument/2006/relationships/queryTable" Target="../queryTables/queryTable993.xml"/><Relationship Id="rId61" Type="http://schemas.openxmlformats.org/officeDocument/2006/relationships/queryTable" Target="../queryTables/queryTable876.xml"/><Relationship Id="rId82" Type="http://schemas.openxmlformats.org/officeDocument/2006/relationships/queryTable" Target="../queryTables/queryTable897.xml"/><Relationship Id="rId152" Type="http://schemas.openxmlformats.org/officeDocument/2006/relationships/queryTable" Target="../queryTables/queryTable967.xml"/><Relationship Id="rId173" Type="http://schemas.openxmlformats.org/officeDocument/2006/relationships/queryTable" Target="../queryTables/queryTable988.xml"/><Relationship Id="rId19" Type="http://schemas.openxmlformats.org/officeDocument/2006/relationships/queryTable" Target="../queryTables/queryTable834.xml"/><Relationship Id="rId14" Type="http://schemas.openxmlformats.org/officeDocument/2006/relationships/queryTable" Target="../queryTables/queryTable829.xml"/><Relationship Id="rId30" Type="http://schemas.openxmlformats.org/officeDocument/2006/relationships/queryTable" Target="../queryTables/queryTable845.xml"/><Relationship Id="rId35" Type="http://schemas.openxmlformats.org/officeDocument/2006/relationships/queryTable" Target="../queryTables/queryTable850.xml"/><Relationship Id="rId56" Type="http://schemas.openxmlformats.org/officeDocument/2006/relationships/queryTable" Target="../queryTables/queryTable871.xml"/><Relationship Id="rId77" Type="http://schemas.openxmlformats.org/officeDocument/2006/relationships/queryTable" Target="../queryTables/queryTable892.xml"/><Relationship Id="rId100" Type="http://schemas.openxmlformats.org/officeDocument/2006/relationships/queryTable" Target="../queryTables/queryTable915.xml"/><Relationship Id="rId105" Type="http://schemas.openxmlformats.org/officeDocument/2006/relationships/queryTable" Target="../queryTables/queryTable920.xml"/><Relationship Id="rId126" Type="http://schemas.openxmlformats.org/officeDocument/2006/relationships/queryTable" Target="../queryTables/queryTable941.xml"/><Relationship Id="rId147" Type="http://schemas.openxmlformats.org/officeDocument/2006/relationships/queryTable" Target="../queryTables/queryTable962.xml"/><Relationship Id="rId168" Type="http://schemas.openxmlformats.org/officeDocument/2006/relationships/queryTable" Target="../queryTables/queryTable983.xml"/><Relationship Id="rId8" Type="http://schemas.openxmlformats.org/officeDocument/2006/relationships/queryTable" Target="../queryTables/queryTable823.xml"/><Relationship Id="rId51" Type="http://schemas.openxmlformats.org/officeDocument/2006/relationships/queryTable" Target="../queryTables/queryTable866.xml"/><Relationship Id="rId72" Type="http://schemas.openxmlformats.org/officeDocument/2006/relationships/queryTable" Target="../queryTables/queryTable887.xml"/><Relationship Id="rId93" Type="http://schemas.openxmlformats.org/officeDocument/2006/relationships/queryTable" Target="../queryTables/queryTable908.xml"/><Relationship Id="rId98" Type="http://schemas.openxmlformats.org/officeDocument/2006/relationships/queryTable" Target="../queryTables/queryTable913.xml"/><Relationship Id="rId121" Type="http://schemas.openxmlformats.org/officeDocument/2006/relationships/queryTable" Target="../queryTables/queryTable936.xml"/><Relationship Id="rId142" Type="http://schemas.openxmlformats.org/officeDocument/2006/relationships/queryTable" Target="../queryTables/queryTable957.xml"/><Relationship Id="rId163" Type="http://schemas.openxmlformats.org/officeDocument/2006/relationships/queryTable" Target="../queryTables/queryTable978.xml"/><Relationship Id="rId184" Type="http://schemas.openxmlformats.org/officeDocument/2006/relationships/queryTable" Target="../queryTables/queryTable999.xml"/><Relationship Id="rId189" Type="http://schemas.openxmlformats.org/officeDocument/2006/relationships/queryTable" Target="../queryTables/queryTable1004.xml"/><Relationship Id="rId3" Type="http://schemas.openxmlformats.org/officeDocument/2006/relationships/vmlDrawing" Target="../drawings/vmlDrawing7.vml"/><Relationship Id="rId25" Type="http://schemas.openxmlformats.org/officeDocument/2006/relationships/queryTable" Target="../queryTables/queryTable840.xml"/><Relationship Id="rId46" Type="http://schemas.openxmlformats.org/officeDocument/2006/relationships/queryTable" Target="../queryTables/queryTable861.xml"/><Relationship Id="rId67" Type="http://schemas.openxmlformats.org/officeDocument/2006/relationships/queryTable" Target="../queryTables/queryTable882.xml"/><Relationship Id="rId116" Type="http://schemas.openxmlformats.org/officeDocument/2006/relationships/queryTable" Target="../queryTables/queryTable931.xml"/><Relationship Id="rId137" Type="http://schemas.openxmlformats.org/officeDocument/2006/relationships/queryTable" Target="../queryTables/queryTable952.xml"/><Relationship Id="rId158" Type="http://schemas.openxmlformats.org/officeDocument/2006/relationships/queryTable" Target="../queryTables/queryTable973.xml"/><Relationship Id="rId20" Type="http://schemas.openxmlformats.org/officeDocument/2006/relationships/queryTable" Target="../queryTables/queryTable835.xml"/><Relationship Id="rId41" Type="http://schemas.openxmlformats.org/officeDocument/2006/relationships/queryTable" Target="../queryTables/queryTable856.xml"/><Relationship Id="rId62" Type="http://schemas.openxmlformats.org/officeDocument/2006/relationships/queryTable" Target="../queryTables/queryTable877.xml"/><Relationship Id="rId83" Type="http://schemas.openxmlformats.org/officeDocument/2006/relationships/queryTable" Target="../queryTables/queryTable898.xml"/><Relationship Id="rId88" Type="http://schemas.openxmlformats.org/officeDocument/2006/relationships/queryTable" Target="../queryTables/queryTable903.xml"/><Relationship Id="rId111" Type="http://schemas.openxmlformats.org/officeDocument/2006/relationships/queryTable" Target="../queryTables/queryTable926.xml"/><Relationship Id="rId132" Type="http://schemas.openxmlformats.org/officeDocument/2006/relationships/queryTable" Target="../queryTables/queryTable947.xml"/><Relationship Id="rId153" Type="http://schemas.openxmlformats.org/officeDocument/2006/relationships/queryTable" Target="../queryTables/queryTable968.xml"/><Relationship Id="rId174" Type="http://schemas.openxmlformats.org/officeDocument/2006/relationships/queryTable" Target="../queryTables/queryTable989.xml"/><Relationship Id="rId179" Type="http://schemas.openxmlformats.org/officeDocument/2006/relationships/queryTable" Target="../queryTables/queryTable994.xml"/><Relationship Id="rId190" Type="http://schemas.openxmlformats.org/officeDocument/2006/relationships/queryTable" Target="../queryTables/queryTable1005.xml"/><Relationship Id="rId15" Type="http://schemas.openxmlformats.org/officeDocument/2006/relationships/queryTable" Target="../queryTables/queryTable830.xml"/><Relationship Id="rId36" Type="http://schemas.openxmlformats.org/officeDocument/2006/relationships/queryTable" Target="../queryTables/queryTable851.xml"/><Relationship Id="rId57" Type="http://schemas.openxmlformats.org/officeDocument/2006/relationships/queryTable" Target="../queryTables/queryTable872.xml"/><Relationship Id="rId106" Type="http://schemas.openxmlformats.org/officeDocument/2006/relationships/queryTable" Target="../queryTables/queryTable921.xml"/><Relationship Id="rId127" Type="http://schemas.openxmlformats.org/officeDocument/2006/relationships/queryTable" Target="../queryTables/queryTable942.xml"/><Relationship Id="rId10" Type="http://schemas.openxmlformats.org/officeDocument/2006/relationships/queryTable" Target="../queryTables/queryTable825.xml"/><Relationship Id="rId31" Type="http://schemas.openxmlformats.org/officeDocument/2006/relationships/queryTable" Target="../queryTables/queryTable846.xml"/><Relationship Id="rId52" Type="http://schemas.openxmlformats.org/officeDocument/2006/relationships/queryTable" Target="../queryTables/queryTable867.xml"/><Relationship Id="rId73" Type="http://schemas.openxmlformats.org/officeDocument/2006/relationships/queryTable" Target="../queryTables/queryTable888.xml"/><Relationship Id="rId78" Type="http://schemas.openxmlformats.org/officeDocument/2006/relationships/queryTable" Target="../queryTables/queryTable893.xml"/><Relationship Id="rId94" Type="http://schemas.openxmlformats.org/officeDocument/2006/relationships/queryTable" Target="../queryTables/queryTable909.xml"/><Relationship Id="rId99" Type="http://schemas.openxmlformats.org/officeDocument/2006/relationships/queryTable" Target="../queryTables/queryTable914.xml"/><Relationship Id="rId101" Type="http://schemas.openxmlformats.org/officeDocument/2006/relationships/queryTable" Target="../queryTables/queryTable916.xml"/><Relationship Id="rId122" Type="http://schemas.openxmlformats.org/officeDocument/2006/relationships/queryTable" Target="../queryTables/queryTable937.xml"/><Relationship Id="rId143" Type="http://schemas.openxmlformats.org/officeDocument/2006/relationships/queryTable" Target="../queryTables/queryTable958.xml"/><Relationship Id="rId148" Type="http://schemas.openxmlformats.org/officeDocument/2006/relationships/queryTable" Target="../queryTables/queryTable963.xml"/><Relationship Id="rId164" Type="http://schemas.openxmlformats.org/officeDocument/2006/relationships/queryTable" Target="../queryTables/queryTable979.xml"/><Relationship Id="rId169" Type="http://schemas.openxmlformats.org/officeDocument/2006/relationships/queryTable" Target="../queryTables/queryTable984.xml"/><Relationship Id="rId185" Type="http://schemas.openxmlformats.org/officeDocument/2006/relationships/queryTable" Target="../queryTables/queryTable1000.xml"/><Relationship Id="rId4" Type="http://schemas.openxmlformats.org/officeDocument/2006/relationships/control" Target="../activeX/activeX7.xml"/><Relationship Id="rId9" Type="http://schemas.openxmlformats.org/officeDocument/2006/relationships/queryTable" Target="../queryTables/queryTable824.xml"/><Relationship Id="rId180" Type="http://schemas.openxmlformats.org/officeDocument/2006/relationships/queryTable" Target="../queryTables/queryTable995.xml"/><Relationship Id="rId26" Type="http://schemas.openxmlformats.org/officeDocument/2006/relationships/queryTable" Target="../queryTables/queryTable841.xml"/><Relationship Id="rId47" Type="http://schemas.openxmlformats.org/officeDocument/2006/relationships/queryTable" Target="../queryTables/queryTable862.xml"/><Relationship Id="rId68" Type="http://schemas.openxmlformats.org/officeDocument/2006/relationships/queryTable" Target="../queryTables/queryTable883.xml"/><Relationship Id="rId89" Type="http://schemas.openxmlformats.org/officeDocument/2006/relationships/queryTable" Target="../queryTables/queryTable904.xml"/><Relationship Id="rId112" Type="http://schemas.openxmlformats.org/officeDocument/2006/relationships/queryTable" Target="../queryTables/queryTable927.xml"/><Relationship Id="rId133" Type="http://schemas.openxmlformats.org/officeDocument/2006/relationships/queryTable" Target="../queryTables/queryTable948.xml"/><Relationship Id="rId154" Type="http://schemas.openxmlformats.org/officeDocument/2006/relationships/queryTable" Target="../queryTables/queryTable969.xml"/><Relationship Id="rId175" Type="http://schemas.openxmlformats.org/officeDocument/2006/relationships/queryTable" Target="../queryTables/queryTable990.xml"/><Relationship Id="rId16" Type="http://schemas.openxmlformats.org/officeDocument/2006/relationships/queryTable" Target="../queryTables/queryTable831.xml"/><Relationship Id="rId37" Type="http://schemas.openxmlformats.org/officeDocument/2006/relationships/queryTable" Target="../queryTables/queryTable852.xml"/><Relationship Id="rId58" Type="http://schemas.openxmlformats.org/officeDocument/2006/relationships/queryTable" Target="../queryTables/queryTable873.xml"/><Relationship Id="rId79" Type="http://schemas.openxmlformats.org/officeDocument/2006/relationships/queryTable" Target="../queryTables/queryTable894.xml"/><Relationship Id="rId102" Type="http://schemas.openxmlformats.org/officeDocument/2006/relationships/queryTable" Target="../queryTables/queryTable917.xml"/><Relationship Id="rId123" Type="http://schemas.openxmlformats.org/officeDocument/2006/relationships/queryTable" Target="../queryTables/queryTable938.xml"/><Relationship Id="rId144" Type="http://schemas.openxmlformats.org/officeDocument/2006/relationships/queryTable" Target="../queryTables/queryTable959.xml"/><Relationship Id="rId90" Type="http://schemas.openxmlformats.org/officeDocument/2006/relationships/queryTable" Target="../queryTables/queryTable905.xml"/><Relationship Id="rId165" Type="http://schemas.openxmlformats.org/officeDocument/2006/relationships/queryTable" Target="../queryTables/queryTable980.xml"/><Relationship Id="rId186" Type="http://schemas.openxmlformats.org/officeDocument/2006/relationships/queryTable" Target="../queryTables/queryTable1001.xml"/><Relationship Id="rId27" Type="http://schemas.openxmlformats.org/officeDocument/2006/relationships/queryTable" Target="../queryTables/queryTable842.xml"/><Relationship Id="rId48" Type="http://schemas.openxmlformats.org/officeDocument/2006/relationships/queryTable" Target="../queryTables/queryTable863.xml"/><Relationship Id="rId69" Type="http://schemas.openxmlformats.org/officeDocument/2006/relationships/queryTable" Target="../queryTables/queryTable884.xml"/><Relationship Id="rId113" Type="http://schemas.openxmlformats.org/officeDocument/2006/relationships/queryTable" Target="../queryTables/queryTable928.xml"/><Relationship Id="rId134" Type="http://schemas.openxmlformats.org/officeDocument/2006/relationships/queryTable" Target="../queryTables/queryTable949.xml"/><Relationship Id="rId80" Type="http://schemas.openxmlformats.org/officeDocument/2006/relationships/queryTable" Target="../queryTables/queryTable895.xml"/><Relationship Id="rId155" Type="http://schemas.openxmlformats.org/officeDocument/2006/relationships/queryTable" Target="../queryTables/queryTable970.xml"/><Relationship Id="rId176" Type="http://schemas.openxmlformats.org/officeDocument/2006/relationships/queryTable" Target="../queryTables/queryTable991.xml"/><Relationship Id="rId17" Type="http://schemas.openxmlformats.org/officeDocument/2006/relationships/queryTable" Target="../queryTables/queryTable832.xml"/><Relationship Id="rId38" Type="http://schemas.openxmlformats.org/officeDocument/2006/relationships/queryTable" Target="../queryTables/queryTable853.xml"/><Relationship Id="rId59" Type="http://schemas.openxmlformats.org/officeDocument/2006/relationships/queryTable" Target="../queryTables/queryTable874.xml"/><Relationship Id="rId103" Type="http://schemas.openxmlformats.org/officeDocument/2006/relationships/queryTable" Target="../queryTables/queryTable918.xml"/><Relationship Id="rId124" Type="http://schemas.openxmlformats.org/officeDocument/2006/relationships/queryTable" Target="../queryTables/queryTable939.xml"/><Relationship Id="rId70" Type="http://schemas.openxmlformats.org/officeDocument/2006/relationships/queryTable" Target="../queryTables/queryTable885.xml"/><Relationship Id="rId91" Type="http://schemas.openxmlformats.org/officeDocument/2006/relationships/queryTable" Target="../queryTables/queryTable906.xml"/><Relationship Id="rId145" Type="http://schemas.openxmlformats.org/officeDocument/2006/relationships/queryTable" Target="../queryTables/queryTable960.xml"/><Relationship Id="rId166" Type="http://schemas.openxmlformats.org/officeDocument/2006/relationships/queryTable" Target="../queryTables/queryTable981.xml"/><Relationship Id="rId187" Type="http://schemas.openxmlformats.org/officeDocument/2006/relationships/queryTable" Target="../queryTables/queryTable1002.xml"/><Relationship Id="rId1" Type="http://schemas.openxmlformats.org/officeDocument/2006/relationships/printerSettings" Target="../printerSettings/printerSettings8.bin"/><Relationship Id="rId28" Type="http://schemas.openxmlformats.org/officeDocument/2006/relationships/queryTable" Target="../queryTables/queryTable843.xml"/><Relationship Id="rId49" Type="http://schemas.openxmlformats.org/officeDocument/2006/relationships/queryTable" Target="../queryTables/queryTable864.xml"/><Relationship Id="rId114" Type="http://schemas.openxmlformats.org/officeDocument/2006/relationships/queryTable" Target="../queryTables/queryTable929.xml"/><Relationship Id="rId60" Type="http://schemas.openxmlformats.org/officeDocument/2006/relationships/queryTable" Target="../queryTables/queryTable875.xml"/><Relationship Id="rId81" Type="http://schemas.openxmlformats.org/officeDocument/2006/relationships/queryTable" Target="../queryTables/queryTable896.xml"/><Relationship Id="rId135" Type="http://schemas.openxmlformats.org/officeDocument/2006/relationships/queryTable" Target="../queryTables/queryTable950.xml"/><Relationship Id="rId156" Type="http://schemas.openxmlformats.org/officeDocument/2006/relationships/queryTable" Target="../queryTables/queryTable971.xml"/><Relationship Id="rId177" Type="http://schemas.openxmlformats.org/officeDocument/2006/relationships/queryTable" Target="../queryTables/queryTable992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18.xml"/><Relationship Id="rId21" Type="http://schemas.openxmlformats.org/officeDocument/2006/relationships/queryTable" Target="../queryTables/queryTable1022.xml"/><Relationship Id="rId42" Type="http://schemas.openxmlformats.org/officeDocument/2006/relationships/queryTable" Target="../queryTables/queryTable1043.xml"/><Relationship Id="rId63" Type="http://schemas.openxmlformats.org/officeDocument/2006/relationships/queryTable" Target="../queryTables/queryTable1064.xml"/><Relationship Id="rId84" Type="http://schemas.openxmlformats.org/officeDocument/2006/relationships/queryTable" Target="../queryTables/queryTable1085.xml"/><Relationship Id="rId16" Type="http://schemas.openxmlformats.org/officeDocument/2006/relationships/queryTable" Target="../queryTables/queryTable1017.xml"/><Relationship Id="rId107" Type="http://schemas.openxmlformats.org/officeDocument/2006/relationships/queryTable" Target="../queryTables/queryTable1108.xml"/><Relationship Id="rId11" Type="http://schemas.openxmlformats.org/officeDocument/2006/relationships/queryTable" Target="../queryTables/queryTable1012.xml"/><Relationship Id="rId32" Type="http://schemas.openxmlformats.org/officeDocument/2006/relationships/queryTable" Target="../queryTables/queryTable1033.xml"/><Relationship Id="rId37" Type="http://schemas.openxmlformats.org/officeDocument/2006/relationships/queryTable" Target="../queryTables/queryTable1038.xml"/><Relationship Id="rId53" Type="http://schemas.openxmlformats.org/officeDocument/2006/relationships/queryTable" Target="../queryTables/queryTable1054.xml"/><Relationship Id="rId58" Type="http://schemas.openxmlformats.org/officeDocument/2006/relationships/queryTable" Target="../queryTables/queryTable1059.xml"/><Relationship Id="rId74" Type="http://schemas.openxmlformats.org/officeDocument/2006/relationships/queryTable" Target="../queryTables/queryTable1075.xml"/><Relationship Id="rId79" Type="http://schemas.openxmlformats.org/officeDocument/2006/relationships/queryTable" Target="../queryTables/queryTable1080.xml"/><Relationship Id="rId102" Type="http://schemas.openxmlformats.org/officeDocument/2006/relationships/queryTable" Target="../queryTables/queryTable1103.xml"/><Relationship Id="rId123" Type="http://schemas.openxmlformats.org/officeDocument/2006/relationships/queryTable" Target="../queryTables/queryTable1124.xml"/><Relationship Id="rId128" Type="http://schemas.openxmlformats.org/officeDocument/2006/relationships/queryTable" Target="../queryTables/queryTable1129.xml"/><Relationship Id="rId5" Type="http://schemas.openxmlformats.org/officeDocument/2006/relationships/image" Target="../media/image8.emf"/><Relationship Id="rId90" Type="http://schemas.openxmlformats.org/officeDocument/2006/relationships/queryTable" Target="../queryTables/queryTable1091.xml"/><Relationship Id="rId95" Type="http://schemas.openxmlformats.org/officeDocument/2006/relationships/queryTable" Target="../queryTables/queryTable1096.xml"/><Relationship Id="rId22" Type="http://schemas.openxmlformats.org/officeDocument/2006/relationships/queryTable" Target="../queryTables/queryTable1023.xml"/><Relationship Id="rId27" Type="http://schemas.openxmlformats.org/officeDocument/2006/relationships/queryTable" Target="../queryTables/queryTable1028.xml"/><Relationship Id="rId43" Type="http://schemas.openxmlformats.org/officeDocument/2006/relationships/queryTable" Target="../queryTables/queryTable1044.xml"/><Relationship Id="rId48" Type="http://schemas.openxmlformats.org/officeDocument/2006/relationships/queryTable" Target="../queryTables/queryTable1049.xml"/><Relationship Id="rId64" Type="http://schemas.openxmlformats.org/officeDocument/2006/relationships/queryTable" Target="../queryTables/queryTable1065.xml"/><Relationship Id="rId69" Type="http://schemas.openxmlformats.org/officeDocument/2006/relationships/queryTable" Target="../queryTables/queryTable1070.xml"/><Relationship Id="rId113" Type="http://schemas.openxmlformats.org/officeDocument/2006/relationships/queryTable" Target="../queryTables/queryTable1114.xml"/><Relationship Id="rId118" Type="http://schemas.openxmlformats.org/officeDocument/2006/relationships/queryTable" Target="../queryTables/queryTable1119.xml"/><Relationship Id="rId134" Type="http://schemas.microsoft.com/office/2017/10/relationships/threadedComment" Target="../threadedComments/threadedComment1.xml"/><Relationship Id="rId80" Type="http://schemas.openxmlformats.org/officeDocument/2006/relationships/queryTable" Target="../queryTables/queryTable1081.xml"/><Relationship Id="rId85" Type="http://schemas.openxmlformats.org/officeDocument/2006/relationships/queryTable" Target="../queryTables/queryTable1086.xml"/><Relationship Id="rId12" Type="http://schemas.openxmlformats.org/officeDocument/2006/relationships/queryTable" Target="../queryTables/queryTable1013.xml"/><Relationship Id="rId17" Type="http://schemas.openxmlformats.org/officeDocument/2006/relationships/queryTable" Target="../queryTables/queryTable1018.xml"/><Relationship Id="rId33" Type="http://schemas.openxmlformats.org/officeDocument/2006/relationships/queryTable" Target="../queryTables/queryTable1034.xml"/><Relationship Id="rId38" Type="http://schemas.openxmlformats.org/officeDocument/2006/relationships/queryTable" Target="../queryTables/queryTable1039.xml"/><Relationship Id="rId59" Type="http://schemas.openxmlformats.org/officeDocument/2006/relationships/queryTable" Target="../queryTables/queryTable1060.xml"/><Relationship Id="rId103" Type="http://schemas.openxmlformats.org/officeDocument/2006/relationships/queryTable" Target="../queryTables/queryTable1104.xml"/><Relationship Id="rId108" Type="http://schemas.openxmlformats.org/officeDocument/2006/relationships/queryTable" Target="../queryTables/queryTable1109.xml"/><Relationship Id="rId124" Type="http://schemas.openxmlformats.org/officeDocument/2006/relationships/queryTable" Target="../queryTables/queryTable1125.xml"/><Relationship Id="rId129" Type="http://schemas.openxmlformats.org/officeDocument/2006/relationships/queryTable" Target="../queryTables/queryTable1130.xml"/><Relationship Id="rId54" Type="http://schemas.openxmlformats.org/officeDocument/2006/relationships/queryTable" Target="../queryTables/queryTable1055.xml"/><Relationship Id="rId70" Type="http://schemas.openxmlformats.org/officeDocument/2006/relationships/queryTable" Target="../queryTables/queryTable1071.xml"/><Relationship Id="rId75" Type="http://schemas.openxmlformats.org/officeDocument/2006/relationships/queryTable" Target="../queryTables/queryTable1076.xml"/><Relationship Id="rId91" Type="http://schemas.openxmlformats.org/officeDocument/2006/relationships/queryTable" Target="../queryTables/queryTable1092.xml"/><Relationship Id="rId96" Type="http://schemas.openxmlformats.org/officeDocument/2006/relationships/queryTable" Target="../queryTables/queryTable1097.xml"/><Relationship Id="rId1" Type="http://schemas.openxmlformats.org/officeDocument/2006/relationships/printerSettings" Target="../printerSettings/printerSettings9.bin"/><Relationship Id="rId6" Type="http://schemas.openxmlformats.org/officeDocument/2006/relationships/queryTable" Target="../queryTables/queryTable1007.xml"/><Relationship Id="rId23" Type="http://schemas.openxmlformats.org/officeDocument/2006/relationships/queryTable" Target="../queryTables/queryTable1024.xml"/><Relationship Id="rId28" Type="http://schemas.openxmlformats.org/officeDocument/2006/relationships/queryTable" Target="../queryTables/queryTable1029.xml"/><Relationship Id="rId49" Type="http://schemas.openxmlformats.org/officeDocument/2006/relationships/queryTable" Target="../queryTables/queryTable1050.xml"/><Relationship Id="rId114" Type="http://schemas.openxmlformats.org/officeDocument/2006/relationships/queryTable" Target="../queryTables/queryTable1115.xml"/><Relationship Id="rId119" Type="http://schemas.openxmlformats.org/officeDocument/2006/relationships/queryTable" Target="../queryTables/queryTable1120.xml"/><Relationship Id="rId44" Type="http://schemas.openxmlformats.org/officeDocument/2006/relationships/queryTable" Target="../queryTables/queryTable1045.xml"/><Relationship Id="rId60" Type="http://schemas.openxmlformats.org/officeDocument/2006/relationships/queryTable" Target="../queryTables/queryTable1061.xml"/><Relationship Id="rId65" Type="http://schemas.openxmlformats.org/officeDocument/2006/relationships/queryTable" Target="../queryTables/queryTable1066.xml"/><Relationship Id="rId81" Type="http://schemas.openxmlformats.org/officeDocument/2006/relationships/queryTable" Target="../queryTables/queryTable1082.xml"/><Relationship Id="rId86" Type="http://schemas.openxmlformats.org/officeDocument/2006/relationships/queryTable" Target="../queryTables/queryTable1087.xml"/><Relationship Id="rId130" Type="http://schemas.openxmlformats.org/officeDocument/2006/relationships/queryTable" Target="../queryTables/queryTable1131.xml"/><Relationship Id="rId13" Type="http://schemas.openxmlformats.org/officeDocument/2006/relationships/queryTable" Target="../queryTables/queryTable1014.xml"/><Relationship Id="rId18" Type="http://schemas.openxmlformats.org/officeDocument/2006/relationships/queryTable" Target="../queryTables/queryTable1019.xml"/><Relationship Id="rId39" Type="http://schemas.openxmlformats.org/officeDocument/2006/relationships/queryTable" Target="../queryTables/queryTable1040.xml"/><Relationship Id="rId109" Type="http://schemas.openxmlformats.org/officeDocument/2006/relationships/queryTable" Target="../queryTables/queryTable1110.xml"/><Relationship Id="rId34" Type="http://schemas.openxmlformats.org/officeDocument/2006/relationships/queryTable" Target="../queryTables/queryTable1035.xml"/><Relationship Id="rId50" Type="http://schemas.openxmlformats.org/officeDocument/2006/relationships/queryTable" Target="../queryTables/queryTable1051.xml"/><Relationship Id="rId55" Type="http://schemas.openxmlformats.org/officeDocument/2006/relationships/queryTable" Target="../queryTables/queryTable1056.xml"/><Relationship Id="rId76" Type="http://schemas.openxmlformats.org/officeDocument/2006/relationships/queryTable" Target="../queryTables/queryTable1077.xml"/><Relationship Id="rId97" Type="http://schemas.openxmlformats.org/officeDocument/2006/relationships/queryTable" Target="../queryTables/queryTable1098.xml"/><Relationship Id="rId104" Type="http://schemas.openxmlformats.org/officeDocument/2006/relationships/queryTable" Target="../queryTables/queryTable1105.xml"/><Relationship Id="rId120" Type="http://schemas.openxmlformats.org/officeDocument/2006/relationships/queryTable" Target="../queryTables/queryTable1121.xml"/><Relationship Id="rId125" Type="http://schemas.openxmlformats.org/officeDocument/2006/relationships/queryTable" Target="../queryTables/queryTable1126.xml"/><Relationship Id="rId7" Type="http://schemas.openxmlformats.org/officeDocument/2006/relationships/queryTable" Target="../queryTables/queryTable1008.xml"/><Relationship Id="rId71" Type="http://schemas.openxmlformats.org/officeDocument/2006/relationships/queryTable" Target="../queryTables/queryTable1072.xml"/><Relationship Id="rId92" Type="http://schemas.openxmlformats.org/officeDocument/2006/relationships/queryTable" Target="../queryTables/queryTable1093.xml"/><Relationship Id="rId2" Type="http://schemas.openxmlformats.org/officeDocument/2006/relationships/drawing" Target="../drawings/drawing8.xml"/><Relationship Id="rId29" Type="http://schemas.openxmlformats.org/officeDocument/2006/relationships/queryTable" Target="../queryTables/queryTable1030.xml"/><Relationship Id="rId24" Type="http://schemas.openxmlformats.org/officeDocument/2006/relationships/queryTable" Target="../queryTables/queryTable1025.xml"/><Relationship Id="rId40" Type="http://schemas.openxmlformats.org/officeDocument/2006/relationships/queryTable" Target="../queryTables/queryTable1041.xml"/><Relationship Id="rId45" Type="http://schemas.openxmlformats.org/officeDocument/2006/relationships/queryTable" Target="../queryTables/queryTable1046.xml"/><Relationship Id="rId66" Type="http://schemas.openxmlformats.org/officeDocument/2006/relationships/queryTable" Target="../queryTables/queryTable1067.xml"/><Relationship Id="rId87" Type="http://schemas.openxmlformats.org/officeDocument/2006/relationships/queryTable" Target="../queryTables/queryTable1088.xml"/><Relationship Id="rId110" Type="http://schemas.openxmlformats.org/officeDocument/2006/relationships/queryTable" Target="../queryTables/queryTable1111.xml"/><Relationship Id="rId115" Type="http://schemas.openxmlformats.org/officeDocument/2006/relationships/queryTable" Target="../queryTables/queryTable1116.xml"/><Relationship Id="rId131" Type="http://schemas.openxmlformats.org/officeDocument/2006/relationships/queryTable" Target="../queryTables/queryTable1132.xml"/><Relationship Id="rId61" Type="http://schemas.openxmlformats.org/officeDocument/2006/relationships/queryTable" Target="../queryTables/queryTable1062.xml"/><Relationship Id="rId82" Type="http://schemas.openxmlformats.org/officeDocument/2006/relationships/queryTable" Target="../queryTables/queryTable1083.xml"/><Relationship Id="rId19" Type="http://schemas.openxmlformats.org/officeDocument/2006/relationships/queryTable" Target="../queryTables/queryTable1020.xml"/><Relationship Id="rId14" Type="http://schemas.openxmlformats.org/officeDocument/2006/relationships/queryTable" Target="../queryTables/queryTable1015.xml"/><Relationship Id="rId30" Type="http://schemas.openxmlformats.org/officeDocument/2006/relationships/queryTable" Target="../queryTables/queryTable1031.xml"/><Relationship Id="rId35" Type="http://schemas.openxmlformats.org/officeDocument/2006/relationships/queryTable" Target="../queryTables/queryTable1036.xml"/><Relationship Id="rId56" Type="http://schemas.openxmlformats.org/officeDocument/2006/relationships/queryTable" Target="../queryTables/queryTable1057.xml"/><Relationship Id="rId77" Type="http://schemas.openxmlformats.org/officeDocument/2006/relationships/queryTable" Target="../queryTables/queryTable1078.xml"/><Relationship Id="rId100" Type="http://schemas.openxmlformats.org/officeDocument/2006/relationships/queryTable" Target="../queryTables/queryTable1101.xml"/><Relationship Id="rId105" Type="http://schemas.openxmlformats.org/officeDocument/2006/relationships/queryTable" Target="../queryTables/queryTable1106.xml"/><Relationship Id="rId126" Type="http://schemas.openxmlformats.org/officeDocument/2006/relationships/queryTable" Target="../queryTables/queryTable1127.xml"/><Relationship Id="rId8" Type="http://schemas.openxmlformats.org/officeDocument/2006/relationships/queryTable" Target="../queryTables/queryTable1009.xml"/><Relationship Id="rId51" Type="http://schemas.openxmlformats.org/officeDocument/2006/relationships/queryTable" Target="../queryTables/queryTable1052.xml"/><Relationship Id="rId72" Type="http://schemas.openxmlformats.org/officeDocument/2006/relationships/queryTable" Target="../queryTables/queryTable1073.xml"/><Relationship Id="rId93" Type="http://schemas.openxmlformats.org/officeDocument/2006/relationships/queryTable" Target="../queryTables/queryTable1094.xml"/><Relationship Id="rId98" Type="http://schemas.openxmlformats.org/officeDocument/2006/relationships/queryTable" Target="../queryTables/queryTable1099.xml"/><Relationship Id="rId121" Type="http://schemas.openxmlformats.org/officeDocument/2006/relationships/queryTable" Target="../queryTables/queryTable1122.xml"/><Relationship Id="rId3" Type="http://schemas.openxmlformats.org/officeDocument/2006/relationships/vmlDrawing" Target="../drawings/vmlDrawing8.vml"/><Relationship Id="rId25" Type="http://schemas.openxmlformats.org/officeDocument/2006/relationships/queryTable" Target="../queryTables/queryTable1026.xml"/><Relationship Id="rId46" Type="http://schemas.openxmlformats.org/officeDocument/2006/relationships/queryTable" Target="../queryTables/queryTable1047.xml"/><Relationship Id="rId67" Type="http://schemas.openxmlformats.org/officeDocument/2006/relationships/queryTable" Target="../queryTables/queryTable1068.xml"/><Relationship Id="rId116" Type="http://schemas.openxmlformats.org/officeDocument/2006/relationships/queryTable" Target="../queryTables/queryTable1117.xml"/><Relationship Id="rId20" Type="http://schemas.openxmlformats.org/officeDocument/2006/relationships/queryTable" Target="../queryTables/queryTable1021.xml"/><Relationship Id="rId41" Type="http://schemas.openxmlformats.org/officeDocument/2006/relationships/queryTable" Target="../queryTables/queryTable1042.xml"/><Relationship Id="rId62" Type="http://schemas.openxmlformats.org/officeDocument/2006/relationships/queryTable" Target="../queryTables/queryTable1063.xml"/><Relationship Id="rId83" Type="http://schemas.openxmlformats.org/officeDocument/2006/relationships/queryTable" Target="../queryTables/queryTable1084.xml"/><Relationship Id="rId88" Type="http://schemas.openxmlformats.org/officeDocument/2006/relationships/queryTable" Target="../queryTables/queryTable1089.xml"/><Relationship Id="rId111" Type="http://schemas.openxmlformats.org/officeDocument/2006/relationships/queryTable" Target="../queryTables/queryTable1112.xml"/><Relationship Id="rId132" Type="http://schemas.openxmlformats.org/officeDocument/2006/relationships/queryTable" Target="../queryTables/queryTable1133.xml"/><Relationship Id="rId15" Type="http://schemas.openxmlformats.org/officeDocument/2006/relationships/queryTable" Target="../queryTables/queryTable1016.xml"/><Relationship Id="rId36" Type="http://schemas.openxmlformats.org/officeDocument/2006/relationships/queryTable" Target="../queryTables/queryTable1037.xml"/><Relationship Id="rId57" Type="http://schemas.openxmlformats.org/officeDocument/2006/relationships/queryTable" Target="../queryTables/queryTable1058.xml"/><Relationship Id="rId106" Type="http://schemas.openxmlformats.org/officeDocument/2006/relationships/queryTable" Target="../queryTables/queryTable1107.xml"/><Relationship Id="rId127" Type="http://schemas.openxmlformats.org/officeDocument/2006/relationships/queryTable" Target="../queryTables/queryTable1128.xml"/><Relationship Id="rId10" Type="http://schemas.openxmlformats.org/officeDocument/2006/relationships/queryTable" Target="../queryTables/queryTable1011.xml"/><Relationship Id="rId31" Type="http://schemas.openxmlformats.org/officeDocument/2006/relationships/queryTable" Target="../queryTables/queryTable1032.xml"/><Relationship Id="rId52" Type="http://schemas.openxmlformats.org/officeDocument/2006/relationships/queryTable" Target="../queryTables/queryTable1053.xml"/><Relationship Id="rId73" Type="http://schemas.openxmlformats.org/officeDocument/2006/relationships/queryTable" Target="../queryTables/queryTable1074.xml"/><Relationship Id="rId78" Type="http://schemas.openxmlformats.org/officeDocument/2006/relationships/queryTable" Target="../queryTables/queryTable1079.xml"/><Relationship Id="rId94" Type="http://schemas.openxmlformats.org/officeDocument/2006/relationships/queryTable" Target="../queryTables/queryTable1095.xml"/><Relationship Id="rId99" Type="http://schemas.openxmlformats.org/officeDocument/2006/relationships/queryTable" Target="../queryTables/queryTable1100.xml"/><Relationship Id="rId101" Type="http://schemas.openxmlformats.org/officeDocument/2006/relationships/queryTable" Target="../queryTables/queryTable1102.xml"/><Relationship Id="rId122" Type="http://schemas.openxmlformats.org/officeDocument/2006/relationships/queryTable" Target="../queryTables/queryTable1123.xml"/><Relationship Id="rId4" Type="http://schemas.openxmlformats.org/officeDocument/2006/relationships/control" Target="../activeX/activeX8.xml"/><Relationship Id="rId9" Type="http://schemas.openxmlformats.org/officeDocument/2006/relationships/queryTable" Target="../queryTables/queryTable1010.xml"/><Relationship Id="rId26" Type="http://schemas.openxmlformats.org/officeDocument/2006/relationships/queryTable" Target="../queryTables/queryTable1027.xml"/><Relationship Id="rId47" Type="http://schemas.openxmlformats.org/officeDocument/2006/relationships/queryTable" Target="../queryTables/queryTable1048.xml"/><Relationship Id="rId68" Type="http://schemas.openxmlformats.org/officeDocument/2006/relationships/queryTable" Target="../queryTables/queryTable1069.xml"/><Relationship Id="rId89" Type="http://schemas.openxmlformats.org/officeDocument/2006/relationships/queryTable" Target="../queryTables/queryTable1090.xml"/><Relationship Id="rId112" Type="http://schemas.openxmlformats.org/officeDocument/2006/relationships/queryTable" Target="../queryTables/queryTable1113.xml"/><Relationship Id="rId133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245.xml"/><Relationship Id="rId21" Type="http://schemas.openxmlformats.org/officeDocument/2006/relationships/queryTable" Target="../queryTables/queryTable1149.xml"/><Relationship Id="rId42" Type="http://schemas.openxmlformats.org/officeDocument/2006/relationships/queryTable" Target="../queryTables/queryTable1170.xml"/><Relationship Id="rId63" Type="http://schemas.openxmlformats.org/officeDocument/2006/relationships/queryTable" Target="../queryTables/queryTable1191.xml"/><Relationship Id="rId84" Type="http://schemas.openxmlformats.org/officeDocument/2006/relationships/queryTable" Target="../queryTables/queryTable1212.xml"/><Relationship Id="rId138" Type="http://schemas.openxmlformats.org/officeDocument/2006/relationships/queryTable" Target="../queryTables/queryTable1266.xml"/><Relationship Id="rId107" Type="http://schemas.openxmlformats.org/officeDocument/2006/relationships/queryTable" Target="../queryTables/queryTable1235.xml"/><Relationship Id="rId11" Type="http://schemas.openxmlformats.org/officeDocument/2006/relationships/queryTable" Target="../queryTables/queryTable1139.xml"/><Relationship Id="rId32" Type="http://schemas.openxmlformats.org/officeDocument/2006/relationships/queryTable" Target="../queryTables/queryTable1160.xml"/><Relationship Id="rId53" Type="http://schemas.openxmlformats.org/officeDocument/2006/relationships/queryTable" Target="../queryTables/queryTable1181.xml"/><Relationship Id="rId74" Type="http://schemas.openxmlformats.org/officeDocument/2006/relationships/queryTable" Target="../queryTables/queryTable1202.xml"/><Relationship Id="rId128" Type="http://schemas.openxmlformats.org/officeDocument/2006/relationships/queryTable" Target="../queryTables/queryTable1256.xml"/><Relationship Id="rId149" Type="http://schemas.openxmlformats.org/officeDocument/2006/relationships/queryTable" Target="../queryTables/queryTable1277.xml"/><Relationship Id="rId5" Type="http://schemas.openxmlformats.org/officeDocument/2006/relationships/image" Target="../media/image9.emf"/><Relationship Id="rId95" Type="http://schemas.openxmlformats.org/officeDocument/2006/relationships/queryTable" Target="../queryTables/queryTable1223.xml"/><Relationship Id="rId22" Type="http://schemas.openxmlformats.org/officeDocument/2006/relationships/queryTable" Target="../queryTables/queryTable1150.xml"/><Relationship Id="rId43" Type="http://schemas.openxmlformats.org/officeDocument/2006/relationships/queryTable" Target="../queryTables/queryTable1171.xml"/><Relationship Id="rId64" Type="http://schemas.openxmlformats.org/officeDocument/2006/relationships/queryTable" Target="../queryTables/queryTable1192.xml"/><Relationship Id="rId118" Type="http://schemas.openxmlformats.org/officeDocument/2006/relationships/queryTable" Target="../queryTables/queryTable1246.xml"/><Relationship Id="rId139" Type="http://schemas.openxmlformats.org/officeDocument/2006/relationships/queryTable" Target="../queryTables/queryTable1267.xml"/><Relationship Id="rId80" Type="http://schemas.openxmlformats.org/officeDocument/2006/relationships/queryTable" Target="../queryTables/queryTable1208.xml"/><Relationship Id="rId85" Type="http://schemas.openxmlformats.org/officeDocument/2006/relationships/queryTable" Target="../queryTables/queryTable1213.xml"/><Relationship Id="rId150" Type="http://schemas.openxmlformats.org/officeDocument/2006/relationships/queryTable" Target="../queryTables/queryTable1278.xml"/><Relationship Id="rId155" Type="http://schemas.openxmlformats.org/officeDocument/2006/relationships/queryTable" Target="../queryTables/queryTable1283.xml"/><Relationship Id="rId12" Type="http://schemas.openxmlformats.org/officeDocument/2006/relationships/queryTable" Target="../queryTables/queryTable1140.xml"/><Relationship Id="rId17" Type="http://schemas.openxmlformats.org/officeDocument/2006/relationships/queryTable" Target="../queryTables/queryTable1145.xml"/><Relationship Id="rId33" Type="http://schemas.openxmlformats.org/officeDocument/2006/relationships/queryTable" Target="../queryTables/queryTable1161.xml"/><Relationship Id="rId38" Type="http://schemas.openxmlformats.org/officeDocument/2006/relationships/queryTable" Target="../queryTables/queryTable1166.xml"/><Relationship Id="rId59" Type="http://schemas.openxmlformats.org/officeDocument/2006/relationships/queryTable" Target="../queryTables/queryTable1187.xml"/><Relationship Id="rId103" Type="http://schemas.openxmlformats.org/officeDocument/2006/relationships/queryTable" Target="../queryTables/queryTable1231.xml"/><Relationship Id="rId108" Type="http://schemas.openxmlformats.org/officeDocument/2006/relationships/queryTable" Target="../queryTables/queryTable1236.xml"/><Relationship Id="rId124" Type="http://schemas.openxmlformats.org/officeDocument/2006/relationships/queryTable" Target="../queryTables/queryTable1252.xml"/><Relationship Id="rId129" Type="http://schemas.openxmlformats.org/officeDocument/2006/relationships/queryTable" Target="../queryTables/queryTable1257.xml"/><Relationship Id="rId54" Type="http://schemas.openxmlformats.org/officeDocument/2006/relationships/queryTable" Target="../queryTables/queryTable1182.xml"/><Relationship Id="rId70" Type="http://schemas.openxmlformats.org/officeDocument/2006/relationships/queryTable" Target="../queryTables/queryTable1198.xml"/><Relationship Id="rId75" Type="http://schemas.openxmlformats.org/officeDocument/2006/relationships/queryTable" Target="../queryTables/queryTable1203.xml"/><Relationship Id="rId91" Type="http://schemas.openxmlformats.org/officeDocument/2006/relationships/queryTable" Target="../queryTables/queryTable1219.xml"/><Relationship Id="rId96" Type="http://schemas.openxmlformats.org/officeDocument/2006/relationships/queryTable" Target="../queryTables/queryTable1224.xml"/><Relationship Id="rId140" Type="http://schemas.openxmlformats.org/officeDocument/2006/relationships/queryTable" Target="../queryTables/queryTable1268.xml"/><Relationship Id="rId145" Type="http://schemas.openxmlformats.org/officeDocument/2006/relationships/queryTable" Target="../queryTables/queryTable1273.xml"/><Relationship Id="rId1" Type="http://schemas.openxmlformats.org/officeDocument/2006/relationships/printerSettings" Target="../printerSettings/printerSettings10.bin"/><Relationship Id="rId6" Type="http://schemas.openxmlformats.org/officeDocument/2006/relationships/queryTable" Target="../queryTables/queryTable1134.xml"/><Relationship Id="rId23" Type="http://schemas.openxmlformats.org/officeDocument/2006/relationships/queryTable" Target="../queryTables/queryTable1151.xml"/><Relationship Id="rId28" Type="http://schemas.openxmlformats.org/officeDocument/2006/relationships/queryTable" Target="../queryTables/queryTable1156.xml"/><Relationship Id="rId49" Type="http://schemas.openxmlformats.org/officeDocument/2006/relationships/queryTable" Target="../queryTables/queryTable1177.xml"/><Relationship Id="rId114" Type="http://schemas.openxmlformats.org/officeDocument/2006/relationships/queryTable" Target="../queryTables/queryTable1242.xml"/><Relationship Id="rId119" Type="http://schemas.openxmlformats.org/officeDocument/2006/relationships/queryTable" Target="../queryTables/queryTable1247.xml"/><Relationship Id="rId44" Type="http://schemas.openxmlformats.org/officeDocument/2006/relationships/queryTable" Target="../queryTables/queryTable1172.xml"/><Relationship Id="rId60" Type="http://schemas.openxmlformats.org/officeDocument/2006/relationships/queryTable" Target="../queryTables/queryTable1188.xml"/><Relationship Id="rId65" Type="http://schemas.openxmlformats.org/officeDocument/2006/relationships/queryTable" Target="../queryTables/queryTable1193.xml"/><Relationship Id="rId81" Type="http://schemas.openxmlformats.org/officeDocument/2006/relationships/queryTable" Target="../queryTables/queryTable1209.xml"/><Relationship Id="rId86" Type="http://schemas.openxmlformats.org/officeDocument/2006/relationships/queryTable" Target="../queryTables/queryTable1214.xml"/><Relationship Id="rId130" Type="http://schemas.openxmlformats.org/officeDocument/2006/relationships/queryTable" Target="../queryTables/queryTable1258.xml"/><Relationship Id="rId135" Type="http://schemas.openxmlformats.org/officeDocument/2006/relationships/queryTable" Target="../queryTables/queryTable1263.xml"/><Relationship Id="rId151" Type="http://schemas.openxmlformats.org/officeDocument/2006/relationships/queryTable" Target="../queryTables/queryTable1279.xml"/><Relationship Id="rId156" Type="http://schemas.openxmlformats.org/officeDocument/2006/relationships/queryTable" Target="../queryTables/queryTable1284.xml"/><Relationship Id="rId13" Type="http://schemas.openxmlformats.org/officeDocument/2006/relationships/queryTable" Target="../queryTables/queryTable1141.xml"/><Relationship Id="rId18" Type="http://schemas.openxmlformats.org/officeDocument/2006/relationships/queryTable" Target="../queryTables/queryTable1146.xml"/><Relationship Id="rId39" Type="http://schemas.openxmlformats.org/officeDocument/2006/relationships/queryTable" Target="../queryTables/queryTable1167.xml"/><Relationship Id="rId109" Type="http://schemas.openxmlformats.org/officeDocument/2006/relationships/queryTable" Target="../queryTables/queryTable1237.xml"/><Relationship Id="rId34" Type="http://schemas.openxmlformats.org/officeDocument/2006/relationships/queryTable" Target="../queryTables/queryTable1162.xml"/><Relationship Id="rId50" Type="http://schemas.openxmlformats.org/officeDocument/2006/relationships/queryTable" Target="../queryTables/queryTable1178.xml"/><Relationship Id="rId55" Type="http://schemas.openxmlformats.org/officeDocument/2006/relationships/queryTable" Target="../queryTables/queryTable1183.xml"/><Relationship Id="rId76" Type="http://schemas.openxmlformats.org/officeDocument/2006/relationships/queryTable" Target="../queryTables/queryTable1204.xml"/><Relationship Id="rId97" Type="http://schemas.openxmlformats.org/officeDocument/2006/relationships/queryTable" Target="../queryTables/queryTable1225.xml"/><Relationship Id="rId104" Type="http://schemas.openxmlformats.org/officeDocument/2006/relationships/queryTable" Target="../queryTables/queryTable1232.xml"/><Relationship Id="rId120" Type="http://schemas.openxmlformats.org/officeDocument/2006/relationships/queryTable" Target="../queryTables/queryTable1248.xml"/><Relationship Id="rId125" Type="http://schemas.openxmlformats.org/officeDocument/2006/relationships/queryTable" Target="../queryTables/queryTable1253.xml"/><Relationship Id="rId141" Type="http://schemas.openxmlformats.org/officeDocument/2006/relationships/queryTable" Target="../queryTables/queryTable1269.xml"/><Relationship Id="rId146" Type="http://schemas.openxmlformats.org/officeDocument/2006/relationships/queryTable" Target="../queryTables/queryTable1274.xml"/><Relationship Id="rId7" Type="http://schemas.openxmlformats.org/officeDocument/2006/relationships/queryTable" Target="../queryTables/queryTable1135.xml"/><Relationship Id="rId71" Type="http://schemas.openxmlformats.org/officeDocument/2006/relationships/queryTable" Target="../queryTables/queryTable1199.xml"/><Relationship Id="rId92" Type="http://schemas.openxmlformats.org/officeDocument/2006/relationships/queryTable" Target="../queryTables/queryTable1220.xml"/><Relationship Id="rId2" Type="http://schemas.openxmlformats.org/officeDocument/2006/relationships/drawing" Target="../drawings/drawing9.xml"/><Relationship Id="rId29" Type="http://schemas.openxmlformats.org/officeDocument/2006/relationships/queryTable" Target="../queryTables/queryTable1157.xml"/><Relationship Id="rId24" Type="http://schemas.openxmlformats.org/officeDocument/2006/relationships/queryTable" Target="../queryTables/queryTable1152.xml"/><Relationship Id="rId40" Type="http://schemas.openxmlformats.org/officeDocument/2006/relationships/queryTable" Target="../queryTables/queryTable1168.xml"/><Relationship Id="rId45" Type="http://schemas.openxmlformats.org/officeDocument/2006/relationships/queryTable" Target="../queryTables/queryTable1173.xml"/><Relationship Id="rId66" Type="http://schemas.openxmlformats.org/officeDocument/2006/relationships/queryTable" Target="../queryTables/queryTable1194.xml"/><Relationship Id="rId87" Type="http://schemas.openxmlformats.org/officeDocument/2006/relationships/queryTable" Target="../queryTables/queryTable1215.xml"/><Relationship Id="rId110" Type="http://schemas.openxmlformats.org/officeDocument/2006/relationships/queryTable" Target="../queryTables/queryTable1238.xml"/><Relationship Id="rId115" Type="http://schemas.openxmlformats.org/officeDocument/2006/relationships/queryTable" Target="../queryTables/queryTable1243.xml"/><Relationship Id="rId131" Type="http://schemas.openxmlformats.org/officeDocument/2006/relationships/queryTable" Target="../queryTables/queryTable1259.xml"/><Relationship Id="rId136" Type="http://schemas.openxmlformats.org/officeDocument/2006/relationships/queryTable" Target="../queryTables/queryTable1264.xml"/><Relationship Id="rId157" Type="http://schemas.openxmlformats.org/officeDocument/2006/relationships/comments" Target="../comments9.xml"/><Relationship Id="rId61" Type="http://schemas.openxmlformats.org/officeDocument/2006/relationships/queryTable" Target="../queryTables/queryTable1189.xml"/><Relationship Id="rId82" Type="http://schemas.openxmlformats.org/officeDocument/2006/relationships/queryTable" Target="../queryTables/queryTable1210.xml"/><Relationship Id="rId152" Type="http://schemas.openxmlformats.org/officeDocument/2006/relationships/queryTable" Target="../queryTables/queryTable1280.xml"/><Relationship Id="rId19" Type="http://schemas.openxmlformats.org/officeDocument/2006/relationships/queryTable" Target="../queryTables/queryTable1147.xml"/><Relationship Id="rId14" Type="http://schemas.openxmlformats.org/officeDocument/2006/relationships/queryTable" Target="../queryTables/queryTable1142.xml"/><Relationship Id="rId30" Type="http://schemas.openxmlformats.org/officeDocument/2006/relationships/queryTable" Target="../queryTables/queryTable1158.xml"/><Relationship Id="rId35" Type="http://schemas.openxmlformats.org/officeDocument/2006/relationships/queryTable" Target="../queryTables/queryTable1163.xml"/><Relationship Id="rId56" Type="http://schemas.openxmlformats.org/officeDocument/2006/relationships/queryTable" Target="../queryTables/queryTable1184.xml"/><Relationship Id="rId77" Type="http://schemas.openxmlformats.org/officeDocument/2006/relationships/queryTable" Target="../queryTables/queryTable1205.xml"/><Relationship Id="rId100" Type="http://schemas.openxmlformats.org/officeDocument/2006/relationships/queryTable" Target="../queryTables/queryTable1228.xml"/><Relationship Id="rId105" Type="http://schemas.openxmlformats.org/officeDocument/2006/relationships/queryTable" Target="../queryTables/queryTable1233.xml"/><Relationship Id="rId126" Type="http://schemas.openxmlformats.org/officeDocument/2006/relationships/queryTable" Target="../queryTables/queryTable1254.xml"/><Relationship Id="rId147" Type="http://schemas.openxmlformats.org/officeDocument/2006/relationships/queryTable" Target="../queryTables/queryTable1275.xml"/><Relationship Id="rId8" Type="http://schemas.openxmlformats.org/officeDocument/2006/relationships/queryTable" Target="../queryTables/queryTable1136.xml"/><Relationship Id="rId51" Type="http://schemas.openxmlformats.org/officeDocument/2006/relationships/queryTable" Target="../queryTables/queryTable1179.xml"/><Relationship Id="rId72" Type="http://schemas.openxmlformats.org/officeDocument/2006/relationships/queryTable" Target="../queryTables/queryTable1200.xml"/><Relationship Id="rId93" Type="http://schemas.openxmlformats.org/officeDocument/2006/relationships/queryTable" Target="../queryTables/queryTable1221.xml"/><Relationship Id="rId98" Type="http://schemas.openxmlformats.org/officeDocument/2006/relationships/queryTable" Target="../queryTables/queryTable1226.xml"/><Relationship Id="rId121" Type="http://schemas.openxmlformats.org/officeDocument/2006/relationships/queryTable" Target="../queryTables/queryTable1249.xml"/><Relationship Id="rId142" Type="http://schemas.openxmlformats.org/officeDocument/2006/relationships/queryTable" Target="../queryTables/queryTable1270.xml"/><Relationship Id="rId3" Type="http://schemas.openxmlformats.org/officeDocument/2006/relationships/vmlDrawing" Target="../drawings/vmlDrawing9.vml"/><Relationship Id="rId25" Type="http://schemas.openxmlformats.org/officeDocument/2006/relationships/queryTable" Target="../queryTables/queryTable1153.xml"/><Relationship Id="rId46" Type="http://schemas.openxmlformats.org/officeDocument/2006/relationships/queryTable" Target="../queryTables/queryTable1174.xml"/><Relationship Id="rId67" Type="http://schemas.openxmlformats.org/officeDocument/2006/relationships/queryTable" Target="../queryTables/queryTable1195.xml"/><Relationship Id="rId116" Type="http://schemas.openxmlformats.org/officeDocument/2006/relationships/queryTable" Target="../queryTables/queryTable1244.xml"/><Relationship Id="rId137" Type="http://schemas.openxmlformats.org/officeDocument/2006/relationships/queryTable" Target="../queryTables/queryTable1265.xml"/><Relationship Id="rId20" Type="http://schemas.openxmlformats.org/officeDocument/2006/relationships/queryTable" Target="../queryTables/queryTable1148.xml"/><Relationship Id="rId41" Type="http://schemas.openxmlformats.org/officeDocument/2006/relationships/queryTable" Target="../queryTables/queryTable1169.xml"/><Relationship Id="rId62" Type="http://schemas.openxmlformats.org/officeDocument/2006/relationships/queryTable" Target="../queryTables/queryTable1190.xml"/><Relationship Id="rId83" Type="http://schemas.openxmlformats.org/officeDocument/2006/relationships/queryTable" Target="../queryTables/queryTable1211.xml"/><Relationship Id="rId88" Type="http://schemas.openxmlformats.org/officeDocument/2006/relationships/queryTable" Target="../queryTables/queryTable1216.xml"/><Relationship Id="rId111" Type="http://schemas.openxmlformats.org/officeDocument/2006/relationships/queryTable" Target="../queryTables/queryTable1239.xml"/><Relationship Id="rId132" Type="http://schemas.openxmlformats.org/officeDocument/2006/relationships/queryTable" Target="../queryTables/queryTable1260.xml"/><Relationship Id="rId153" Type="http://schemas.openxmlformats.org/officeDocument/2006/relationships/queryTable" Target="../queryTables/queryTable1281.xml"/><Relationship Id="rId15" Type="http://schemas.openxmlformats.org/officeDocument/2006/relationships/queryTable" Target="../queryTables/queryTable1143.xml"/><Relationship Id="rId36" Type="http://schemas.openxmlformats.org/officeDocument/2006/relationships/queryTable" Target="../queryTables/queryTable1164.xml"/><Relationship Id="rId57" Type="http://schemas.openxmlformats.org/officeDocument/2006/relationships/queryTable" Target="../queryTables/queryTable1185.xml"/><Relationship Id="rId106" Type="http://schemas.openxmlformats.org/officeDocument/2006/relationships/queryTable" Target="../queryTables/queryTable1234.xml"/><Relationship Id="rId127" Type="http://schemas.openxmlformats.org/officeDocument/2006/relationships/queryTable" Target="../queryTables/queryTable1255.xml"/><Relationship Id="rId10" Type="http://schemas.openxmlformats.org/officeDocument/2006/relationships/queryTable" Target="../queryTables/queryTable1138.xml"/><Relationship Id="rId31" Type="http://schemas.openxmlformats.org/officeDocument/2006/relationships/queryTable" Target="../queryTables/queryTable1159.xml"/><Relationship Id="rId52" Type="http://schemas.openxmlformats.org/officeDocument/2006/relationships/queryTable" Target="../queryTables/queryTable1180.xml"/><Relationship Id="rId73" Type="http://schemas.openxmlformats.org/officeDocument/2006/relationships/queryTable" Target="../queryTables/queryTable1201.xml"/><Relationship Id="rId78" Type="http://schemas.openxmlformats.org/officeDocument/2006/relationships/queryTable" Target="../queryTables/queryTable1206.xml"/><Relationship Id="rId94" Type="http://schemas.openxmlformats.org/officeDocument/2006/relationships/queryTable" Target="../queryTables/queryTable1222.xml"/><Relationship Id="rId99" Type="http://schemas.openxmlformats.org/officeDocument/2006/relationships/queryTable" Target="../queryTables/queryTable1227.xml"/><Relationship Id="rId101" Type="http://schemas.openxmlformats.org/officeDocument/2006/relationships/queryTable" Target="../queryTables/queryTable1229.xml"/><Relationship Id="rId122" Type="http://schemas.openxmlformats.org/officeDocument/2006/relationships/queryTable" Target="../queryTables/queryTable1250.xml"/><Relationship Id="rId143" Type="http://schemas.openxmlformats.org/officeDocument/2006/relationships/queryTable" Target="../queryTables/queryTable1271.xml"/><Relationship Id="rId148" Type="http://schemas.openxmlformats.org/officeDocument/2006/relationships/queryTable" Target="../queryTables/queryTable1276.xml"/><Relationship Id="rId4" Type="http://schemas.openxmlformats.org/officeDocument/2006/relationships/control" Target="../activeX/activeX9.xml"/><Relationship Id="rId9" Type="http://schemas.openxmlformats.org/officeDocument/2006/relationships/queryTable" Target="../queryTables/queryTable1137.xml"/><Relationship Id="rId26" Type="http://schemas.openxmlformats.org/officeDocument/2006/relationships/queryTable" Target="../queryTables/queryTable1154.xml"/><Relationship Id="rId47" Type="http://schemas.openxmlformats.org/officeDocument/2006/relationships/queryTable" Target="../queryTables/queryTable1175.xml"/><Relationship Id="rId68" Type="http://schemas.openxmlformats.org/officeDocument/2006/relationships/queryTable" Target="../queryTables/queryTable1196.xml"/><Relationship Id="rId89" Type="http://schemas.openxmlformats.org/officeDocument/2006/relationships/queryTable" Target="../queryTables/queryTable1217.xml"/><Relationship Id="rId112" Type="http://schemas.openxmlformats.org/officeDocument/2006/relationships/queryTable" Target="../queryTables/queryTable1240.xml"/><Relationship Id="rId133" Type="http://schemas.openxmlformats.org/officeDocument/2006/relationships/queryTable" Target="../queryTables/queryTable1261.xml"/><Relationship Id="rId154" Type="http://schemas.openxmlformats.org/officeDocument/2006/relationships/queryTable" Target="../queryTables/queryTable1282.xml"/><Relationship Id="rId16" Type="http://schemas.openxmlformats.org/officeDocument/2006/relationships/queryTable" Target="../queryTables/queryTable1144.xml"/><Relationship Id="rId37" Type="http://schemas.openxmlformats.org/officeDocument/2006/relationships/queryTable" Target="../queryTables/queryTable1165.xml"/><Relationship Id="rId58" Type="http://schemas.openxmlformats.org/officeDocument/2006/relationships/queryTable" Target="../queryTables/queryTable1186.xml"/><Relationship Id="rId79" Type="http://schemas.openxmlformats.org/officeDocument/2006/relationships/queryTable" Target="../queryTables/queryTable1207.xml"/><Relationship Id="rId102" Type="http://schemas.openxmlformats.org/officeDocument/2006/relationships/queryTable" Target="../queryTables/queryTable1230.xml"/><Relationship Id="rId123" Type="http://schemas.openxmlformats.org/officeDocument/2006/relationships/queryTable" Target="../queryTables/queryTable1251.xml"/><Relationship Id="rId144" Type="http://schemas.openxmlformats.org/officeDocument/2006/relationships/queryTable" Target="../queryTables/queryTable1272.xml"/><Relationship Id="rId90" Type="http://schemas.openxmlformats.org/officeDocument/2006/relationships/queryTable" Target="../queryTables/queryTable1218.xml"/><Relationship Id="rId27" Type="http://schemas.openxmlformats.org/officeDocument/2006/relationships/queryTable" Target="../queryTables/queryTable1155.xml"/><Relationship Id="rId48" Type="http://schemas.openxmlformats.org/officeDocument/2006/relationships/queryTable" Target="../queryTables/queryTable1176.xml"/><Relationship Id="rId69" Type="http://schemas.openxmlformats.org/officeDocument/2006/relationships/queryTable" Target="../queryTables/queryTable1197.xml"/><Relationship Id="rId113" Type="http://schemas.openxmlformats.org/officeDocument/2006/relationships/queryTable" Target="../queryTables/queryTable1241.xml"/><Relationship Id="rId134" Type="http://schemas.openxmlformats.org/officeDocument/2006/relationships/queryTable" Target="../queryTables/queryTable1262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396.xml"/><Relationship Id="rId21" Type="http://schemas.openxmlformats.org/officeDocument/2006/relationships/queryTable" Target="../queryTables/queryTable1300.xml"/><Relationship Id="rId42" Type="http://schemas.openxmlformats.org/officeDocument/2006/relationships/queryTable" Target="../queryTables/queryTable1321.xml"/><Relationship Id="rId63" Type="http://schemas.openxmlformats.org/officeDocument/2006/relationships/queryTable" Target="../queryTables/queryTable1342.xml"/><Relationship Id="rId84" Type="http://schemas.openxmlformats.org/officeDocument/2006/relationships/queryTable" Target="../queryTables/queryTable1363.xml"/><Relationship Id="rId138" Type="http://schemas.openxmlformats.org/officeDocument/2006/relationships/queryTable" Target="../queryTables/queryTable1417.xml"/><Relationship Id="rId159" Type="http://schemas.openxmlformats.org/officeDocument/2006/relationships/queryTable" Target="../queryTables/queryTable1438.xml"/><Relationship Id="rId170" Type="http://schemas.openxmlformats.org/officeDocument/2006/relationships/queryTable" Target="../queryTables/queryTable1449.xml"/><Relationship Id="rId107" Type="http://schemas.openxmlformats.org/officeDocument/2006/relationships/queryTable" Target="../queryTables/queryTable1386.xml"/><Relationship Id="rId11" Type="http://schemas.openxmlformats.org/officeDocument/2006/relationships/queryTable" Target="../queryTables/queryTable1290.xml"/><Relationship Id="rId32" Type="http://schemas.openxmlformats.org/officeDocument/2006/relationships/queryTable" Target="../queryTables/queryTable1311.xml"/><Relationship Id="rId53" Type="http://schemas.openxmlformats.org/officeDocument/2006/relationships/queryTable" Target="../queryTables/queryTable1332.xml"/><Relationship Id="rId74" Type="http://schemas.openxmlformats.org/officeDocument/2006/relationships/queryTable" Target="../queryTables/queryTable1353.xml"/><Relationship Id="rId128" Type="http://schemas.openxmlformats.org/officeDocument/2006/relationships/queryTable" Target="../queryTables/queryTable1407.xml"/><Relationship Id="rId149" Type="http://schemas.openxmlformats.org/officeDocument/2006/relationships/queryTable" Target="../queryTables/queryTable1428.xml"/><Relationship Id="rId5" Type="http://schemas.openxmlformats.org/officeDocument/2006/relationships/image" Target="../media/image10.emf"/><Relationship Id="rId95" Type="http://schemas.openxmlformats.org/officeDocument/2006/relationships/queryTable" Target="../queryTables/queryTable1374.xml"/><Relationship Id="rId160" Type="http://schemas.openxmlformats.org/officeDocument/2006/relationships/queryTable" Target="../queryTables/queryTable1439.xml"/><Relationship Id="rId181" Type="http://schemas.openxmlformats.org/officeDocument/2006/relationships/queryTable" Target="../queryTables/queryTable1460.xml"/><Relationship Id="rId22" Type="http://schemas.openxmlformats.org/officeDocument/2006/relationships/queryTable" Target="../queryTables/queryTable1301.xml"/><Relationship Id="rId43" Type="http://schemas.openxmlformats.org/officeDocument/2006/relationships/queryTable" Target="../queryTables/queryTable1322.xml"/><Relationship Id="rId64" Type="http://schemas.openxmlformats.org/officeDocument/2006/relationships/queryTable" Target="../queryTables/queryTable1343.xml"/><Relationship Id="rId118" Type="http://schemas.openxmlformats.org/officeDocument/2006/relationships/queryTable" Target="../queryTables/queryTable1397.xml"/><Relationship Id="rId139" Type="http://schemas.openxmlformats.org/officeDocument/2006/relationships/queryTable" Target="../queryTables/queryTable1418.xml"/><Relationship Id="rId85" Type="http://schemas.openxmlformats.org/officeDocument/2006/relationships/queryTable" Target="../queryTables/queryTable1364.xml"/><Relationship Id="rId150" Type="http://schemas.openxmlformats.org/officeDocument/2006/relationships/queryTable" Target="../queryTables/queryTable1429.xml"/><Relationship Id="rId171" Type="http://schemas.openxmlformats.org/officeDocument/2006/relationships/queryTable" Target="../queryTables/queryTable1450.xml"/><Relationship Id="rId12" Type="http://schemas.openxmlformats.org/officeDocument/2006/relationships/queryTable" Target="../queryTables/queryTable1291.xml"/><Relationship Id="rId33" Type="http://schemas.openxmlformats.org/officeDocument/2006/relationships/queryTable" Target="../queryTables/queryTable1312.xml"/><Relationship Id="rId108" Type="http://schemas.openxmlformats.org/officeDocument/2006/relationships/queryTable" Target="../queryTables/queryTable1387.xml"/><Relationship Id="rId129" Type="http://schemas.openxmlformats.org/officeDocument/2006/relationships/queryTable" Target="../queryTables/queryTable1408.xml"/><Relationship Id="rId54" Type="http://schemas.openxmlformats.org/officeDocument/2006/relationships/queryTable" Target="../queryTables/queryTable1333.xml"/><Relationship Id="rId75" Type="http://schemas.openxmlformats.org/officeDocument/2006/relationships/queryTable" Target="../queryTables/queryTable1354.xml"/><Relationship Id="rId96" Type="http://schemas.openxmlformats.org/officeDocument/2006/relationships/queryTable" Target="../queryTables/queryTable1375.xml"/><Relationship Id="rId140" Type="http://schemas.openxmlformats.org/officeDocument/2006/relationships/queryTable" Target="../queryTables/queryTable1419.xml"/><Relationship Id="rId161" Type="http://schemas.openxmlformats.org/officeDocument/2006/relationships/queryTable" Target="../queryTables/queryTable1440.xml"/><Relationship Id="rId182" Type="http://schemas.openxmlformats.org/officeDocument/2006/relationships/comments" Target="../comments10.xml"/><Relationship Id="rId6" Type="http://schemas.openxmlformats.org/officeDocument/2006/relationships/queryTable" Target="../queryTables/queryTable1285.xml"/><Relationship Id="rId23" Type="http://schemas.openxmlformats.org/officeDocument/2006/relationships/queryTable" Target="../queryTables/queryTable1302.xml"/><Relationship Id="rId119" Type="http://schemas.openxmlformats.org/officeDocument/2006/relationships/queryTable" Target="../queryTables/queryTable1398.xml"/><Relationship Id="rId44" Type="http://schemas.openxmlformats.org/officeDocument/2006/relationships/queryTable" Target="../queryTables/queryTable1323.xml"/><Relationship Id="rId60" Type="http://schemas.openxmlformats.org/officeDocument/2006/relationships/queryTable" Target="../queryTables/queryTable1339.xml"/><Relationship Id="rId65" Type="http://schemas.openxmlformats.org/officeDocument/2006/relationships/queryTable" Target="../queryTables/queryTable1344.xml"/><Relationship Id="rId81" Type="http://schemas.openxmlformats.org/officeDocument/2006/relationships/queryTable" Target="../queryTables/queryTable1360.xml"/><Relationship Id="rId86" Type="http://schemas.openxmlformats.org/officeDocument/2006/relationships/queryTable" Target="../queryTables/queryTable1365.xml"/><Relationship Id="rId130" Type="http://schemas.openxmlformats.org/officeDocument/2006/relationships/queryTable" Target="../queryTables/queryTable1409.xml"/><Relationship Id="rId135" Type="http://schemas.openxmlformats.org/officeDocument/2006/relationships/queryTable" Target="../queryTables/queryTable1414.xml"/><Relationship Id="rId151" Type="http://schemas.openxmlformats.org/officeDocument/2006/relationships/queryTable" Target="../queryTables/queryTable1430.xml"/><Relationship Id="rId156" Type="http://schemas.openxmlformats.org/officeDocument/2006/relationships/queryTable" Target="../queryTables/queryTable1435.xml"/><Relationship Id="rId177" Type="http://schemas.openxmlformats.org/officeDocument/2006/relationships/queryTable" Target="../queryTables/queryTable1456.xml"/><Relationship Id="rId172" Type="http://schemas.openxmlformats.org/officeDocument/2006/relationships/queryTable" Target="../queryTables/queryTable1451.xml"/><Relationship Id="rId13" Type="http://schemas.openxmlformats.org/officeDocument/2006/relationships/queryTable" Target="../queryTables/queryTable1292.xml"/><Relationship Id="rId18" Type="http://schemas.openxmlformats.org/officeDocument/2006/relationships/queryTable" Target="../queryTables/queryTable1297.xml"/><Relationship Id="rId39" Type="http://schemas.openxmlformats.org/officeDocument/2006/relationships/queryTable" Target="../queryTables/queryTable1318.xml"/><Relationship Id="rId109" Type="http://schemas.openxmlformats.org/officeDocument/2006/relationships/queryTable" Target="../queryTables/queryTable1388.xml"/><Relationship Id="rId34" Type="http://schemas.openxmlformats.org/officeDocument/2006/relationships/queryTable" Target="../queryTables/queryTable1313.xml"/><Relationship Id="rId50" Type="http://schemas.openxmlformats.org/officeDocument/2006/relationships/queryTable" Target="../queryTables/queryTable1329.xml"/><Relationship Id="rId55" Type="http://schemas.openxmlformats.org/officeDocument/2006/relationships/queryTable" Target="../queryTables/queryTable1334.xml"/><Relationship Id="rId76" Type="http://schemas.openxmlformats.org/officeDocument/2006/relationships/queryTable" Target="../queryTables/queryTable1355.xml"/><Relationship Id="rId97" Type="http://schemas.openxmlformats.org/officeDocument/2006/relationships/queryTable" Target="../queryTables/queryTable1376.xml"/><Relationship Id="rId104" Type="http://schemas.openxmlformats.org/officeDocument/2006/relationships/queryTable" Target="../queryTables/queryTable1383.xml"/><Relationship Id="rId120" Type="http://schemas.openxmlformats.org/officeDocument/2006/relationships/queryTable" Target="../queryTables/queryTable1399.xml"/><Relationship Id="rId125" Type="http://schemas.openxmlformats.org/officeDocument/2006/relationships/queryTable" Target="../queryTables/queryTable1404.xml"/><Relationship Id="rId141" Type="http://schemas.openxmlformats.org/officeDocument/2006/relationships/queryTable" Target="../queryTables/queryTable1420.xml"/><Relationship Id="rId146" Type="http://schemas.openxmlformats.org/officeDocument/2006/relationships/queryTable" Target="../queryTables/queryTable1425.xml"/><Relationship Id="rId167" Type="http://schemas.openxmlformats.org/officeDocument/2006/relationships/queryTable" Target="../queryTables/queryTable1446.xml"/><Relationship Id="rId7" Type="http://schemas.openxmlformats.org/officeDocument/2006/relationships/queryTable" Target="../queryTables/queryTable1286.xml"/><Relationship Id="rId71" Type="http://schemas.openxmlformats.org/officeDocument/2006/relationships/queryTable" Target="../queryTables/queryTable1350.xml"/><Relationship Id="rId92" Type="http://schemas.openxmlformats.org/officeDocument/2006/relationships/queryTable" Target="../queryTables/queryTable1371.xml"/><Relationship Id="rId162" Type="http://schemas.openxmlformats.org/officeDocument/2006/relationships/queryTable" Target="../queryTables/queryTable1441.xml"/><Relationship Id="rId2" Type="http://schemas.openxmlformats.org/officeDocument/2006/relationships/drawing" Target="../drawings/drawing10.xml"/><Relationship Id="rId29" Type="http://schemas.openxmlformats.org/officeDocument/2006/relationships/queryTable" Target="../queryTables/queryTable1308.xml"/><Relationship Id="rId24" Type="http://schemas.openxmlformats.org/officeDocument/2006/relationships/queryTable" Target="../queryTables/queryTable1303.xml"/><Relationship Id="rId40" Type="http://schemas.openxmlformats.org/officeDocument/2006/relationships/queryTable" Target="../queryTables/queryTable1319.xml"/><Relationship Id="rId45" Type="http://schemas.openxmlformats.org/officeDocument/2006/relationships/queryTable" Target="../queryTables/queryTable1324.xml"/><Relationship Id="rId66" Type="http://schemas.openxmlformats.org/officeDocument/2006/relationships/queryTable" Target="../queryTables/queryTable1345.xml"/><Relationship Id="rId87" Type="http://schemas.openxmlformats.org/officeDocument/2006/relationships/queryTable" Target="../queryTables/queryTable1366.xml"/><Relationship Id="rId110" Type="http://schemas.openxmlformats.org/officeDocument/2006/relationships/queryTable" Target="../queryTables/queryTable1389.xml"/><Relationship Id="rId115" Type="http://schemas.openxmlformats.org/officeDocument/2006/relationships/queryTable" Target="../queryTables/queryTable1394.xml"/><Relationship Id="rId131" Type="http://schemas.openxmlformats.org/officeDocument/2006/relationships/queryTable" Target="../queryTables/queryTable1410.xml"/><Relationship Id="rId136" Type="http://schemas.openxmlformats.org/officeDocument/2006/relationships/queryTable" Target="../queryTables/queryTable1415.xml"/><Relationship Id="rId157" Type="http://schemas.openxmlformats.org/officeDocument/2006/relationships/queryTable" Target="../queryTables/queryTable1436.xml"/><Relationship Id="rId178" Type="http://schemas.openxmlformats.org/officeDocument/2006/relationships/queryTable" Target="../queryTables/queryTable1457.xml"/><Relationship Id="rId61" Type="http://schemas.openxmlformats.org/officeDocument/2006/relationships/queryTable" Target="../queryTables/queryTable1340.xml"/><Relationship Id="rId82" Type="http://schemas.openxmlformats.org/officeDocument/2006/relationships/queryTable" Target="../queryTables/queryTable1361.xml"/><Relationship Id="rId152" Type="http://schemas.openxmlformats.org/officeDocument/2006/relationships/queryTable" Target="../queryTables/queryTable1431.xml"/><Relationship Id="rId173" Type="http://schemas.openxmlformats.org/officeDocument/2006/relationships/queryTable" Target="../queryTables/queryTable1452.xml"/><Relationship Id="rId19" Type="http://schemas.openxmlformats.org/officeDocument/2006/relationships/queryTable" Target="../queryTables/queryTable1298.xml"/><Relationship Id="rId14" Type="http://schemas.openxmlformats.org/officeDocument/2006/relationships/queryTable" Target="../queryTables/queryTable1293.xml"/><Relationship Id="rId30" Type="http://schemas.openxmlformats.org/officeDocument/2006/relationships/queryTable" Target="../queryTables/queryTable1309.xml"/><Relationship Id="rId35" Type="http://schemas.openxmlformats.org/officeDocument/2006/relationships/queryTable" Target="../queryTables/queryTable1314.xml"/><Relationship Id="rId56" Type="http://schemas.openxmlformats.org/officeDocument/2006/relationships/queryTable" Target="../queryTables/queryTable1335.xml"/><Relationship Id="rId77" Type="http://schemas.openxmlformats.org/officeDocument/2006/relationships/queryTable" Target="../queryTables/queryTable1356.xml"/><Relationship Id="rId100" Type="http://schemas.openxmlformats.org/officeDocument/2006/relationships/queryTable" Target="../queryTables/queryTable1379.xml"/><Relationship Id="rId105" Type="http://schemas.openxmlformats.org/officeDocument/2006/relationships/queryTable" Target="../queryTables/queryTable1384.xml"/><Relationship Id="rId126" Type="http://schemas.openxmlformats.org/officeDocument/2006/relationships/queryTable" Target="../queryTables/queryTable1405.xml"/><Relationship Id="rId147" Type="http://schemas.openxmlformats.org/officeDocument/2006/relationships/queryTable" Target="../queryTables/queryTable1426.xml"/><Relationship Id="rId168" Type="http://schemas.openxmlformats.org/officeDocument/2006/relationships/queryTable" Target="../queryTables/queryTable1447.xml"/><Relationship Id="rId8" Type="http://schemas.openxmlformats.org/officeDocument/2006/relationships/queryTable" Target="../queryTables/queryTable1287.xml"/><Relationship Id="rId51" Type="http://schemas.openxmlformats.org/officeDocument/2006/relationships/queryTable" Target="../queryTables/queryTable1330.xml"/><Relationship Id="rId72" Type="http://schemas.openxmlformats.org/officeDocument/2006/relationships/queryTable" Target="../queryTables/queryTable1351.xml"/><Relationship Id="rId93" Type="http://schemas.openxmlformats.org/officeDocument/2006/relationships/queryTable" Target="../queryTables/queryTable1372.xml"/><Relationship Id="rId98" Type="http://schemas.openxmlformats.org/officeDocument/2006/relationships/queryTable" Target="../queryTables/queryTable1377.xml"/><Relationship Id="rId121" Type="http://schemas.openxmlformats.org/officeDocument/2006/relationships/queryTable" Target="../queryTables/queryTable1400.xml"/><Relationship Id="rId142" Type="http://schemas.openxmlformats.org/officeDocument/2006/relationships/queryTable" Target="../queryTables/queryTable1421.xml"/><Relationship Id="rId163" Type="http://schemas.openxmlformats.org/officeDocument/2006/relationships/queryTable" Target="../queryTables/queryTable1442.xml"/><Relationship Id="rId3" Type="http://schemas.openxmlformats.org/officeDocument/2006/relationships/vmlDrawing" Target="../drawings/vmlDrawing10.vml"/><Relationship Id="rId25" Type="http://schemas.openxmlformats.org/officeDocument/2006/relationships/queryTable" Target="../queryTables/queryTable1304.xml"/><Relationship Id="rId46" Type="http://schemas.openxmlformats.org/officeDocument/2006/relationships/queryTable" Target="../queryTables/queryTable1325.xml"/><Relationship Id="rId67" Type="http://schemas.openxmlformats.org/officeDocument/2006/relationships/queryTable" Target="../queryTables/queryTable1346.xml"/><Relationship Id="rId116" Type="http://schemas.openxmlformats.org/officeDocument/2006/relationships/queryTable" Target="../queryTables/queryTable1395.xml"/><Relationship Id="rId137" Type="http://schemas.openxmlformats.org/officeDocument/2006/relationships/queryTable" Target="../queryTables/queryTable1416.xml"/><Relationship Id="rId158" Type="http://schemas.openxmlformats.org/officeDocument/2006/relationships/queryTable" Target="../queryTables/queryTable1437.xml"/><Relationship Id="rId20" Type="http://schemas.openxmlformats.org/officeDocument/2006/relationships/queryTable" Target="../queryTables/queryTable1299.xml"/><Relationship Id="rId41" Type="http://schemas.openxmlformats.org/officeDocument/2006/relationships/queryTable" Target="../queryTables/queryTable1320.xml"/><Relationship Id="rId62" Type="http://schemas.openxmlformats.org/officeDocument/2006/relationships/queryTable" Target="../queryTables/queryTable1341.xml"/><Relationship Id="rId83" Type="http://schemas.openxmlformats.org/officeDocument/2006/relationships/queryTable" Target="../queryTables/queryTable1362.xml"/><Relationship Id="rId88" Type="http://schemas.openxmlformats.org/officeDocument/2006/relationships/queryTable" Target="../queryTables/queryTable1367.xml"/><Relationship Id="rId111" Type="http://schemas.openxmlformats.org/officeDocument/2006/relationships/queryTable" Target="../queryTables/queryTable1390.xml"/><Relationship Id="rId132" Type="http://schemas.openxmlformats.org/officeDocument/2006/relationships/queryTable" Target="../queryTables/queryTable1411.xml"/><Relationship Id="rId153" Type="http://schemas.openxmlformats.org/officeDocument/2006/relationships/queryTable" Target="../queryTables/queryTable1432.xml"/><Relationship Id="rId174" Type="http://schemas.openxmlformats.org/officeDocument/2006/relationships/queryTable" Target="../queryTables/queryTable1453.xml"/><Relationship Id="rId179" Type="http://schemas.openxmlformats.org/officeDocument/2006/relationships/queryTable" Target="../queryTables/queryTable1458.xml"/><Relationship Id="rId15" Type="http://schemas.openxmlformats.org/officeDocument/2006/relationships/queryTable" Target="../queryTables/queryTable1294.xml"/><Relationship Id="rId36" Type="http://schemas.openxmlformats.org/officeDocument/2006/relationships/queryTable" Target="../queryTables/queryTable1315.xml"/><Relationship Id="rId57" Type="http://schemas.openxmlformats.org/officeDocument/2006/relationships/queryTable" Target="../queryTables/queryTable1336.xml"/><Relationship Id="rId106" Type="http://schemas.openxmlformats.org/officeDocument/2006/relationships/queryTable" Target="../queryTables/queryTable1385.xml"/><Relationship Id="rId127" Type="http://schemas.openxmlformats.org/officeDocument/2006/relationships/queryTable" Target="../queryTables/queryTable1406.xml"/><Relationship Id="rId10" Type="http://schemas.openxmlformats.org/officeDocument/2006/relationships/queryTable" Target="../queryTables/queryTable1289.xml"/><Relationship Id="rId31" Type="http://schemas.openxmlformats.org/officeDocument/2006/relationships/queryTable" Target="../queryTables/queryTable1310.xml"/><Relationship Id="rId52" Type="http://schemas.openxmlformats.org/officeDocument/2006/relationships/queryTable" Target="../queryTables/queryTable1331.xml"/><Relationship Id="rId73" Type="http://schemas.openxmlformats.org/officeDocument/2006/relationships/queryTable" Target="../queryTables/queryTable1352.xml"/><Relationship Id="rId78" Type="http://schemas.openxmlformats.org/officeDocument/2006/relationships/queryTable" Target="../queryTables/queryTable1357.xml"/><Relationship Id="rId94" Type="http://schemas.openxmlformats.org/officeDocument/2006/relationships/queryTable" Target="../queryTables/queryTable1373.xml"/><Relationship Id="rId99" Type="http://schemas.openxmlformats.org/officeDocument/2006/relationships/queryTable" Target="../queryTables/queryTable1378.xml"/><Relationship Id="rId101" Type="http://schemas.openxmlformats.org/officeDocument/2006/relationships/queryTable" Target="../queryTables/queryTable1380.xml"/><Relationship Id="rId122" Type="http://schemas.openxmlformats.org/officeDocument/2006/relationships/queryTable" Target="../queryTables/queryTable1401.xml"/><Relationship Id="rId143" Type="http://schemas.openxmlformats.org/officeDocument/2006/relationships/queryTable" Target="../queryTables/queryTable1422.xml"/><Relationship Id="rId148" Type="http://schemas.openxmlformats.org/officeDocument/2006/relationships/queryTable" Target="../queryTables/queryTable1427.xml"/><Relationship Id="rId164" Type="http://schemas.openxmlformats.org/officeDocument/2006/relationships/queryTable" Target="../queryTables/queryTable1443.xml"/><Relationship Id="rId169" Type="http://schemas.openxmlformats.org/officeDocument/2006/relationships/queryTable" Target="../queryTables/queryTable1448.xml"/><Relationship Id="rId4" Type="http://schemas.openxmlformats.org/officeDocument/2006/relationships/control" Target="../activeX/activeX10.xml"/><Relationship Id="rId9" Type="http://schemas.openxmlformats.org/officeDocument/2006/relationships/queryTable" Target="../queryTables/queryTable1288.xml"/><Relationship Id="rId180" Type="http://schemas.openxmlformats.org/officeDocument/2006/relationships/queryTable" Target="../queryTables/queryTable1459.xml"/><Relationship Id="rId26" Type="http://schemas.openxmlformats.org/officeDocument/2006/relationships/queryTable" Target="../queryTables/queryTable1305.xml"/><Relationship Id="rId47" Type="http://schemas.openxmlformats.org/officeDocument/2006/relationships/queryTable" Target="../queryTables/queryTable1326.xml"/><Relationship Id="rId68" Type="http://schemas.openxmlformats.org/officeDocument/2006/relationships/queryTable" Target="../queryTables/queryTable1347.xml"/><Relationship Id="rId89" Type="http://schemas.openxmlformats.org/officeDocument/2006/relationships/queryTable" Target="../queryTables/queryTable1368.xml"/><Relationship Id="rId112" Type="http://schemas.openxmlformats.org/officeDocument/2006/relationships/queryTable" Target="../queryTables/queryTable1391.xml"/><Relationship Id="rId133" Type="http://schemas.openxmlformats.org/officeDocument/2006/relationships/queryTable" Target="../queryTables/queryTable1412.xml"/><Relationship Id="rId154" Type="http://schemas.openxmlformats.org/officeDocument/2006/relationships/queryTable" Target="../queryTables/queryTable1433.xml"/><Relationship Id="rId175" Type="http://schemas.openxmlformats.org/officeDocument/2006/relationships/queryTable" Target="../queryTables/queryTable1454.xml"/><Relationship Id="rId16" Type="http://schemas.openxmlformats.org/officeDocument/2006/relationships/queryTable" Target="../queryTables/queryTable1295.xml"/><Relationship Id="rId37" Type="http://schemas.openxmlformats.org/officeDocument/2006/relationships/queryTable" Target="../queryTables/queryTable1316.xml"/><Relationship Id="rId58" Type="http://schemas.openxmlformats.org/officeDocument/2006/relationships/queryTable" Target="../queryTables/queryTable1337.xml"/><Relationship Id="rId79" Type="http://schemas.openxmlformats.org/officeDocument/2006/relationships/queryTable" Target="../queryTables/queryTable1358.xml"/><Relationship Id="rId102" Type="http://schemas.openxmlformats.org/officeDocument/2006/relationships/queryTable" Target="../queryTables/queryTable1381.xml"/><Relationship Id="rId123" Type="http://schemas.openxmlformats.org/officeDocument/2006/relationships/queryTable" Target="../queryTables/queryTable1402.xml"/><Relationship Id="rId144" Type="http://schemas.openxmlformats.org/officeDocument/2006/relationships/queryTable" Target="../queryTables/queryTable1423.xml"/><Relationship Id="rId90" Type="http://schemas.openxmlformats.org/officeDocument/2006/relationships/queryTable" Target="../queryTables/queryTable1369.xml"/><Relationship Id="rId165" Type="http://schemas.openxmlformats.org/officeDocument/2006/relationships/queryTable" Target="../queryTables/queryTable1444.xml"/><Relationship Id="rId27" Type="http://schemas.openxmlformats.org/officeDocument/2006/relationships/queryTable" Target="../queryTables/queryTable1306.xml"/><Relationship Id="rId48" Type="http://schemas.openxmlformats.org/officeDocument/2006/relationships/queryTable" Target="../queryTables/queryTable1327.xml"/><Relationship Id="rId69" Type="http://schemas.openxmlformats.org/officeDocument/2006/relationships/queryTable" Target="../queryTables/queryTable1348.xml"/><Relationship Id="rId113" Type="http://schemas.openxmlformats.org/officeDocument/2006/relationships/queryTable" Target="../queryTables/queryTable1392.xml"/><Relationship Id="rId134" Type="http://schemas.openxmlformats.org/officeDocument/2006/relationships/queryTable" Target="../queryTables/queryTable1413.xml"/><Relationship Id="rId80" Type="http://schemas.openxmlformats.org/officeDocument/2006/relationships/queryTable" Target="../queryTables/queryTable1359.xml"/><Relationship Id="rId155" Type="http://schemas.openxmlformats.org/officeDocument/2006/relationships/queryTable" Target="../queryTables/queryTable1434.xml"/><Relationship Id="rId176" Type="http://schemas.openxmlformats.org/officeDocument/2006/relationships/queryTable" Target="../queryTables/queryTable1455.xml"/><Relationship Id="rId17" Type="http://schemas.openxmlformats.org/officeDocument/2006/relationships/queryTable" Target="../queryTables/queryTable1296.xml"/><Relationship Id="rId38" Type="http://schemas.openxmlformats.org/officeDocument/2006/relationships/queryTable" Target="../queryTables/queryTable1317.xml"/><Relationship Id="rId59" Type="http://schemas.openxmlformats.org/officeDocument/2006/relationships/queryTable" Target="../queryTables/queryTable1338.xml"/><Relationship Id="rId103" Type="http://schemas.openxmlformats.org/officeDocument/2006/relationships/queryTable" Target="../queryTables/queryTable1382.xml"/><Relationship Id="rId124" Type="http://schemas.openxmlformats.org/officeDocument/2006/relationships/queryTable" Target="../queryTables/queryTable1403.xml"/><Relationship Id="rId70" Type="http://schemas.openxmlformats.org/officeDocument/2006/relationships/queryTable" Target="../queryTables/queryTable1349.xml"/><Relationship Id="rId91" Type="http://schemas.openxmlformats.org/officeDocument/2006/relationships/queryTable" Target="../queryTables/queryTable1370.xml"/><Relationship Id="rId145" Type="http://schemas.openxmlformats.org/officeDocument/2006/relationships/queryTable" Target="../queryTables/queryTable1424.xml"/><Relationship Id="rId166" Type="http://schemas.openxmlformats.org/officeDocument/2006/relationships/queryTable" Target="../queryTables/queryTable1445.xml"/><Relationship Id="rId1" Type="http://schemas.openxmlformats.org/officeDocument/2006/relationships/printerSettings" Target="../printerSettings/printerSettings11.bin"/><Relationship Id="rId28" Type="http://schemas.openxmlformats.org/officeDocument/2006/relationships/queryTable" Target="../queryTables/queryTable1307.xml"/><Relationship Id="rId49" Type="http://schemas.openxmlformats.org/officeDocument/2006/relationships/queryTable" Target="../queryTables/queryTable1328.xml"/><Relationship Id="rId114" Type="http://schemas.openxmlformats.org/officeDocument/2006/relationships/queryTable" Target="../queryTables/queryTable139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2:D19"/>
  <sheetViews>
    <sheetView workbookViewId="0">
      <selection activeCell="H16" sqref="H16"/>
    </sheetView>
  </sheetViews>
  <sheetFormatPr defaultRowHeight="15" x14ac:dyDescent="0.25"/>
  <sheetData>
    <row r="2" spans="1:4" ht="15.75" thickBot="1" x14ac:dyDescent="0.3">
      <c r="A2" s="57" t="s">
        <v>24</v>
      </c>
      <c r="B2" s="57"/>
    </row>
    <row r="3" spans="1:4" ht="15.75" thickBot="1" x14ac:dyDescent="0.3">
      <c r="A3" t="s">
        <v>0</v>
      </c>
      <c r="B3" s="1">
        <v>101323.8</v>
      </c>
      <c r="D3">
        <f>101325-1.2</f>
        <v>101323.8</v>
      </c>
    </row>
    <row r="4" spans="1:4" x14ac:dyDescent="0.25">
      <c r="A4" t="s">
        <v>1</v>
      </c>
      <c r="B4" s="2">
        <f>($B$9/$B$10)*((POWER(B3/$B$14,(-$B$11*$B$10)/($B$12*$B$13)))-1)</f>
        <v>9.9891115600868857E-2</v>
      </c>
    </row>
    <row r="5" spans="1:4" ht="15.75" thickBot="1" x14ac:dyDescent="0.3"/>
    <row r="6" spans="1:4" ht="15.75" thickBot="1" x14ac:dyDescent="0.3">
      <c r="A6" t="s">
        <v>2</v>
      </c>
      <c r="B6" s="1">
        <v>950</v>
      </c>
    </row>
    <row r="7" spans="1:4" x14ac:dyDescent="0.25">
      <c r="A7" t="s">
        <v>3</v>
      </c>
      <c r="B7" s="3">
        <f>B14*EXP(-B12*B13*B6/(B11*B9))</f>
        <v>90531.761188046949</v>
      </c>
    </row>
    <row r="9" spans="1:4" x14ac:dyDescent="0.25">
      <c r="A9" t="s">
        <v>4</v>
      </c>
      <c r="B9">
        <f>273.15+C9</f>
        <v>288.14999999999998</v>
      </c>
      <c r="C9">
        <v>15</v>
      </c>
    </row>
    <row r="10" spans="1:4" x14ac:dyDescent="0.25">
      <c r="A10" t="s">
        <v>6</v>
      </c>
      <c r="B10">
        <v>-6.4999999999999997E-3</v>
      </c>
    </row>
    <row r="11" spans="1:4" x14ac:dyDescent="0.25">
      <c r="A11" t="s">
        <v>8</v>
      </c>
      <c r="B11">
        <v>8.3143200000000004</v>
      </c>
    </row>
    <row r="12" spans="1:4" x14ac:dyDescent="0.25">
      <c r="A12" t="s">
        <v>10</v>
      </c>
      <c r="B12">
        <v>9.8066499999999994</v>
      </c>
    </row>
    <row r="13" spans="1:4" x14ac:dyDescent="0.25">
      <c r="A13" t="s">
        <v>12</v>
      </c>
      <c r="B13">
        <v>2.8964400000000001E-2</v>
      </c>
    </row>
    <row r="14" spans="1:4" x14ac:dyDescent="0.25">
      <c r="A14" t="s">
        <v>13</v>
      </c>
      <c r="B14">
        <v>101325</v>
      </c>
    </row>
    <row r="16" spans="1:4" x14ac:dyDescent="0.25">
      <c r="A16" t="s">
        <v>5</v>
      </c>
      <c r="B16">
        <v>44307</v>
      </c>
    </row>
    <row r="17" spans="1:2" x14ac:dyDescent="0.25">
      <c r="A17" t="s">
        <v>7</v>
      </c>
      <c r="B17">
        <v>0.21190000000000001</v>
      </c>
    </row>
    <row r="18" spans="1:2" x14ac:dyDescent="0.25">
      <c r="A18" t="s">
        <v>9</v>
      </c>
      <c r="B18">
        <v>44330</v>
      </c>
    </row>
    <row r="19" spans="1:2" x14ac:dyDescent="0.25">
      <c r="A19" t="s">
        <v>11</v>
      </c>
      <c r="B19">
        <v>0.1903</v>
      </c>
    </row>
  </sheetData>
  <mergeCells count="1">
    <mergeCell ref="A2:B2"/>
  </mergeCells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BH248"/>
  <sheetViews>
    <sheetView zoomScaleNormal="100" workbookViewId="0">
      <selection activeCell="L122" sqref="L122"/>
    </sheetView>
  </sheetViews>
  <sheetFormatPr defaultRowHeight="15" x14ac:dyDescent="0.25"/>
  <cols>
    <col min="1" max="1" width="9.5703125" customWidth="1"/>
    <col min="2" max="2" width="1.5703125" customWidth="1"/>
    <col min="3" max="6" width="10.5703125" customWidth="1"/>
    <col min="7" max="7" width="10" customWidth="1"/>
    <col min="8" max="8" width="31.140625" customWidth="1"/>
    <col min="12" max="12" width="17.28515625" customWidth="1"/>
    <col min="21" max="21" width="1.5703125" customWidth="1"/>
  </cols>
  <sheetData>
    <row r="1" spans="1:56" ht="15.75" thickBot="1" x14ac:dyDescent="0.3">
      <c r="A1" s="60" t="s">
        <v>23</v>
      </c>
      <c r="B1" s="61"/>
      <c r="C1" s="19"/>
      <c r="D1" s="26" t="s">
        <v>15</v>
      </c>
      <c r="E1" s="35"/>
      <c r="F1" s="17"/>
      <c r="G1" s="17"/>
    </row>
    <row r="2" spans="1:56" ht="16.5" thickTop="1" thickBot="1" x14ac:dyDescent="0.3">
      <c r="A2" s="62"/>
      <c r="B2" s="63"/>
      <c r="C2" s="63"/>
      <c r="D2" s="21"/>
      <c r="E2" s="24" t="s">
        <v>14</v>
      </c>
      <c r="F2" s="31"/>
      <c r="N2" s="17" t="s">
        <v>36</v>
      </c>
    </row>
    <row r="3" spans="1:56" x14ac:dyDescent="0.25">
      <c r="A3" s="64" t="s">
        <v>16</v>
      </c>
      <c r="B3" s="65"/>
      <c r="C3" s="65"/>
      <c r="D3" s="6">
        <v>91679.56</v>
      </c>
      <c r="E3" s="23">
        <f>IF(D3&lt;&gt;0,('Modelo Atmosférico'!$B$9/'Modelo Atmosférico'!$B$10)*((POWER(D3/'Modelo Atmosférico'!$B$14,(-'Modelo Atmosférico'!$B$11*'Modelo Atmosférico'!$B$10)/('Modelo Atmosférico'!$B$12*'Modelo Atmosférico'!$B$13)))-1),0)</f>
        <v>835.75736050218222</v>
      </c>
      <c r="F3" s="32" t="s">
        <v>18</v>
      </c>
      <c r="N3">
        <v>10</v>
      </c>
    </row>
    <row r="4" spans="1:56" x14ac:dyDescent="0.25">
      <c r="A4" s="64" t="s">
        <v>17</v>
      </c>
      <c r="B4" s="65"/>
      <c r="C4" s="65"/>
      <c r="D4" s="6">
        <v>81639.86</v>
      </c>
      <c r="E4" s="23">
        <f>IF(D4&lt;&gt;0,('Modelo Atmosférico'!$B$9/'Modelo Atmosférico'!$B$10)*((POWER(D4/'Modelo Atmosférico'!$B$14,(-'Modelo Atmosférico'!$B$11*'Modelo Atmosférico'!$B$10)/('Modelo Atmosférico'!$B$12*'Modelo Atmosférico'!$B$13)))-1),0)</f>
        <v>1785.052592040458</v>
      </c>
      <c r="F4" s="33">
        <f>E4-E3</f>
        <v>949.29523153827574</v>
      </c>
    </row>
    <row r="5" spans="1:56" ht="15.75" thickBot="1" x14ac:dyDescent="0.3">
      <c r="A5" s="58"/>
      <c r="B5" s="59"/>
      <c r="C5" s="59"/>
      <c r="D5" s="22"/>
      <c r="E5" s="25"/>
      <c r="F5" s="34"/>
    </row>
    <row r="6" spans="1:56" ht="30" customHeight="1" thickTop="1" x14ac:dyDescent="0.25">
      <c r="C6" s="27" t="s">
        <v>19</v>
      </c>
      <c r="D6" s="20"/>
      <c r="E6" s="20"/>
      <c r="F6" s="18"/>
      <c r="G6" s="17"/>
    </row>
    <row r="7" spans="1:56" x14ac:dyDescent="0.25">
      <c r="A7" s="4" t="s">
        <v>22</v>
      </c>
      <c r="C7" s="4" t="s">
        <v>26</v>
      </c>
      <c r="D7" s="4" t="s">
        <v>25</v>
      </c>
      <c r="E7" s="4" t="s">
        <v>20</v>
      </c>
      <c r="F7" s="4" t="s">
        <v>21</v>
      </c>
      <c r="G7" s="17" t="s">
        <v>29</v>
      </c>
      <c r="H7" s="17" t="s">
        <v>27</v>
      </c>
      <c r="I7" s="17" t="s">
        <v>31</v>
      </c>
      <c r="J7" s="17" t="s">
        <v>32</v>
      </c>
      <c r="L7" s="17" t="s">
        <v>33</v>
      </c>
      <c r="M7" s="17" t="s">
        <v>34</v>
      </c>
      <c r="N7" s="17" t="s">
        <v>35</v>
      </c>
      <c r="O7" s="17" t="s">
        <v>37</v>
      </c>
    </row>
    <row r="8" spans="1:56" x14ac:dyDescent="0.25">
      <c r="A8" s="7">
        <v>0</v>
      </c>
      <c r="B8" s="8"/>
      <c r="C8" s="36">
        <v>25096</v>
      </c>
      <c r="D8" s="9">
        <v>91679.56</v>
      </c>
      <c r="E8" s="10">
        <f>IF(D8&lt;&gt;0,('Modelo Atmosférico'!$B$9/'Modelo Atmosférico'!$B$10)*((POWER(D8/'Modelo Atmosférico'!$B$14,(-'Modelo Atmosférico'!$B$11*'Modelo Atmosférico'!$B$10)/('Modelo Atmosférico'!$B$12*'Modelo Atmosférico'!$B$13)))-1),0)</f>
        <v>835.75736050218222</v>
      </c>
      <c r="F8" s="11">
        <f t="shared" ref="F8:F33" si="0">IF(D8&lt;&gt;0,E8-$E$3,0)</f>
        <v>0</v>
      </c>
      <c r="G8">
        <v>0</v>
      </c>
      <c r="H8" t="s">
        <v>28</v>
      </c>
    </row>
    <row r="9" spans="1:56" x14ac:dyDescent="0.25">
      <c r="A9" s="8">
        <v>0.192</v>
      </c>
      <c r="B9" s="8"/>
      <c r="C9" s="30">
        <v>25082</v>
      </c>
      <c r="D9">
        <v>91718.88</v>
      </c>
      <c r="E9" s="2">
        <f>IF(D9&lt;&gt;0,('Modelo Atmosférico'!$B$9/'Modelo Atmosférico'!$B$10)*((POWER(D9/'Modelo Atmosférico'!$B$14,(-'Modelo Atmosférico'!$B$11*'Modelo Atmosférico'!$B$10)/('Modelo Atmosférico'!$B$12*'Modelo Atmosférico'!$B$13)))-1),0)</f>
        <v>832.20873700529387</v>
      </c>
      <c r="F9" s="12">
        <f t="shared" si="0"/>
        <v>-3.5486234968883537</v>
      </c>
      <c r="G9">
        <v>1</v>
      </c>
      <c r="H9" t="s">
        <v>28</v>
      </c>
      <c r="L9" s="28"/>
      <c r="AU9" s="28"/>
      <c r="BD9" s="28"/>
    </row>
    <row r="10" spans="1:56" x14ac:dyDescent="0.25">
      <c r="A10" s="8">
        <v>0.38400000000000001</v>
      </c>
      <c r="B10" s="8"/>
      <c r="C10" s="30">
        <v>25053</v>
      </c>
      <c r="D10">
        <v>91800.3</v>
      </c>
      <c r="E10" s="2">
        <f>IF(D10&lt;&gt;0,('Modelo Atmosférico'!$B$9/'Modelo Atmosférico'!$B$10)*((POWER(D10/'Modelo Atmosférico'!$B$14,(-'Modelo Atmosférico'!$B$11*'Modelo Atmosférico'!$B$10)/('Modelo Atmosférico'!$B$12*'Modelo Atmosférico'!$B$13)))-1),0)</f>
        <v>824.86451007902008</v>
      </c>
      <c r="F10" s="12">
        <f t="shared" si="0"/>
        <v>-10.892850423162145</v>
      </c>
      <c r="G10">
        <v>2</v>
      </c>
      <c r="H10" t="s">
        <v>28</v>
      </c>
      <c r="L10" s="28"/>
      <c r="AQ10" s="28"/>
      <c r="AZ10" s="28"/>
    </row>
    <row r="11" spans="1:56" x14ac:dyDescent="0.25">
      <c r="A11" s="8">
        <v>0.57599999999999996</v>
      </c>
      <c r="B11" s="8"/>
      <c r="C11" s="30">
        <v>24853</v>
      </c>
      <c r="D11">
        <v>92361.919999999998</v>
      </c>
      <c r="E11" s="2">
        <f>IF(D11&lt;&gt;0,('Modelo Atmosférico'!$B$9/'Modelo Atmosférico'!$B$10)*((POWER(D11/'Modelo Atmosférico'!$B$14,(-'Modelo Atmosférico'!$B$11*'Modelo Atmosférico'!$B$10)/('Modelo Atmosférico'!$B$12*'Modelo Atmosférico'!$B$13)))-1),0)</f>
        <v>774.3485671356558</v>
      </c>
      <c r="F11" s="12">
        <f t="shared" si="0"/>
        <v>-61.408793366526425</v>
      </c>
      <c r="G11">
        <v>3</v>
      </c>
      <c r="H11" t="s">
        <v>28</v>
      </c>
      <c r="L11" s="28"/>
      <c r="AA11" s="29"/>
      <c r="AG11" s="28"/>
      <c r="AP11" s="28"/>
      <c r="AY11" s="28"/>
    </row>
    <row r="12" spans="1:56" x14ac:dyDescent="0.25">
      <c r="A12" s="8">
        <v>0.76800000000000002</v>
      </c>
      <c r="B12" s="8"/>
      <c r="C12" s="30">
        <v>24913</v>
      </c>
      <c r="D12">
        <v>92193.42</v>
      </c>
      <c r="E12" s="2">
        <f>IF(D12&lt;&gt;0,('Modelo Atmosférico'!$B$9/'Modelo Atmosférico'!$B$10)*((POWER(D12/'Modelo Atmosférico'!$B$14,(-'Modelo Atmosférico'!$B$11*'Modelo Atmosférico'!$B$10)/('Modelo Atmosférico'!$B$12*'Modelo Atmosférico'!$B$13)))-1),0)</f>
        <v>789.47843132649041</v>
      </c>
      <c r="F12" s="12">
        <f t="shared" si="0"/>
        <v>-46.278929175691815</v>
      </c>
      <c r="G12">
        <v>4</v>
      </c>
      <c r="H12" t="s">
        <v>30</v>
      </c>
      <c r="I12" s="28"/>
      <c r="L12" s="28"/>
      <c r="Z12" s="29"/>
      <c r="AF12" s="28"/>
      <c r="AO12" s="28"/>
      <c r="AX12" s="28"/>
    </row>
    <row r="13" spans="1:56" x14ac:dyDescent="0.25">
      <c r="A13" s="8">
        <v>0.96</v>
      </c>
      <c r="B13" s="8"/>
      <c r="C13" s="30">
        <v>25050</v>
      </c>
      <c r="D13">
        <v>91808.72</v>
      </c>
      <c r="E13" s="2">
        <f>IF(D13&lt;&gt;0,('Modelo Atmosférico'!$B$9/'Modelo Atmosférico'!$B$10)*((POWER(D13/'Modelo Atmosférico'!$B$14,(-'Modelo Atmosférico'!$B$11*'Modelo Atmosférico'!$B$10)/('Modelo Atmosférico'!$B$12*'Modelo Atmosférico'!$B$13)))-1),0)</f>
        <v>824.10531226546595</v>
      </c>
      <c r="F13" s="12">
        <f t="shared" si="0"/>
        <v>-11.652048236716269</v>
      </c>
      <c r="G13">
        <v>5</v>
      </c>
      <c r="H13" t="s">
        <v>30</v>
      </c>
      <c r="I13" s="28"/>
      <c r="L13" s="28"/>
      <c r="Y13" s="29"/>
      <c r="AE13" s="28"/>
      <c r="AO13" s="28"/>
      <c r="AX13" s="28"/>
    </row>
    <row r="14" spans="1:56" x14ac:dyDescent="0.25">
      <c r="A14" s="8">
        <v>1.1519999999999999</v>
      </c>
      <c r="B14" s="8"/>
      <c r="C14" s="30">
        <v>25220</v>
      </c>
      <c r="D14">
        <v>91331.43</v>
      </c>
      <c r="E14" s="2">
        <f>IF(D14&lt;&gt;0,('Modelo Atmosférico'!$B$9/'Modelo Atmosférico'!$B$10)*((POWER(D14/'Modelo Atmosférico'!$B$14,(-'Modelo Atmosférico'!$B$11*'Modelo Atmosférico'!$B$10)/('Modelo Atmosférico'!$B$12*'Modelo Atmosférico'!$B$13)))-1),0)</f>
        <v>867.22991252740735</v>
      </c>
      <c r="F14" s="12">
        <f t="shared" si="0"/>
        <v>31.472552025225127</v>
      </c>
      <c r="G14">
        <v>6</v>
      </c>
      <c r="H14" t="s">
        <v>30</v>
      </c>
      <c r="I14" s="28"/>
      <c r="L14" s="28"/>
      <c r="Z14" s="29"/>
      <c r="AF14" s="28"/>
      <c r="AM14" s="28"/>
      <c r="AV14" s="28"/>
    </row>
    <row r="15" spans="1:56" x14ac:dyDescent="0.25">
      <c r="A15" s="8">
        <v>1.3440000000000001</v>
      </c>
      <c r="B15" s="8"/>
      <c r="C15" s="30">
        <v>25384</v>
      </c>
      <c r="D15">
        <v>90871.06</v>
      </c>
      <c r="E15" s="2">
        <f>IF(D15&lt;&gt;0,('Modelo Atmosférico'!$B$9/'Modelo Atmosférico'!$B$10)*((POWER(D15/'Modelo Atmosférico'!$B$14,(-'Modelo Atmosférico'!$B$11*'Modelo Atmosférico'!$B$10)/('Modelo Atmosférico'!$B$12*'Modelo Atmosférico'!$B$13)))-1),0)</f>
        <v>908.99898495954517</v>
      </c>
      <c r="F15" s="12">
        <f t="shared" si="0"/>
        <v>73.241624457362946</v>
      </c>
      <c r="G15">
        <v>7</v>
      </c>
      <c r="H15" t="s">
        <v>30</v>
      </c>
      <c r="I15" s="28"/>
      <c r="L15" s="28"/>
      <c r="Z15" s="29"/>
      <c r="AF15" s="28"/>
      <c r="AM15" s="28"/>
      <c r="AV15" s="28"/>
    </row>
    <row r="16" spans="1:56" x14ac:dyDescent="0.25">
      <c r="A16" s="8">
        <v>1.536</v>
      </c>
      <c r="B16" s="8"/>
      <c r="C16" s="30">
        <v>25557</v>
      </c>
      <c r="D16">
        <v>90385.5</v>
      </c>
      <c r="E16" s="2">
        <f>IF(D16&lt;&gt;0,('Modelo Atmosférico'!$B$9/'Modelo Atmosférico'!$B$10)*((POWER(D16/'Modelo Atmosférico'!$B$14,(-'Modelo Atmosférico'!$B$11*'Modelo Atmosférico'!$B$10)/('Modelo Atmosférico'!$B$12*'Modelo Atmosférico'!$B$13)))-1),0)</f>
        <v>953.23961190318983</v>
      </c>
      <c r="F16" s="12">
        <f t="shared" si="0"/>
        <v>117.4822514010076</v>
      </c>
      <c r="G16">
        <v>8</v>
      </c>
      <c r="H16" t="s">
        <v>30</v>
      </c>
      <c r="L16" s="28"/>
      <c r="AM16" s="28"/>
      <c r="AV16" s="28"/>
    </row>
    <row r="17" spans="1:56" x14ac:dyDescent="0.25">
      <c r="A17" s="8">
        <v>1.728</v>
      </c>
      <c r="B17" s="8"/>
      <c r="C17" s="30">
        <v>25708</v>
      </c>
      <c r="D17">
        <v>89961.76</v>
      </c>
      <c r="E17" s="2">
        <f>IF(D17&lt;&gt;0,('Modelo Atmosférico'!$B$9/'Modelo Atmosférico'!$B$10)*((POWER(D17/'Modelo Atmosférico'!$B$14,(-'Modelo Atmosférico'!$B$11*'Modelo Atmosférico'!$B$10)/('Modelo Atmosférico'!$B$12*'Modelo Atmosférico'!$B$13)))-1),0)</f>
        <v>992.00519059798853</v>
      </c>
      <c r="F17" s="12">
        <f t="shared" si="0"/>
        <v>156.24783009580631</v>
      </c>
      <c r="G17">
        <v>9</v>
      </c>
      <c r="H17" t="s">
        <v>30</v>
      </c>
      <c r="L17" s="28"/>
      <c r="AM17" s="28"/>
      <c r="AV17" s="28"/>
    </row>
    <row r="18" spans="1:56" x14ac:dyDescent="0.25">
      <c r="A18" s="8">
        <v>1.92</v>
      </c>
      <c r="B18" s="8"/>
      <c r="C18" s="30">
        <v>25858</v>
      </c>
      <c r="D18">
        <v>89540.88</v>
      </c>
      <c r="E18" s="2">
        <f>IF(D18&lt;&gt;0,('Modelo Atmosférico'!$B$9/'Modelo Atmosférico'!$B$10)*((POWER(D18/'Modelo Atmosférico'!$B$14,(-'Modelo Atmosférico'!$B$11*'Modelo Atmosférico'!$B$10)/('Modelo Atmosférico'!$B$12*'Modelo Atmosférico'!$B$13)))-1),0)</f>
        <v>1030.6557614508042</v>
      </c>
      <c r="F18" s="12">
        <f t="shared" si="0"/>
        <v>194.898400948622</v>
      </c>
      <c r="G18">
        <v>10</v>
      </c>
      <c r="H18" t="s">
        <v>30</v>
      </c>
      <c r="L18" s="28"/>
      <c r="AM18" s="28"/>
      <c r="AV18" s="28"/>
    </row>
    <row r="19" spans="1:56" x14ac:dyDescent="0.25">
      <c r="A19" s="8">
        <v>2.1120000000000001</v>
      </c>
      <c r="B19" s="8"/>
      <c r="C19" s="30">
        <v>25986</v>
      </c>
      <c r="D19">
        <v>89181.78</v>
      </c>
      <c r="E19" s="2">
        <f>IF(D19&lt;&gt;0,('Modelo Atmosférico'!$B$9/'Modelo Atmosférico'!$B$10)*((POWER(D19/'Modelo Atmosférico'!$B$14,(-'Modelo Atmosférico'!$B$11*'Modelo Atmosférico'!$B$10)/('Modelo Atmosférico'!$B$12*'Modelo Atmosférico'!$B$13)))-1),0)</f>
        <v>1063.7493806277364</v>
      </c>
      <c r="F19" s="12">
        <f t="shared" si="0"/>
        <v>227.99202012555418</v>
      </c>
      <c r="G19">
        <v>11</v>
      </c>
      <c r="H19" t="s">
        <v>30</v>
      </c>
      <c r="I19" s="28"/>
      <c r="L19" s="28"/>
      <c r="AL19" s="28"/>
      <c r="AU19" s="28"/>
    </row>
    <row r="20" spans="1:56" x14ac:dyDescent="0.25">
      <c r="A20" s="8">
        <v>2.3039999999999998</v>
      </c>
      <c r="B20" s="8"/>
      <c r="C20" s="30">
        <v>26128</v>
      </c>
      <c r="D20">
        <v>88783.46</v>
      </c>
      <c r="E20" s="2">
        <f>IF(D20&lt;&gt;0,('Modelo Atmosférico'!$B$9/'Modelo Atmosférico'!$B$10)*((POWER(D20/'Modelo Atmosférico'!$B$14,(-'Modelo Atmosférico'!$B$11*'Modelo Atmosférico'!$B$10)/('Modelo Atmosférico'!$B$12*'Modelo Atmosférico'!$B$13)))-1),0)</f>
        <v>1100.5838640085356</v>
      </c>
      <c r="F20" s="12">
        <f t="shared" si="0"/>
        <v>264.82650350635333</v>
      </c>
      <c r="G20">
        <v>12</v>
      </c>
      <c r="H20" t="s">
        <v>30</v>
      </c>
      <c r="I20" s="28"/>
      <c r="L20" s="28"/>
      <c r="AM20" s="28"/>
      <c r="AV20" s="28"/>
    </row>
    <row r="21" spans="1:56" x14ac:dyDescent="0.25">
      <c r="A21" s="8">
        <v>2.496</v>
      </c>
      <c r="B21" s="8"/>
      <c r="C21" s="30">
        <v>26242</v>
      </c>
      <c r="D21">
        <v>88463.72</v>
      </c>
      <c r="E21" s="2">
        <f>IF(D21&lt;&gt;0,('Modelo Atmosférico'!$B$9/'Modelo Atmosférico'!$B$10)*((POWER(D21/'Modelo Atmosférico'!$B$14,(-'Modelo Atmosférico'!$B$11*'Modelo Atmosférico'!$B$10)/('Modelo Atmosférico'!$B$12*'Modelo Atmosférico'!$B$13)))-1),0)</f>
        <v>1130.2486371041934</v>
      </c>
      <c r="F21" s="12">
        <f t="shared" si="0"/>
        <v>294.49127660201123</v>
      </c>
      <c r="G21">
        <v>13</v>
      </c>
      <c r="H21" t="s">
        <v>30</v>
      </c>
      <c r="I21" s="28"/>
      <c r="L21" s="28"/>
      <c r="AK21" s="28"/>
      <c r="AT21" s="28"/>
    </row>
    <row r="22" spans="1:56" x14ac:dyDescent="0.25">
      <c r="A22" s="8">
        <v>2.6880000000000002</v>
      </c>
      <c r="B22" s="8"/>
      <c r="C22" s="30">
        <v>26368</v>
      </c>
      <c r="D22">
        <v>88110.37</v>
      </c>
      <c r="E22" s="2">
        <f>IF(D22&lt;&gt;0,('Modelo Atmosférico'!$B$9/'Modelo Atmosférico'!$B$10)*((POWER(D22/'Modelo Atmosférico'!$B$14,(-'Modelo Atmosférico'!$B$11*'Modelo Atmosférico'!$B$10)/('Modelo Atmosférico'!$B$12*'Modelo Atmosférico'!$B$13)))-1),0)</f>
        <v>1163.1328317419182</v>
      </c>
      <c r="F22" s="12">
        <f t="shared" si="0"/>
        <v>327.37547123973593</v>
      </c>
      <c r="G22">
        <v>14</v>
      </c>
      <c r="H22" t="s">
        <v>30</v>
      </c>
      <c r="I22" s="28"/>
      <c r="L22" s="28"/>
      <c r="AI22" s="28"/>
      <c r="AR22" s="28"/>
    </row>
    <row r="23" spans="1:56" x14ac:dyDescent="0.25">
      <c r="A23" s="8">
        <v>2.88</v>
      </c>
      <c r="B23" s="8"/>
      <c r="C23" s="30">
        <v>26479</v>
      </c>
      <c r="D23">
        <v>87799.11</v>
      </c>
      <c r="E23" s="2">
        <f>IF(D23&lt;&gt;0,('Modelo Atmosférico'!$B$9/'Modelo Atmosférico'!$B$10)*((POWER(D23/'Modelo Atmosférico'!$B$14,(-'Modelo Atmosférico'!$B$11*'Modelo Atmosférico'!$B$10)/('Modelo Atmosférico'!$B$12*'Modelo Atmosférico'!$B$13)))-1),0)</f>
        <v>1192.1885400275924</v>
      </c>
      <c r="F23" s="12">
        <f t="shared" si="0"/>
        <v>356.43117952541013</v>
      </c>
      <c r="G23">
        <v>15</v>
      </c>
      <c r="H23" t="s">
        <v>30</v>
      </c>
      <c r="I23" s="28"/>
      <c r="L23" s="28"/>
      <c r="AI23" s="28"/>
      <c r="AR23" s="28"/>
    </row>
    <row r="24" spans="1:56" x14ac:dyDescent="0.25">
      <c r="A24" s="8">
        <v>3.0720000000000001</v>
      </c>
      <c r="B24" s="8"/>
      <c r="C24" s="30">
        <v>26585</v>
      </c>
      <c r="D24">
        <v>87501.91</v>
      </c>
      <c r="E24" s="2">
        <f>IF(D24&lt;&gt;0,('Modelo Atmosférico'!$B$9/'Modelo Atmosférico'!$B$10)*((POWER(D24/'Modelo Atmosférico'!$B$14,(-'Modelo Atmosférico'!$B$11*'Modelo Atmosférico'!$B$10)/('Modelo Atmosférico'!$B$12*'Modelo Atmosférico'!$B$13)))-1),0)</f>
        <v>1220.0097122484071</v>
      </c>
      <c r="F24" s="12">
        <f t="shared" si="0"/>
        <v>384.25235174622492</v>
      </c>
      <c r="G24">
        <v>16</v>
      </c>
      <c r="H24" t="s">
        <v>30</v>
      </c>
      <c r="L24" s="28"/>
      <c r="V24" s="29"/>
      <c r="AB24" s="28"/>
      <c r="AH24" s="28"/>
      <c r="AQ24" s="28"/>
    </row>
    <row r="25" spans="1:56" x14ac:dyDescent="0.25">
      <c r="A25" s="8">
        <v>3.2639999999999998</v>
      </c>
      <c r="B25" s="8"/>
      <c r="C25" s="30">
        <v>26697</v>
      </c>
      <c r="D25">
        <v>87187.92</v>
      </c>
      <c r="E25" s="2">
        <f>IF(D25&lt;&gt;0,('Modelo Atmosférico'!$B$9/'Modelo Atmosférico'!$B$10)*((POWER(D25/'Modelo Atmosférico'!$B$14,(-'Modelo Atmosférico'!$B$11*'Modelo Atmosférico'!$B$10)/('Modelo Atmosférico'!$B$12*'Modelo Atmosférico'!$B$13)))-1),0)</f>
        <v>1249.4858583053924</v>
      </c>
      <c r="F25" s="12">
        <f t="shared" si="0"/>
        <v>413.72849780321019</v>
      </c>
      <c r="G25">
        <v>17</v>
      </c>
      <c r="H25" t="s">
        <v>30</v>
      </c>
      <c r="L25" s="28"/>
      <c r="V25" s="29"/>
      <c r="AB25" s="28"/>
      <c r="AH25" s="28"/>
      <c r="AQ25" s="28"/>
    </row>
    <row r="26" spans="1:56" x14ac:dyDescent="0.25">
      <c r="A26" s="8">
        <v>3.456</v>
      </c>
      <c r="B26" s="8"/>
      <c r="C26" s="30">
        <v>26797</v>
      </c>
      <c r="D26">
        <v>86907.59</v>
      </c>
      <c r="E26" s="2">
        <f>IF(D26&lt;&gt;0,('Modelo Atmosférico'!$B$9/'Modelo Atmosférico'!$B$10)*((POWER(D26/'Modelo Atmosférico'!$B$14,(-'Modelo Atmosférico'!$B$11*'Modelo Atmosférico'!$B$10)/('Modelo Atmosférico'!$B$12*'Modelo Atmosférico'!$B$13)))-1),0)</f>
        <v>1275.8748529225161</v>
      </c>
      <c r="F26" s="12">
        <f t="shared" si="0"/>
        <v>440.11749242033386</v>
      </c>
      <c r="G26">
        <v>18</v>
      </c>
      <c r="H26" t="s">
        <v>30</v>
      </c>
      <c r="L26" s="28"/>
      <c r="W26" s="29"/>
      <c r="AC26" s="28"/>
      <c r="AJ26" s="28"/>
      <c r="AS26" s="28"/>
    </row>
    <row r="27" spans="1:56" x14ac:dyDescent="0.25">
      <c r="A27" s="8">
        <v>3.6480000000000001</v>
      </c>
      <c r="B27" s="8"/>
      <c r="C27" s="30">
        <v>26892</v>
      </c>
      <c r="D27">
        <v>86641.32</v>
      </c>
      <c r="E27" s="2">
        <f>IF(D27&lt;&gt;0,('Modelo Atmosférico'!$B$9/'Modelo Atmosférico'!$B$10)*((POWER(D27/'Modelo Atmosférico'!$B$14,(-'Modelo Atmosférico'!$B$11*'Modelo Atmosférico'!$B$10)/('Modelo Atmosférico'!$B$12*'Modelo Atmosférico'!$B$13)))-1),0)</f>
        <v>1301.0042067859663</v>
      </c>
      <c r="F27" s="12">
        <f t="shared" si="0"/>
        <v>465.24684628378407</v>
      </c>
      <c r="G27">
        <v>19</v>
      </c>
      <c r="H27" t="s">
        <v>30</v>
      </c>
      <c r="L27" s="28"/>
      <c r="W27" s="29"/>
      <c r="AC27" s="28"/>
      <c r="AM27" s="28"/>
      <c r="AV27" s="28"/>
    </row>
    <row r="28" spans="1:56" x14ac:dyDescent="0.25">
      <c r="A28" s="8">
        <v>3.84</v>
      </c>
      <c r="B28" s="8"/>
      <c r="C28" s="30">
        <v>26982</v>
      </c>
      <c r="D28">
        <v>86389.08</v>
      </c>
      <c r="E28" s="2">
        <f>IF(D28&lt;&gt;0,('Modelo Atmosférico'!$B$9/'Modelo Atmosférico'!$B$10)*((POWER(D28/'Modelo Atmosférico'!$B$14,(-'Modelo Atmosférico'!$B$11*'Modelo Atmosférico'!$B$10)/('Modelo Atmosférico'!$B$12*'Modelo Atmosférico'!$B$13)))-1),0)</f>
        <v>1324.8672184081329</v>
      </c>
      <c r="F28" s="12">
        <f t="shared" si="0"/>
        <v>489.10985790595066</v>
      </c>
      <c r="G28">
        <v>20</v>
      </c>
      <c r="H28" t="s">
        <v>30</v>
      </c>
      <c r="L28" s="28"/>
      <c r="X28" s="29"/>
      <c r="AD28" s="28"/>
      <c r="AM28" s="28"/>
      <c r="AV28" s="28"/>
    </row>
    <row r="29" spans="1:56" x14ac:dyDescent="0.25">
      <c r="A29" s="8">
        <v>4.032</v>
      </c>
      <c r="B29" s="8"/>
      <c r="C29" s="30">
        <v>27070</v>
      </c>
      <c r="D29">
        <v>86142.46</v>
      </c>
      <c r="E29" s="2">
        <f>IF(D29&lt;&gt;0,('Modelo Atmosférico'!$B$9/'Modelo Atmosférico'!$B$10)*((POWER(D29/'Modelo Atmosférico'!$B$14,(-'Modelo Atmosférico'!$B$11*'Modelo Atmosférico'!$B$10)/('Modelo Atmosférico'!$B$12*'Modelo Atmosférico'!$B$13)))-1),0)</f>
        <v>1348.2531631502686</v>
      </c>
      <c r="F29" s="12">
        <f t="shared" si="0"/>
        <v>512.4958026480864</v>
      </c>
      <c r="G29">
        <v>21</v>
      </c>
      <c r="H29" t="s">
        <v>30</v>
      </c>
      <c r="AQ29" s="28"/>
      <c r="AZ29" s="28"/>
    </row>
    <row r="30" spans="1:56" x14ac:dyDescent="0.25">
      <c r="A30" s="8">
        <v>4.2240000000000002</v>
      </c>
      <c r="B30" s="8"/>
      <c r="C30" s="30">
        <v>27155</v>
      </c>
      <c r="D30">
        <v>85904.28</v>
      </c>
      <c r="E30" s="2">
        <f>IF(D30&lt;&gt;0,('Modelo Atmosférico'!$B$9/'Modelo Atmosférico'!$B$10)*((POWER(D30/'Modelo Atmosférico'!$B$14,(-'Modelo Atmosférico'!$B$11*'Modelo Atmosférico'!$B$10)/('Modelo Atmosférico'!$B$12*'Modelo Atmosférico'!$B$13)))-1),0)</f>
        <v>1370.8902972100718</v>
      </c>
      <c r="F30" s="12">
        <f t="shared" si="0"/>
        <v>535.1329367078896</v>
      </c>
      <c r="G30">
        <v>22</v>
      </c>
      <c r="H30" t="s">
        <v>30</v>
      </c>
      <c r="AQ30" s="28"/>
      <c r="AZ30" s="28"/>
    </row>
    <row r="31" spans="1:56" x14ac:dyDescent="0.25">
      <c r="A31" s="8">
        <v>4.4160000000000004</v>
      </c>
      <c r="B31" s="8"/>
      <c r="C31" s="30">
        <v>27234</v>
      </c>
      <c r="D31">
        <v>85682.92</v>
      </c>
      <c r="E31" s="2">
        <f>IF(D31&lt;&gt;0,('Modelo Atmosférico'!$B$9/'Modelo Atmosférico'!$B$10)*((POWER(D31/'Modelo Atmosférico'!$B$14,(-'Modelo Atmosférico'!$B$11*'Modelo Atmosférico'!$B$10)/('Modelo Atmosférico'!$B$12*'Modelo Atmosférico'!$B$13)))-1),0)</f>
        <v>1391.9744342095576</v>
      </c>
      <c r="F31" s="12">
        <f t="shared" si="0"/>
        <v>556.21707370737533</v>
      </c>
      <c r="G31">
        <v>23</v>
      </c>
      <c r="H31" t="s">
        <v>30</v>
      </c>
      <c r="I31" s="2">
        <f>(F31-F12)/(A31-A12)</f>
        <v>165.15789552715654</v>
      </c>
      <c r="L31" s="2">
        <f>(C31-C12)/3.648</f>
        <v>636.23903508771923</v>
      </c>
      <c r="M31" s="37"/>
      <c r="AR31" s="28"/>
      <c r="BA31" s="28"/>
    </row>
    <row r="32" spans="1:56" x14ac:dyDescent="0.25">
      <c r="A32" s="8">
        <v>4.6079999999999997</v>
      </c>
      <c r="B32" s="8"/>
      <c r="C32" s="30">
        <v>27315</v>
      </c>
      <c r="D32">
        <v>85455.98</v>
      </c>
      <c r="E32" s="2">
        <f>IF(D32&lt;&gt;0,('Modelo Atmosférico'!$B$9/'Modelo Atmosférico'!$B$10)*((POWER(D32/'Modelo Atmosférico'!$B$14,(-'Modelo Atmosférico'!$B$11*'Modelo Atmosférico'!$B$10)/('Modelo Atmosférico'!$B$12*'Modelo Atmosférico'!$B$13)))-1),0)</f>
        <v>1413.6358943168918</v>
      </c>
      <c r="F32" s="12">
        <f t="shared" si="0"/>
        <v>577.87853381470961</v>
      </c>
      <c r="G32">
        <v>24</v>
      </c>
      <c r="H32" t="s">
        <v>30</v>
      </c>
      <c r="I32" s="2">
        <f t="shared" ref="I32:I95" si="1">(F32-F13)/(A32-A13)</f>
        <v>161.60377797462334</v>
      </c>
      <c r="L32" s="2">
        <f t="shared" ref="L32:L95" si="2">(C32-C13)/3.648</f>
        <v>620.88815789473676</v>
      </c>
      <c r="AU32" s="28"/>
      <c r="BD32" s="28"/>
    </row>
    <row r="33" spans="1:60" x14ac:dyDescent="0.25">
      <c r="A33" s="8">
        <v>4.8</v>
      </c>
      <c r="B33" s="8"/>
      <c r="C33" s="30">
        <v>27381</v>
      </c>
      <c r="D33">
        <v>85271.08</v>
      </c>
      <c r="E33" s="2">
        <f>IF(D33&lt;&gt;0,('Modelo Atmosférico'!$B$9/'Modelo Atmosférico'!$B$10)*((POWER(D33/'Modelo Atmosférico'!$B$14,(-'Modelo Atmosférico'!$B$11*'Modelo Atmosférico'!$B$10)/('Modelo Atmosférico'!$B$12*'Modelo Atmosférico'!$B$13)))-1),0)</f>
        <v>1431.3190924775179</v>
      </c>
      <c r="F33" s="12">
        <f t="shared" si="0"/>
        <v>595.56173197533565</v>
      </c>
      <c r="G33">
        <v>25</v>
      </c>
      <c r="H33" t="s">
        <v>30</v>
      </c>
      <c r="I33" s="2">
        <f t="shared" si="1"/>
        <v>154.62970941614873</v>
      </c>
      <c r="L33" s="2">
        <f t="shared" si="2"/>
        <v>592.37938596491222</v>
      </c>
      <c r="AV33" s="28"/>
      <c r="BE33" s="28"/>
    </row>
    <row r="34" spans="1:60" x14ac:dyDescent="0.25">
      <c r="A34" s="8">
        <v>4.992</v>
      </c>
      <c r="B34" s="8"/>
      <c r="C34" s="30">
        <v>27458</v>
      </c>
      <c r="D34">
        <v>85055.38</v>
      </c>
      <c r="E34" s="2">
        <f>IF(D34&lt;&gt;0,('Modelo Atmosférico'!$B$9/'Modelo Atmosférico'!$B$10)*((POWER(D34/'Modelo Atmosférico'!$B$14,(-'Modelo Atmosférico'!$B$11*'Modelo Atmosférico'!$B$10)/('Modelo Atmosférico'!$B$12*'Modelo Atmosférico'!$B$13)))-1),0)</f>
        <v>1451.98717658847</v>
      </c>
      <c r="F34" s="12">
        <f>IF(D34&lt;&gt;0,E34-$E$3,0)</f>
        <v>616.22981608628777</v>
      </c>
      <c r="G34">
        <v>26</v>
      </c>
      <c r="H34" t="s">
        <v>30</v>
      </c>
      <c r="I34" s="2">
        <f t="shared" si="1"/>
        <v>148.84544726670089</v>
      </c>
      <c r="L34" s="2">
        <f t="shared" si="2"/>
        <v>568.53070175438597</v>
      </c>
      <c r="AY34" s="28"/>
      <c r="BH34" s="28"/>
    </row>
    <row r="35" spans="1:60" x14ac:dyDescent="0.25">
      <c r="A35" s="8">
        <v>5.1840000000000002</v>
      </c>
      <c r="B35" s="8"/>
      <c r="C35" s="30">
        <v>27525</v>
      </c>
      <c r="D35">
        <v>84867.69</v>
      </c>
      <c r="E35" s="2">
        <f>IF(D35&lt;&gt;0,('Modelo Atmosférico'!$B$9/'Modelo Atmosférico'!$B$10)*((POWER(D35/'Modelo Atmosférico'!$B$14,(-'Modelo Atmosférico'!$B$11*'Modelo Atmosférico'!$B$10)/('Modelo Atmosférico'!$B$12*'Modelo Atmosférico'!$B$13)))-1),0)</f>
        <v>1470.0059413288832</v>
      </c>
      <c r="F35" s="12">
        <f t="shared" ref="F35:F98" si="3">IF(D35&lt;&gt;0,E35-$E$3,0)</f>
        <v>634.24858082670096</v>
      </c>
      <c r="G35">
        <v>27</v>
      </c>
      <c r="H35" t="s">
        <v>30</v>
      </c>
      <c r="I35" s="2">
        <f t="shared" si="1"/>
        <v>141.65743679432384</v>
      </c>
      <c r="L35" s="2">
        <f t="shared" si="2"/>
        <v>539.47368421052624</v>
      </c>
    </row>
    <row r="36" spans="1:60" x14ac:dyDescent="0.25">
      <c r="A36" s="8">
        <v>5.3760000000000003</v>
      </c>
      <c r="B36" s="8"/>
      <c r="C36" s="30">
        <v>27591</v>
      </c>
      <c r="D36">
        <v>84682.83</v>
      </c>
      <c r="E36" s="2">
        <f>IF(D36&lt;&gt;0,('Modelo Atmosférico'!$B$9/'Modelo Atmosférico'!$B$10)*((POWER(D36/'Modelo Atmosférico'!$B$14,(-'Modelo Atmosférico'!$B$11*'Modelo Atmosférico'!$B$10)/('Modelo Atmosférico'!$B$12*'Modelo Atmosférico'!$B$13)))-1),0)</f>
        <v>1487.7845873550959</v>
      </c>
      <c r="F36" s="12">
        <f t="shared" si="3"/>
        <v>652.02722685291371</v>
      </c>
      <c r="G36">
        <v>28</v>
      </c>
      <c r="H36" t="s">
        <v>30</v>
      </c>
      <c r="I36" s="2">
        <f t="shared" si="1"/>
        <v>135.90443990052285</v>
      </c>
      <c r="L36" s="2">
        <f t="shared" si="2"/>
        <v>516.17324561403507</v>
      </c>
    </row>
    <row r="37" spans="1:60" x14ac:dyDescent="0.25">
      <c r="A37" s="8">
        <v>5.5679999999999996</v>
      </c>
      <c r="B37" s="8"/>
      <c r="C37" s="30">
        <v>27654</v>
      </c>
      <c r="D37">
        <v>84506.38</v>
      </c>
      <c r="E37" s="2">
        <f>IF(D37&lt;&gt;0,('Modelo Atmosférico'!$B$9/'Modelo Atmosférico'!$B$10)*((POWER(D37/'Modelo Atmosférico'!$B$14,(-'Modelo Atmosférico'!$B$11*'Modelo Atmosférico'!$B$10)/('Modelo Atmosférico'!$B$12*'Modelo Atmosférico'!$B$13)))-1),0)</f>
        <v>1504.7837519127622</v>
      </c>
      <c r="F37" s="12">
        <f t="shared" si="3"/>
        <v>669.02639141058</v>
      </c>
      <c r="G37">
        <v>29</v>
      </c>
      <c r="H37" t="s">
        <v>30</v>
      </c>
      <c r="I37" s="2">
        <f t="shared" si="1"/>
        <v>129.96929563101921</v>
      </c>
      <c r="L37" s="2">
        <f t="shared" si="2"/>
        <v>492.32456140350877</v>
      </c>
    </row>
    <row r="38" spans="1:60" x14ac:dyDescent="0.25">
      <c r="A38" s="8">
        <v>5.76</v>
      </c>
      <c r="B38" s="8"/>
      <c r="C38" s="30">
        <v>27713</v>
      </c>
      <c r="D38">
        <v>84341.14</v>
      </c>
      <c r="E38" s="2">
        <f>IF(D38&lt;&gt;0,('Modelo Atmosférico'!$B$9/'Modelo Atmosférico'!$B$10)*((POWER(D38/'Modelo Atmosférico'!$B$14,(-'Modelo Atmosférico'!$B$11*'Modelo Atmosférico'!$B$10)/('Modelo Atmosférico'!$B$12*'Modelo Atmosférico'!$B$13)))-1),0)</f>
        <v>1520.7290270562737</v>
      </c>
      <c r="F38" s="12">
        <f t="shared" si="3"/>
        <v>684.97166655409148</v>
      </c>
      <c r="G38">
        <v>30</v>
      </c>
      <c r="H38" t="s">
        <v>30</v>
      </c>
      <c r="I38" s="2">
        <f t="shared" si="1"/>
        <v>125.26854342887538</v>
      </c>
      <c r="L38" s="2">
        <f t="shared" si="2"/>
        <v>473.41008771929825</v>
      </c>
    </row>
    <row r="39" spans="1:60" x14ac:dyDescent="0.25">
      <c r="A39" s="8">
        <v>5.952</v>
      </c>
      <c r="B39" s="8"/>
      <c r="C39" s="30">
        <v>27770</v>
      </c>
      <c r="D39">
        <v>84181.51</v>
      </c>
      <c r="E39" s="2">
        <f>IF(D39&lt;&gt;0,('Modelo Atmosférico'!$B$9/'Modelo Atmosférico'!$B$10)*((POWER(D39/'Modelo Atmosférico'!$B$14,(-'Modelo Atmosférico'!$B$11*'Modelo Atmosférico'!$B$10)/('Modelo Atmosférico'!$B$12*'Modelo Atmosférico'!$B$13)))-1),0)</f>
        <v>1536.1569907286273</v>
      </c>
      <c r="F39" s="12">
        <f t="shared" si="3"/>
        <v>700.39963022644508</v>
      </c>
      <c r="G39">
        <v>31</v>
      </c>
      <c r="H39" t="s">
        <v>30</v>
      </c>
      <c r="I39" s="2">
        <f t="shared" si="1"/>
        <v>119.40052815791988</v>
      </c>
      <c r="L39" s="2">
        <f t="shared" si="2"/>
        <v>450.10964912280701</v>
      </c>
    </row>
    <row r="40" spans="1:60" x14ac:dyDescent="0.25">
      <c r="A40" s="8">
        <v>6.1440000000000001</v>
      </c>
      <c r="B40" s="8"/>
      <c r="C40" s="30">
        <v>27824</v>
      </c>
      <c r="D40">
        <v>84030.29</v>
      </c>
      <c r="E40" s="2">
        <f>IF(D40&lt;&gt;0,('Modelo Atmosférico'!$B$9/'Modelo Atmosférico'!$B$10)*((POWER(D40/'Modelo Atmosférico'!$B$14,(-'Modelo Atmosférico'!$B$11*'Modelo Atmosférico'!$B$10)/('Modelo Atmosférico'!$B$12*'Modelo Atmosférico'!$B$13)))-1),0)</f>
        <v>1550.7940079107004</v>
      </c>
      <c r="F40" s="12">
        <f t="shared" si="3"/>
        <v>715.03664740851821</v>
      </c>
      <c r="G40">
        <v>32</v>
      </c>
      <c r="H40" t="s">
        <v>30</v>
      </c>
      <c r="I40" s="2">
        <f t="shared" si="1"/>
        <v>115.28107752371353</v>
      </c>
      <c r="L40" s="2">
        <f t="shared" si="2"/>
        <v>433.66228070175436</v>
      </c>
    </row>
    <row r="41" spans="1:60" x14ac:dyDescent="0.25">
      <c r="A41" s="8">
        <v>6.3360000000000003</v>
      </c>
      <c r="B41" s="8"/>
      <c r="C41" s="30">
        <v>27881</v>
      </c>
      <c r="D41">
        <v>83870.67</v>
      </c>
      <c r="E41" s="2">
        <f>IF(D41&lt;&gt;0,('Modelo Atmosférico'!$B$9/'Modelo Atmosférico'!$B$10)*((POWER(D41/'Modelo Atmosférico'!$B$14,(-'Modelo Atmosférico'!$B$11*'Modelo Atmosférico'!$B$10)/('Modelo Atmosférico'!$B$12*'Modelo Atmosférico'!$B$13)))-1),0)</f>
        <v>1566.2672425010355</v>
      </c>
      <c r="F41" s="12">
        <f t="shared" si="3"/>
        <v>730.5098819988533</v>
      </c>
      <c r="G41">
        <v>33</v>
      </c>
      <c r="H41" t="s">
        <v>30</v>
      </c>
      <c r="I41" s="2">
        <f t="shared" si="1"/>
        <v>110.50833628265278</v>
      </c>
      <c r="L41" s="2">
        <f t="shared" si="2"/>
        <v>414.74780701754383</v>
      </c>
    </row>
    <row r="42" spans="1:60" x14ac:dyDescent="0.25">
      <c r="A42" s="8">
        <v>6.5279999999999996</v>
      </c>
      <c r="B42" s="8"/>
      <c r="C42" s="30">
        <v>27931</v>
      </c>
      <c r="D42">
        <v>83730.67</v>
      </c>
      <c r="E42" s="2">
        <f>IF(D42&lt;&gt;0,('Modelo Atmosférico'!$B$9/'Modelo Atmosférico'!$B$10)*((POWER(D42/'Modelo Atmosférico'!$B$14,(-'Modelo Atmosférico'!$B$11*'Modelo Atmosférico'!$B$10)/('Modelo Atmosférico'!$B$12*'Modelo Atmosférico'!$B$13)))-1),0)</f>
        <v>1579.8581959269177</v>
      </c>
      <c r="F42" s="12">
        <f t="shared" si="3"/>
        <v>744.10083542473546</v>
      </c>
      <c r="G42">
        <v>34</v>
      </c>
      <c r="H42" t="s">
        <v>30</v>
      </c>
      <c r="I42" s="2">
        <f t="shared" si="1"/>
        <v>106.2690942706484</v>
      </c>
      <c r="L42" s="2">
        <f t="shared" si="2"/>
        <v>398.02631578947364</v>
      </c>
    </row>
    <row r="43" spans="1:60" x14ac:dyDescent="0.25">
      <c r="A43" s="8">
        <v>6.72</v>
      </c>
      <c r="B43" s="8"/>
      <c r="C43" s="30">
        <v>27979</v>
      </c>
      <c r="D43">
        <v>83596.28</v>
      </c>
      <c r="E43" s="2">
        <f>IF(D43&lt;&gt;0,('Modelo Atmosférico'!$B$9/'Modelo Atmosférico'!$B$10)*((POWER(D43/'Modelo Atmosférico'!$B$14,(-'Modelo Atmosférico'!$B$11*'Modelo Atmosférico'!$B$10)/('Modelo Atmosférico'!$B$12*'Modelo Atmosférico'!$B$13)))-1),0)</f>
        <v>1592.9218610423741</v>
      </c>
      <c r="F43" s="12">
        <f t="shared" si="3"/>
        <v>757.16450054019185</v>
      </c>
      <c r="G43">
        <v>35</v>
      </c>
      <c r="H43" t="s">
        <v>30</v>
      </c>
      <c r="I43" s="2">
        <f t="shared" si="1"/>
        <v>102.22372499834621</v>
      </c>
      <c r="L43" s="2">
        <f t="shared" si="2"/>
        <v>382.12719298245611</v>
      </c>
    </row>
    <row r="44" spans="1:60" x14ac:dyDescent="0.25">
      <c r="A44" s="8">
        <v>6.9119999999999999</v>
      </c>
      <c r="B44" s="8"/>
      <c r="C44" s="30">
        <v>28022</v>
      </c>
      <c r="D44">
        <v>83475.89</v>
      </c>
      <c r="E44" s="2">
        <f>IF(D44&lt;&gt;0,('Modelo Atmosférico'!$B$9/'Modelo Atmosférico'!$B$10)*((POWER(D44/'Modelo Atmosférico'!$B$14,(-'Modelo Atmosférico'!$B$11*'Modelo Atmosférico'!$B$10)/('Modelo Atmosférico'!$B$12*'Modelo Atmosférico'!$B$13)))-1),0)</f>
        <v>1604.6390748517763</v>
      </c>
      <c r="F44" s="12">
        <f t="shared" si="3"/>
        <v>768.88171434959406</v>
      </c>
      <c r="G44">
        <v>36</v>
      </c>
      <c r="H44" t="s">
        <v>30</v>
      </c>
      <c r="I44" s="2">
        <f t="shared" si="1"/>
        <v>97.355596641004354</v>
      </c>
      <c r="L44" s="2">
        <f t="shared" si="2"/>
        <v>363.21271929824559</v>
      </c>
    </row>
    <row r="45" spans="1:60" x14ac:dyDescent="0.25">
      <c r="A45" s="8">
        <v>7.1040000000000001</v>
      </c>
      <c r="B45" s="8"/>
      <c r="C45" s="30">
        <v>28069</v>
      </c>
      <c r="D45">
        <v>83344.3</v>
      </c>
      <c r="E45" s="2">
        <f>IF(D45&lt;&gt;0,('Modelo Atmosférico'!$B$9/'Modelo Atmosférico'!$B$10)*((POWER(D45/'Modelo Atmosférico'!$B$14,(-'Modelo Atmosférico'!$B$11*'Modelo Atmosférico'!$B$10)/('Modelo Atmosférico'!$B$12*'Modelo Atmosférico'!$B$13)))-1),0)</f>
        <v>1617.4620152065986</v>
      </c>
      <c r="F45" s="12">
        <f t="shared" si="3"/>
        <v>781.70465470441638</v>
      </c>
      <c r="G45">
        <v>37</v>
      </c>
      <c r="H45" t="s">
        <v>30</v>
      </c>
      <c r="I45" s="2">
        <f t="shared" si="1"/>
        <v>93.636831766469982</v>
      </c>
      <c r="L45" s="2">
        <f t="shared" si="2"/>
        <v>348.68421052631578</v>
      </c>
    </row>
    <row r="46" spans="1:60" x14ac:dyDescent="0.25">
      <c r="A46" s="8">
        <v>7.2959999999999896</v>
      </c>
      <c r="B46" s="8"/>
      <c r="C46" s="30">
        <v>28108</v>
      </c>
      <c r="D46">
        <v>83235.13</v>
      </c>
      <c r="E46" s="2">
        <f>IF(D46&lt;&gt;0,('Modelo Atmosférico'!$B$9/'Modelo Atmosférico'!$B$10)*((POWER(D46/'Modelo Atmosférico'!$B$14,(-'Modelo Atmosférico'!$B$11*'Modelo Atmosférico'!$B$10)/('Modelo Atmosférico'!$B$12*'Modelo Atmosférico'!$B$13)))-1),0)</f>
        <v>1628.1126605727909</v>
      </c>
      <c r="F46" s="12">
        <f t="shared" si="3"/>
        <v>792.35530007060868</v>
      </c>
      <c r="G46">
        <v>38</v>
      </c>
      <c r="H46" t="s">
        <v>30</v>
      </c>
      <c r="I46" s="2">
        <f t="shared" si="1"/>
        <v>89.667887551213141</v>
      </c>
      <c r="L46" s="2">
        <f t="shared" si="2"/>
        <v>333.33333333333331</v>
      </c>
    </row>
    <row r="47" spans="1:60" x14ac:dyDescent="0.25">
      <c r="A47" s="8">
        <v>7.4879999999999898</v>
      </c>
      <c r="B47" s="8"/>
      <c r="C47" s="30">
        <v>28153</v>
      </c>
      <c r="D47">
        <v>83109.149999999994</v>
      </c>
      <c r="E47" s="2">
        <f>IF(D47&lt;&gt;0,('Modelo Atmosférico'!$B$9/'Modelo Atmosférico'!$B$10)*((POWER(D47/'Modelo Atmosférico'!$B$14,(-'Modelo Atmosférico'!$B$11*'Modelo Atmosférico'!$B$10)/('Modelo Atmosférico'!$B$12*'Modelo Atmosférico'!$B$13)))-1),0)</f>
        <v>1640.4173599256771</v>
      </c>
      <c r="F47" s="12">
        <f t="shared" si="3"/>
        <v>804.65999942349492</v>
      </c>
      <c r="G47">
        <v>39</v>
      </c>
      <c r="H47" t="s">
        <v>30</v>
      </c>
      <c r="I47" s="2">
        <f t="shared" si="1"/>
        <v>86.499490547572677</v>
      </c>
      <c r="L47" s="2">
        <f t="shared" si="2"/>
        <v>320.99780701754383</v>
      </c>
    </row>
    <row r="48" spans="1:60" x14ac:dyDescent="0.25">
      <c r="A48" s="8">
        <v>7.6799999999999899</v>
      </c>
      <c r="B48" s="8"/>
      <c r="C48" s="30">
        <v>28189</v>
      </c>
      <c r="D48">
        <v>83008.38</v>
      </c>
      <c r="E48" s="2">
        <f>IF(D48&lt;&gt;0,('Modelo Atmosférico'!$B$9/'Modelo Atmosférico'!$B$10)*((POWER(D48/'Modelo Atmosférico'!$B$14,(-'Modelo Atmosférico'!$B$11*'Modelo Atmosférico'!$B$10)/('Modelo Atmosférico'!$B$12*'Modelo Atmosférico'!$B$13)))-1),0)</f>
        <v>1650.2706287791898</v>
      </c>
      <c r="F48" s="12">
        <f t="shared" si="3"/>
        <v>814.51326827700757</v>
      </c>
      <c r="G48">
        <v>40</v>
      </c>
      <c r="H48" t="s">
        <v>30</v>
      </c>
      <c r="I48" s="2">
        <f t="shared" si="1"/>
        <v>82.789875446524675</v>
      </c>
      <c r="L48" s="2">
        <f t="shared" si="2"/>
        <v>306.74342105263156</v>
      </c>
    </row>
    <row r="49" spans="1:15" x14ac:dyDescent="0.25">
      <c r="A49" s="8">
        <v>7.8719999999999901</v>
      </c>
      <c r="B49" s="8"/>
      <c r="C49" s="30">
        <v>28222</v>
      </c>
      <c r="D49">
        <v>82916</v>
      </c>
      <c r="E49" s="2">
        <f>IF(D49&lt;&gt;0,('Modelo Atmosférico'!$B$9/'Modelo Atmosférico'!$B$10)*((POWER(D49/'Modelo Atmosférico'!$B$14,(-'Modelo Atmosférico'!$B$11*'Modelo Atmosférico'!$B$10)/('Modelo Atmosférico'!$B$12*'Modelo Atmosférico'!$B$13)))-1),0)</f>
        <v>1659.3120385992054</v>
      </c>
      <c r="F49" s="12">
        <f t="shared" si="3"/>
        <v>823.55467809702316</v>
      </c>
      <c r="G49">
        <v>41</v>
      </c>
      <c r="H49" t="s">
        <v>30</v>
      </c>
      <c r="I49" s="2">
        <f t="shared" si="1"/>
        <v>79.062977354477624</v>
      </c>
      <c r="L49" s="2">
        <f t="shared" si="2"/>
        <v>292.48903508771929</v>
      </c>
    </row>
    <row r="50" spans="1:15" x14ac:dyDescent="0.25">
      <c r="A50" s="8">
        <v>8.0639999999999894</v>
      </c>
      <c r="B50" s="8"/>
      <c r="C50" s="30">
        <v>28259</v>
      </c>
      <c r="D50">
        <v>82812.429999999993</v>
      </c>
      <c r="E50" s="2">
        <f>IF(D50&lt;&gt;0,('Modelo Atmosférico'!$B$9/'Modelo Atmosférico'!$B$10)*((POWER(D50/'Modelo Atmosférico'!$B$14,(-'Modelo Atmosférico'!$B$11*'Modelo Atmosférico'!$B$10)/('Modelo Atmosférico'!$B$12*'Modelo Atmosférico'!$B$13)))-1),0)</f>
        <v>1669.4583392851732</v>
      </c>
      <c r="F50" s="12">
        <f t="shared" si="3"/>
        <v>833.700978782991</v>
      </c>
      <c r="G50">
        <v>42</v>
      </c>
      <c r="H50" t="s">
        <v>30</v>
      </c>
      <c r="I50" s="2">
        <f t="shared" si="1"/>
        <v>76.064666961517688</v>
      </c>
      <c r="J50">
        <f>_xlfn.VAR.P(I31:I50)</f>
        <v>760.1422416137159</v>
      </c>
      <c r="L50" s="2">
        <f t="shared" si="2"/>
        <v>280.97587719298247</v>
      </c>
      <c r="M50">
        <f t="shared" ref="M50:M95" si="4">_xlfn.VAR.P(L31:L50)</f>
        <v>12046.459570192284</v>
      </c>
      <c r="N50">
        <f t="shared" ref="N50:N95" si="5">IF(AND(M50&gt;0, M50&lt;$N$3), 1, 0)</f>
        <v>0</v>
      </c>
      <c r="O50">
        <f>IF(AND(N50=1, L50&lt;1, L50&gt;-1), 1, 0)</f>
        <v>0</v>
      </c>
    </row>
    <row r="51" spans="1:15" x14ac:dyDescent="0.25">
      <c r="A51" s="8">
        <v>8.2559999999999896</v>
      </c>
      <c r="B51" s="8"/>
      <c r="C51" s="30">
        <v>28287</v>
      </c>
      <c r="D51">
        <v>82734.06</v>
      </c>
      <c r="E51" s="2">
        <f>IF(D51&lt;&gt;0,('Modelo Atmosférico'!$B$9/'Modelo Atmosférico'!$B$10)*((POWER(D51/'Modelo Atmosférico'!$B$14,(-'Modelo Atmosférico'!$B$11*'Modelo Atmosférico'!$B$10)/('Modelo Atmosférico'!$B$12*'Modelo Atmosférico'!$B$13)))-1),0)</f>
        <v>1677.1427374121424</v>
      </c>
      <c r="F51" s="12">
        <f t="shared" si="3"/>
        <v>841.3853769099602</v>
      </c>
      <c r="G51">
        <v>43</v>
      </c>
      <c r="H51" t="s">
        <v>30</v>
      </c>
      <c r="I51" s="2">
        <f t="shared" si="1"/>
        <v>72.233235497601783</v>
      </c>
      <c r="J51">
        <f t="shared" ref="J51:J114" si="6">_xlfn.VAR.P(I32:I51)</f>
        <v>714.34106738586911</v>
      </c>
      <c r="L51" s="2">
        <f t="shared" si="2"/>
        <v>266.4473684210526</v>
      </c>
      <c r="M51">
        <f t="shared" si="4"/>
        <v>11219.547420841009</v>
      </c>
      <c r="N51">
        <f t="shared" si="5"/>
        <v>0</v>
      </c>
      <c r="O51">
        <f t="shared" ref="O51:O114" si="7">IF(AND(N51=1, L51&lt;1, L51&gt;-1), 1, 0)</f>
        <v>0</v>
      </c>
    </row>
    <row r="52" spans="1:15" x14ac:dyDescent="0.25">
      <c r="A52" s="8">
        <v>8.4479999999999897</v>
      </c>
      <c r="B52" s="8"/>
      <c r="C52" s="30">
        <v>28320</v>
      </c>
      <c r="D52">
        <v>82641.7</v>
      </c>
      <c r="E52" s="2">
        <f>IF(D52&lt;&gt;0,('Modelo Atmosférico'!$B$9/'Modelo Atmosférico'!$B$10)*((POWER(D52/'Modelo Atmosférico'!$B$14,(-'Modelo Atmosférico'!$B$11*'Modelo Atmosférico'!$B$10)/('Modelo Atmosférico'!$B$12*'Modelo Atmosférico'!$B$13)))-1),0)</f>
        <v>1686.2064642175415</v>
      </c>
      <c r="F52" s="12">
        <f t="shared" si="3"/>
        <v>850.44910371535923</v>
      </c>
      <c r="G52">
        <v>44</v>
      </c>
      <c r="H52" t="s">
        <v>30</v>
      </c>
      <c r="I52" s="2">
        <f t="shared" si="1"/>
        <v>69.870441814699646</v>
      </c>
      <c r="J52">
        <f t="shared" si="6"/>
        <v>653.91774413591247</v>
      </c>
      <c r="L52" s="2">
        <f t="shared" si="2"/>
        <v>257.4013157894737</v>
      </c>
      <c r="M52">
        <f t="shared" si="4"/>
        <v>10183.789272901342</v>
      </c>
      <c r="N52">
        <f t="shared" si="5"/>
        <v>0</v>
      </c>
      <c r="O52">
        <f t="shared" si="7"/>
        <v>0</v>
      </c>
    </row>
    <row r="53" spans="1:15" x14ac:dyDescent="0.25">
      <c r="A53" s="8">
        <v>8.6399999999999899</v>
      </c>
      <c r="B53" s="8"/>
      <c r="C53" s="30">
        <v>28347</v>
      </c>
      <c r="D53">
        <v>82566.13</v>
      </c>
      <c r="E53" s="2">
        <f>IF(D53&lt;&gt;0,('Modelo Atmosférico'!$B$9/'Modelo Atmosférico'!$B$10)*((POWER(D53/'Modelo Atmosférico'!$B$14,(-'Modelo Atmosférico'!$B$11*'Modelo Atmosférico'!$B$10)/('Modelo Atmosférico'!$B$12*'Modelo Atmosférico'!$B$13)))-1),0)</f>
        <v>1693.6286115489584</v>
      </c>
      <c r="F53" s="12">
        <f t="shared" si="3"/>
        <v>857.87125104677614</v>
      </c>
      <c r="G53">
        <v>45</v>
      </c>
      <c r="H53" t="s">
        <v>30</v>
      </c>
      <c r="I53" s="2">
        <f t="shared" si="1"/>
        <v>66.239428443116509</v>
      </c>
      <c r="J53">
        <f t="shared" si="6"/>
        <v>602.76280515221185</v>
      </c>
      <c r="L53" s="2">
        <f t="shared" si="2"/>
        <v>243.69517543859649</v>
      </c>
      <c r="M53">
        <f t="shared" si="4"/>
        <v>9305.3879859668759</v>
      </c>
      <c r="N53">
        <f t="shared" si="5"/>
        <v>0</v>
      </c>
      <c r="O53">
        <f t="shared" si="7"/>
        <v>0</v>
      </c>
    </row>
    <row r="54" spans="1:15" x14ac:dyDescent="0.25">
      <c r="A54" s="8">
        <v>8.8319999999999901</v>
      </c>
      <c r="B54" s="8"/>
      <c r="C54" s="30">
        <v>28373</v>
      </c>
      <c r="D54">
        <v>82493.36</v>
      </c>
      <c r="E54" s="2">
        <f>IF(D54&lt;&gt;0,('Modelo Atmosférico'!$B$9/'Modelo Atmosférico'!$B$10)*((POWER(D54/'Modelo Atmosférico'!$B$14,(-'Modelo Atmosférico'!$B$11*'Modelo Atmosférico'!$B$10)/('Modelo Atmosférico'!$B$12*'Modelo Atmosférico'!$B$13)))-1),0)</f>
        <v>1700.7809560233891</v>
      </c>
      <c r="F54" s="12">
        <f t="shared" si="3"/>
        <v>865.02359552120686</v>
      </c>
      <c r="G54">
        <v>46</v>
      </c>
      <c r="H54" t="s">
        <v>30</v>
      </c>
      <c r="I54" s="2">
        <f t="shared" si="1"/>
        <v>63.260694817573061</v>
      </c>
      <c r="J54">
        <f t="shared" si="6"/>
        <v>553.50645187510293</v>
      </c>
      <c r="L54" s="2">
        <f t="shared" si="2"/>
        <v>232.45614035087718</v>
      </c>
      <c r="M54">
        <f t="shared" si="4"/>
        <v>8473.0322671399081</v>
      </c>
      <c r="N54">
        <f t="shared" si="5"/>
        <v>0</v>
      </c>
      <c r="O54">
        <f t="shared" si="7"/>
        <v>0</v>
      </c>
    </row>
    <row r="55" spans="1:15" x14ac:dyDescent="0.25">
      <c r="A55" s="8">
        <v>9.0239999999999903</v>
      </c>
      <c r="B55" s="8"/>
      <c r="C55" s="30">
        <v>28400</v>
      </c>
      <c r="D55">
        <v>82417.789999999994</v>
      </c>
      <c r="E55" s="2">
        <f>IF(D55&lt;&gt;0,('Modelo Atmosférico'!$B$9/'Modelo Atmosférico'!$B$10)*((POWER(D55/'Modelo Atmosférico'!$B$14,(-'Modelo Atmosférico'!$B$11*'Modelo Atmosférico'!$B$10)/('Modelo Atmosférico'!$B$12*'Modelo Atmosférico'!$B$13)))-1),0)</f>
        <v>1708.2139136475091</v>
      </c>
      <c r="F55" s="12">
        <f t="shared" si="3"/>
        <v>872.45655314532689</v>
      </c>
      <c r="G55">
        <v>47</v>
      </c>
      <c r="H55" t="s">
        <v>30</v>
      </c>
      <c r="I55" s="2">
        <f t="shared" si="1"/>
        <v>60.424705672262554</v>
      </c>
      <c r="J55">
        <f t="shared" si="6"/>
        <v>513.59104907593223</v>
      </c>
      <c r="L55" s="2">
        <f t="shared" si="2"/>
        <v>221.76535087719299</v>
      </c>
      <c r="M55">
        <f t="shared" si="4"/>
        <v>7798.2939687572234</v>
      </c>
      <c r="N55">
        <f t="shared" si="5"/>
        <v>0</v>
      </c>
      <c r="O55">
        <f t="shared" si="7"/>
        <v>0</v>
      </c>
    </row>
    <row r="56" spans="1:15" x14ac:dyDescent="0.25">
      <c r="A56" s="8">
        <v>9.2159999999999904</v>
      </c>
      <c r="B56" s="8"/>
      <c r="C56" s="30">
        <v>28425</v>
      </c>
      <c r="D56">
        <v>82347.820000000007</v>
      </c>
      <c r="E56" s="2">
        <f>IF(D56&lt;&gt;0,('Modelo Atmosférico'!$B$9/'Modelo Atmosférico'!$B$10)*((POWER(D56/'Modelo Atmosférico'!$B$14,(-'Modelo Atmosférico'!$B$11*'Modelo Atmosférico'!$B$10)/('Modelo Atmosférico'!$B$12*'Modelo Atmosférico'!$B$13)))-1),0)</f>
        <v>1715.1009852578024</v>
      </c>
      <c r="F56" s="12">
        <f t="shared" si="3"/>
        <v>879.34362475562023</v>
      </c>
      <c r="G56">
        <v>48</v>
      </c>
      <c r="H56" t="s">
        <v>30</v>
      </c>
      <c r="I56" s="2">
        <f t="shared" si="1"/>
        <v>57.65275036870635</v>
      </c>
      <c r="J56">
        <f t="shared" si="6"/>
        <v>477.29522566687899</v>
      </c>
      <c r="L56" s="2">
        <f t="shared" si="2"/>
        <v>211.3486842105263</v>
      </c>
      <c r="M56">
        <f t="shared" si="4"/>
        <v>7190.3995926029793</v>
      </c>
      <c r="N56">
        <f t="shared" si="5"/>
        <v>0</v>
      </c>
      <c r="O56">
        <f t="shared" si="7"/>
        <v>0</v>
      </c>
    </row>
    <row r="57" spans="1:15" x14ac:dyDescent="0.25">
      <c r="A57" s="8">
        <v>9.4079999999999906</v>
      </c>
      <c r="B57" s="8"/>
      <c r="C57" s="30">
        <v>28445</v>
      </c>
      <c r="D57">
        <v>82291.850000000006</v>
      </c>
      <c r="E57" s="2">
        <f>IF(D57&lt;&gt;0,('Modelo Atmosférico'!$B$9/'Modelo Atmosférico'!$B$10)*((POWER(D57/'Modelo Atmosférico'!$B$14,(-'Modelo Atmosférico'!$B$11*'Modelo Atmosférico'!$B$10)/('Modelo Atmosférico'!$B$12*'Modelo Atmosférico'!$B$13)))-1),0)</f>
        <v>1720.613463967589</v>
      </c>
      <c r="F57" s="12">
        <f t="shared" si="3"/>
        <v>884.85610346540682</v>
      </c>
      <c r="G57">
        <v>49</v>
      </c>
      <c r="H57" t="s">
        <v>30</v>
      </c>
      <c r="I57" s="2">
        <f t="shared" si="1"/>
        <v>54.79288292525105</v>
      </c>
      <c r="J57">
        <f t="shared" si="6"/>
        <v>446.64925703663494</v>
      </c>
      <c r="L57" s="2">
        <f t="shared" si="2"/>
        <v>200.65789473684211</v>
      </c>
      <c r="M57">
        <f t="shared" si="4"/>
        <v>6677.504398889504</v>
      </c>
      <c r="N57">
        <f t="shared" si="5"/>
        <v>0</v>
      </c>
      <c r="O57">
        <f t="shared" si="7"/>
        <v>0</v>
      </c>
    </row>
    <row r="58" spans="1:15" x14ac:dyDescent="0.25">
      <c r="A58" s="8">
        <v>9.5999999999999908</v>
      </c>
      <c r="B58" s="8"/>
      <c r="C58" s="30">
        <v>28465</v>
      </c>
      <c r="D58">
        <v>82235.88</v>
      </c>
      <c r="E58" s="2">
        <f>IF(D58&lt;&gt;0,('Modelo Atmosférico'!$B$9/'Modelo Atmosférico'!$B$10)*((POWER(D58/'Modelo Atmosférico'!$B$14,(-'Modelo Atmosférico'!$B$11*'Modelo Atmosférico'!$B$10)/('Modelo Atmosférico'!$B$12*'Modelo Atmosférico'!$B$13)))-1),0)</f>
        <v>1726.1289794264494</v>
      </c>
      <c r="F58" s="12">
        <f t="shared" si="3"/>
        <v>890.37161892426718</v>
      </c>
      <c r="G58">
        <v>50</v>
      </c>
      <c r="H58" t="s">
        <v>30</v>
      </c>
      <c r="I58" s="2">
        <f t="shared" si="1"/>
        <v>52.075654796552243</v>
      </c>
      <c r="J58">
        <f t="shared" si="6"/>
        <v>416.81010605407761</v>
      </c>
      <c r="L58" s="2">
        <f t="shared" si="2"/>
        <v>190.51535087719299</v>
      </c>
      <c r="M58">
        <f t="shared" si="4"/>
        <v>6184.6874984971246</v>
      </c>
      <c r="N58">
        <f t="shared" si="5"/>
        <v>0</v>
      </c>
      <c r="O58">
        <f t="shared" si="7"/>
        <v>0</v>
      </c>
    </row>
    <row r="59" spans="1:15" x14ac:dyDescent="0.25">
      <c r="A59" s="8">
        <v>9.7919999999999892</v>
      </c>
      <c r="B59" s="8"/>
      <c r="C59" s="30">
        <v>28484</v>
      </c>
      <c r="D59">
        <v>82182.710000000006</v>
      </c>
      <c r="E59" s="2">
        <f>IF(D59&lt;&gt;0,('Modelo Atmosférico'!$B$9/'Modelo Atmosférico'!$B$10)*((POWER(D59/'Modelo Atmosférico'!$B$14,(-'Modelo Atmosférico'!$B$11*'Modelo Atmosférico'!$B$10)/('Modelo Atmosférico'!$B$12*'Modelo Atmosférico'!$B$13)))-1),0)</f>
        <v>1731.3713873744591</v>
      </c>
      <c r="F59" s="12">
        <f t="shared" si="3"/>
        <v>895.6140268722769</v>
      </c>
      <c r="G59">
        <v>51</v>
      </c>
      <c r="H59" t="s">
        <v>30</v>
      </c>
      <c r="I59" s="2">
        <f t="shared" si="1"/>
        <v>49.500378142477857</v>
      </c>
      <c r="J59">
        <f t="shared" si="6"/>
        <v>392.81713952906779</v>
      </c>
      <c r="L59" s="2">
        <f t="shared" si="2"/>
        <v>180.92105263157893</v>
      </c>
      <c r="M59">
        <f t="shared" si="4"/>
        <v>5786.9554439225976</v>
      </c>
      <c r="N59">
        <f t="shared" si="5"/>
        <v>0</v>
      </c>
      <c r="O59">
        <f t="shared" si="7"/>
        <v>0</v>
      </c>
    </row>
    <row r="60" spans="1:15" x14ac:dyDescent="0.25">
      <c r="A60" s="8">
        <v>9.9839999999999893</v>
      </c>
      <c r="B60" s="8"/>
      <c r="C60" s="30">
        <v>28501</v>
      </c>
      <c r="D60">
        <v>82135.13</v>
      </c>
      <c r="E60" s="2">
        <f>IF(D60&lt;&gt;0,('Modelo Atmosférico'!$B$9/'Modelo Atmosférico'!$B$10)*((POWER(D60/'Modelo Atmosférico'!$B$14,(-'Modelo Atmosférico'!$B$11*'Modelo Atmosférico'!$B$10)/('Modelo Atmosférico'!$B$12*'Modelo Atmosférico'!$B$13)))-1),0)</f>
        <v>1736.0649664839955</v>
      </c>
      <c r="F60" s="12">
        <f t="shared" si="3"/>
        <v>900.30760598181325</v>
      </c>
      <c r="G60">
        <v>52</v>
      </c>
      <c r="H60" t="s">
        <v>30</v>
      </c>
      <c r="I60" s="2">
        <f t="shared" si="1"/>
        <v>46.545428723399247</v>
      </c>
      <c r="J60">
        <f t="shared" si="6"/>
        <v>369.71400364561703</v>
      </c>
      <c r="L60" s="2">
        <f t="shared" si="2"/>
        <v>169.95614035087718</v>
      </c>
      <c r="M60">
        <f t="shared" si="4"/>
        <v>5407.4441399637235</v>
      </c>
      <c r="N60">
        <f t="shared" si="5"/>
        <v>0</v>
      </c>
      <c r="O60">
        <f t="shared" si="7"/>
        <v>0</v>
      </c>
    </row>
    <row r="61" spans="1:15" x14ac:dyDescent="0.25">
      <c r="A61" s="8">
        <v>10.176</v>
      </c>
      <c r="B61" s="8"/>
      <c r="C61" s="30">
        <v>28515</v>
      </c>
      <c r="D61">
        <v>82095.95</v>
      </c>
      <c r="E61" s="2">
        <f>IF(D61&lt;&gt;0,('Modelo Atmosférico'!$B$9/'Modelo Atmosférico'!$B$10)*((POWER(D61/'Modelo Atmosférico'!$B$14,(-'Modelo Atmosférico'!$B$11*'Modelo Atmosférico'!$B$10)/('Modelo Atmosférico'!$B$12*'Modelo Atmosférico'!$B$13)))-1),0)</f>
        <v>1739.9315719581014</v>
      </c>
      <c r="F61" s="12">
        <f t="shared" si="3"/>
        <v>904.17421145591914</v>
      </c>
      <c r="G61">
        <v>53</v>
      </c>
      <c r="H61" t="s">
        <v>30</v>
      </c>
      <c r="I61" s="2">
        <f t="shared" si="1"/>
        <v>43.879763166442885</v>
      </c>
      <c r="J61">
        <f t="shared" si="6"/>
        <v>349.55179830650798</v>
      </c>
      <c r="L61" s="2">
        <f t="shared" si="2"/>
        <v>160.08771929824562</v>
      </c>
      <c r="M61">
        <f t="shared" si="4"/>
        <v>5077.426167186014</v>
      </c>
      <c r="N61">
        <f t="shared" si="5"/>
        <v>0</v>
      </c>
      <c r="O61">
        <f t="shared" si="7"/>
        <v>0</v>
      </c>
    </row>
    <row r="62" spans="1:15" x14ac:dyDescent="0.25">
      <c r="A62" s="8">
        <v>10.368</v>
      </c>
      <c r="B62" s="8"/>
      <c r="C62" s="30">
        <v>28529</v>
      </c>
      <c r="D62">
        <v>82056.78</v>
      </c>
      <c r="E62" s="2">
        <f>IF(D62&lt;&gt;0,('Modelo Atmosférico'!$B$9/'Modelo Atmosférico'!$B$10)*((POWER(D62/'Modelo Atmosférico'!$B$14,(-'Modelo Atmosférico'!$B$11*'Modelo Atmosférico'!$B$10)/('Modelo Atmosférico'!$B$12*'Modelo Atmosférico'!$B$13)))-1),0)</f>
        <v>1743.7986844927818</v>
      </c>
      <c r="F62" s="12">
        <f t="shared" si="3"/>
        <v>908.04132399059961</v>
      </c>
      <c r="G62">
        <v>54</v>
      </c>
      <c r="H62" t="s">
        <v>30</v>
      </c>
      <c r="I62" s="2">
        <f t="shared" si="1"/>
        <v>41.358778358116155</v>
      </c>
      <c r="J62">
        <f t="shared" si="6"/>
        <v>330.50439371312677</v>
      </c>
      <c r="L62" s="2">
        <f t="shared" si="2"/>
        <v>150.76754385964912</v>
      </c>
      <c r="M62">
        <f t="shared" si="4"/>
        <v>4768.6915986168942</v>
      </c>
      <c r="N62">
        <f t="shared" si="5"/>
        <v>0</v>
      </c>
      <c r="O62">
        <f t="shared" si="7"/>
        <v>0</v>
      </c>
    </row>
    <row r="63" spans="1:15" x14ac:dyDescent="0.25">
      <c r="A63" s="8">
        <v>10.56</v>
      </c>
      <c r="B63" s="8"/>
      <c r="C63" s="30">
        <v>28542</v>
      </c>
      <c r="D63">
        <v>82020.41</v>
      </c>
      <c r="E63" s="2">
        <f>IF(D63&lt;&gt;0,('Modelo Atmosférico'!$B$9/'Modelo Atmosférico'!$B$10)*((POWER(D63/'Modelo Atmosférico'!$B$14,(-'Modelo Atmosférico'!$B$11*'Modelo Atmosférico'!$B$10)/('Modelo Atmosférico'!$B$12*'Modelo Atmosférico'!$B$13)))-1),0)</f>
        <v>1747.3907016764631</v>
      </c>
      <c r="F63" s="12">
        <f t="shared" si="3"/>
        <v>911.63334117428087</v>
      </c>
      <c r="G63">
        <v>55</v>
      </c>
      <c r="H63" t="s">
        <v>30</v>
      </c>
      <c r="I63" s="2">
        <f t="shared" si="1"/>
        <v>39.131476651504052</v>
      </c>
      <c r="J63">
        <f t="shared" si="6"/>
        <v>311.58840809585411</v>
      </c>
      <c r="L63" s="2">
        <f t="shared" si="2"/>
        <v>142.54385964912279</v>
      </c>
      <c r="M63">
        <f t="shared" si="4"/>
        <v>4466.9137979955503</v>
      </c>
      <c r="N63">
        <f t="shared" si="5"/>
        <v>0</v>
      </c>
      <c r="O63">
        <f t="shared" si="7"/>
        <v>0</v>
      </c>
    </row>
    <row r="64" spans="1:15" x14ac:dyDescent="0.25">
      <c r="A64" s="8">
        <v>10.752000000000001</v>
      </c>
      <c r="B64" s="8"/>
      <c r="C64" s="30">
        <v>28553</v>
      </c>
      <c r="D64">
        <v>81989.63</v>
      </c>
      <c r="E64" s="2">
        <f>IF(D64&lt;&gt;0,('Modelo Atmosférico'!$B$9/'Modelo Atmosférico'!$B$10)*((POWER(D64/'Modelo Atmosférico'!$B$14,(-'Modelo Atmosférico'!$B$11*'Modelo Atmosférico'!$B$10)/('Modelo Atmosférico'!$B$12*'Modelo Atmosférico'!$B$13)))-1),0)</f>
        <v>1750.4316404045287</v>
      </c>
      <c r="F64" s="12">
        <f t="shared" si="3"/>
        <v>914.67427990234648</v>
      </c>
      <c r="G64">
        <v>56</v>
      </c>
      <c r="H64" t="s">
        <v>30</v>
      </c>
      <c r="I64" s="2">
        <f t="shared" si="1"/>
        <v>36.450006907327321</v>
      </c>
      <c r="J64">
        <f t="shared" si="6"/>
        <v>297.43824754398202</v>
      </c>
      <c r="L64" s="2">
        <f t="shared" si="2"/>
        <v>132.67543859649123</v>
      </c>
      <c r="M64">
        <f t="shared" si="4"/>
        <v>4237.3560479546713</v>
      </c>
      <c r="N64">
        <f t="shared" si="5"/>
        <v>0</v>
      </c>
      <c r="O64">
        <f t="shared" si="7"/>
        <v>0</v>
      </c>
    </row>
    <row r="65" spans="1:15" x14ac:dyDescent="0.25">
      <c r="A65" s="8">
        <v>10.944000000000001</v>
      </c>
      <c r="B65" s="8"/>
      <c r="C65" s="30">
        <v>28563</v>
      </c>
      <c r="D65">
        <v>81961.64</v>
      </c>
      <c r="E65" s="2">
        <f>IF(D65&lt;&gt;0,('Modelo Atmosférico'!$B$9/'Modelo Atmosférico'!$B$10)*((POWER(D65/'Modelo Atmosférico'!$B$14,(-'Modelo Atmosférico'!$B$11*'Modelo Atmosférico'!$B$10)/('Modelo Atmosférico'!$B$12*'Modelo Atmosférico'!$B$13)))-1),0)</f>
        <v>1753.1977411071141</v>
      </c>
      <c r="F65" s="12">
        <f t="shared" si="3"/>
        <v>917.44038060493187</v>
      </c>
      <c r="G65">
        <v>57</v>
      </c>
      <c r="H65" t="s">
        <v>30</v>
      </c>
      <c r="I65" s="2">
        <f t="shared" si="1"/>
        <v>34.288673392084107</v>
      </c>
      <c r="J65">
        <f t="shared" si="6"/>
        <v>283.25647842708042</v>
      </c>
      <c r="L65" s="2">
        <f t="shared" si="2"/>
        <v>124.72587719298245</v>
      </c>
      <c r="M65">
        <f t="shared" si="4"/>
        <v>4011.5866480551472</v>
      </c>
      <c r="N65">
        <f t="shared" si="5"/>
        <v>0</v>
      </c>
      <c r="O65">
        <f t="shared" si="7"/>
        <v>0</v>
      </c>
    </row>
    <row r="66" spans="1:15" x14ac:dyDescent="0.25">
      <c r="A66" s="8">
        <v>11.135999999999999</v>
      </c>
      <c r="B66" s="8"/>
      <c r="C66" s="30">
        <v>28572</v>
      </c>
      <c r="D66">
        <v>81936.45</v>
      </c>
      <c r="E66" s="2">
        <f>IF(D66&lt;&gt;0,('Modelo Atmosférico'!$B$9/'Modelo Atmosférico'!$B$10)*((POWER(D66/'Modelo Atmosférico'!$B$14,(-'Modelo Atmosférico'!$B$11*'Modelo Atmosférico'!$B$10)/('Modelo Atmosférico'!$B$12*'Modelo Atmosférico'!$B$13)))-1),0)</f>
        <v>1755.6877869421987</v>
      </c>
      <c r="F66" s="12">
        <f t="shared" si="3"/>
        <v>919.9304264400165</v>
      </c>
      <c r="G66">
        <v>58</v>
      </c>
      <c r="H66" t="s">
        <v>30</v>
      </c>
      <c r="I66" s="2">
        <f t="shared" si="1"/>
        <v>31.598253019879738</v>
      </c>
      <c r="J66">
        <f t="shared" si="6"/>
        <v>271.66954651494217</v>
      </c>
      <c r="L66" s="2">
        <f t="shared" si="2"/>
        <v>114.85745614035088</v>
      </c>
      <c r="M66">
        <f t="shared" si="4"/>
        <v>3825.1814485586992</v>
      </c>
      <c r="N66">
        <f t="shared" si="5"/>
        <v>0</v>
      </c>
      <c r="O66">
        <f t="shared" si="7"/>
        <v>0</v>
      </c>
    </row>
    <row r="67" spans="1:15" x14ac:dyDescent="0.25">
      <c r="A67" s="8">
        <v>11.327999999999999</v>
      </c>
      <c r="B67" s="8"/>
      <c r="C67" s="30">
        <v>28579</v>
      </c>
      <c r="D67">
        <v>81916.87</v>
      </c>
      <c r="E67" s="2">
        <f>IF(D67&lt;&gt;0,('Modelo Atmosférico'!$B$9/'Modelo Atmosférico'!$B$10)*((POWER(D67/'Modelo Atmosférico'!$B$14,(-'Modelo Atmosférico'!$B$11*'Modelo Atmosférico'!$B$10)/('Modelo Atmosférico'!$B$12*'Modelo Atmosférico'!$B$13)))-1),0)</f>
        <v>1757.6237092898186</v>
      </c>
      <c r="F67" s="12">
        <f t="shared" si="3"/>
        <v>921.86634878763641</v>
      </c>
      <c r="G67">
        <v>59</v>
      </c>
      <c r="H67" t="s">
        <v>30</v>
      </c>
      <c r="I67" s="2">
        <f t="shared" si="1"/>
        <v>29.427927771553883</v>
      </c>
      <c r="J67">
        <f t="shared" si="6"/>
        <v>259.08800590920725</v>
      </c>
      <c r="L67" s="2">
        <f t="shared" si="2"/>
        <v>106.9078947368421</v>
      </c>
      <c r="M67">
        <f t="shared" si="4"/>
        <v>3628.1400887773184</v>
      </c>
      <c r="N67">
        <f t="shared" si="5"/>
        <v>0</v>
      </c>
      <c r="O67">
        <f t="shared" si="7"/>
        <v>0</v>
      </c>
    </row>
    <row r="68" spans="1:15" x14ac:dyDescent="0.25">
      <c r="A68" s="8">
        <v>11.52</v>
      </c>
      <c r="B68" s="8"/>
      <c r="C68" s="30">
        <v>28585</v>
      </c>
      <c r="D68">
        <v>81900.08</v>
      </c>
      <c r="E68" s="2">
        <f>IF(D68&lt;&gt;0,('Modelo Atmosférico'!$B$9/'Modelo Atmosférico'!$B$10)*((POWER(D68/'Modelo Atmosférico'!$B$14,(-'Modelo Atmosférico'!$B$11*'Modelo Atmosférico'!$B$10)/('Modelo Atmosférico'!$B$12*'Modelo Atmosférico'!$B$13)))-1),0)</f>
        <v>1759.2840759640299</v>
      </c>
      <c r="F68" s="12">
        <f t="shared" si="3"/>
        <v>923.52671546184763</v>
      </c>
      <c r="G68">
        <v>60</v>
      </c>
      <c r="H68" t="s">
        <v>30</v>
      </c>
      <c r="I68" s="2">
        <f t="shared" si="1"/>
        <v>27.404615505708392</v>
      </c>
      <c r="J68">
        <f t="shared" si="6"/>
        <v>247.18307187549013</v>
      </c>
      <c r="L68" s="2">
        <f t="shared" si="2"/>
        <v>99.506578947368411</v>
      </c>
      <c r="M68">
        <f t="shared" si="4"/>
        <v>3443.5129679324291</v>
      </c>
      <c r="N68">
        <f t="shared" si="5"/>
        <v>0</v>
      </c>
      <c r="O68">
        <f t="shared" si="7"/>
        <v>0</v>
      </c>
    </row>
    <row r="69" spans="1:15" x14ac:dyDescent="0.25">
      <c r="A69" s="8">
        <v>11.712</v>
      </c>
      <c r="B69" s="8"/>
      <c r="C69" s="30">
        <v>28589</v>
      </c>
      <c r="D69">
        <v>81888.89</v>
      </c>
      <c r="E69" s="2">
        <f>IF(D69&lt;&gt;0,('Modelo Atmosférico'!$B$9/'Modelo Atmosférico'!$B$10)*((POWER(D69/'Modelo Atmosférico'!$B$14,(-'Modelo Atmosférico'!$B$11*'Modelo Atmosférico'!$B$10)/('Modelo Atmosférico'!$B$12*'Modelo Atmosférico'!$B$13)))-1),0)</f>
        <v>1760.3908105121488</v>
      </c>
      <c r="F69" s="12">
        <f t="shared" si="3"/>
        <v>924.63345000996662</v>
      </c>
      <c r="G69">
        <v>61</v>
      </c>
      <c r="H69" t="s">
        <v>30</v>
      </c>
      <c r="I69" s="2">
        <f t="shared" si="1"/>
        <v>24.926664261780527</v>
      </c>
      <c r="J69">
        <f t="shared" si="6"/>
        <v>237.51924398648757</v>
      </c>
      <c r="L69" s="2">
        <f t="shared" si="2"/>
        <v>90.460526315789465</v>
      </c>
      <c r="M69">
        <f t="shared" si="4"/>
        <v>3292.1854185302182</v>
      </c>
      <c r="N69">
        <f t="shared" si="5"/>
        <v>0</v>
      </c>
      <c r="O69">
        <f t="shared" si="7"/>
        <v>0</v>
      </c>
    </row>
    <row r="70" spans="1:15" x14ac:dyDescent="0.25">
      <c r="A70" s="8">
        <v>11.904</v>
      </c>
      <c r="B70" s="8"/>
      <c r="C70" s="30">
        <v>28592</v>
      </c>
      <c r="D70">
        <v>81880.490000000005</v>
      </c>
      <c r="E70" s="2">
        <f>IF(D70&lt;&gt;0,('Modelo Atmosférico'!$B$9/'Modelo Atmosférico'!$B$10)*((POWER(D70/'Modelo Atmosférico'!$B$14,(-'Modelo Atmosférico'!$B$11*'Modelo Atmosférico'!$B$10)/('Modelo Atmosférico'!$B$12*'Modelo Atmosférico'!$B$13)))-1),0)</f>
        <v>1761.2216836718837</v>
      </c>
      <c r="F70" s="12">
        <f t="shared" si="3"/>
        <v>925.46432316970152</v>
      </c>
      <c r="G70">
        <v>62</v>
      </c>
      <c r="H70" t="s">
        <v>30</v>
      </c>
      <c r="I70" s="2">
        <f t="shared" si="1"/>
        <v>23.047956759797444</v>
      </c>
      <c r="J70">
        <f t="shared" si="6"/>
        <v>226.78119573257516</v>
      </c>
      <c r="L70" s="2">
        <f t="shared" si="2"/>
        <v>83.607456140350877</v>
      </c>
      <c r="M70">
        <f t="shared" si="4"/>
        <v>3128.5232821036225</v>
      </c>
      <c r="N70">
        <f t="shared" si="5"/>
        <v>0</v>
      </c>
      <c r="O70">
        <f t="shared" si="7"/>
        <v>0</v>
      </c>
    </row>
    <row r="71" spans="1:15" x14ac:dyDescent="0.25">
      <c r="A71" s="8">
        <v>12.096</v>
      </c>
      <c r="B71" s="8"/>
      <c r="C71" s="30">
        <v>28591</v>
      </c>
      <c r="D71">
        <v>81883.289999999994</v>
      </c>
      <c r="E71" s="2">
        <f>IF(D71&lt;&gt;0,('Modelo Atmosférico'!$B$9/'Modelo Atmosférico'!$B$10)*((POWER(D71/'Modelo Atmosférico'!$B$14,(-'Modelo Atmosférico'!$B$11*'Modelo Atmosférico'!$B$10)/('Modelo Atmosférico'!$B$12*'Modelo Atmosférico'!$B$13)))-1),0)</f>
        <v>1760.9447182833517</v>
      </c>
      <c r="F71" s="12">
        <f t="shared" si="3"/>
        <v>925.18735778116945</v>
      </c>
      <c r="G71">
        <v>63</v>
      </c>
      <c r="H71" t="s">
        <v>30</v>
      </c>
      <c r="I71" s="2">
        <f t="shared" si="1"/>
        <v>20.4874599961102</v>
      </c>
      <c r="J71">
        <f t="shared" si="6"/>
        <v>219.28578763102618</v>
      </c>
      <c r="L71" s="2">
        <f t="shared" si="2"/>
        <v>74.287280701754383</v>
      </c>
      <c r="M71">
        <f t="shared" si="4"/>
        <v>3011.1886890677874</v>
      </c>
      <c r="N71">
        <f t="shared" si="5"/>
        <v>0</v>
      </c>
      <c r="O71">
        <f t="shared" si="7"/>
        <v>0</v>
      </c>
    </row>
    <row r="72" spans="1:15" x14ac:dyDescent="0.25">
      <c r="A72" s="8">
        <v>12.288</v>
      </c>
      <c r="B72" s="8"/>
      <c r="C72" s="30">
        <v>28091</v>
      </c>
      <c r="D72" s="3">
        <v>83282.720000000001</v>
      </c>
      <c r="E72" s="2">
        <f>IF(D72&lt;&gt;0,('Modelo Atmosférico'!$B$9/'Modelo Atmosférico'!$B$10)*((POWER(D72/'Modelo Atmosférico'!$B$14,(-'Modelo Atmosférico'!$B$11*'Modelo Atmosférico'!$B$10)/('Modelo Atmosférico'!$B$12*'Modelo Atmosférico'!$B$13)))-1),0)</f>
        <v>1623.4683815171306</v>
      </c>
      <c r="F72" s="12">
        <f t="shared" si="3"/>
        <v>787.71102101494841</v>
      </c>
      <c r="G72">
        <v>64</v>
      </c>
      <c r="H72" t="s">
        <v>30</v>
      </c>
      <c r="I72" s="2">
        <f t="shared" si="1"/>
        <v>-19.232519197321142</v>
      </c>
      <c r="J72">
        <f t="shared" si="6"/>
        <v>362.48905257926845</v>
      </c>
      <c r="L72" s="2">
        <f t="shared" si="2"/>
        <v>-70.175438596491219</v>
      </c>
      <c r="M72">
        <f t="shared" si="4"/>
        <v>4899.828515444663</v>
      </c>
      <c r="N72">
        <f t="shared" si="5"/>
        <v>0</v>
      </c>
      <c r="O72">
        <f t="shared" si="7"/>
        <v>0</v>
      </c>
    </row>
    <row r="73" spans="1:15" x14ac:dyDescent="0.25">
      <c r="A73" s="8">
        <v>12.48</v>
      </c>
      <c r="B73" s="8"/>
      <c r="C73" s="30">
        <v>28648</v>
      </c>
      <c r="D73">
        <v>81723.8</v>
      </c>
      <c r="E73" s="2">
        <f>IF(D73&lt;&gt;0,('Modelo Atmosférico'!$B$9/'Modelo Atmosférico'!$B$10)*((POWER(D73/'Modelo Atmosférico'!$B$14,(-'Modelo Atmosférico'!$B$11*'Modelo Atmosférico'!$B$10)/('Modelo Atmosférico'!$B$12*'Modelo Atmosférico'!$B$13)))-1),0)</f>
        <v>1776.7331016312687</v>
      </c>
      <c r="F73" s="12">
        <f t="shared" si="3"/>
        <v>940.97574112908649</v>
      </c>
      <c r="G73">
        <v>65</v>
      </c>
      <c r="H73" t="s">
        <v>30</v>
      </c>
      <c r="I73" s="2">
        <f t="shared" si="1"/>
        <v>20.820215353037121</v>
      </c>
      <c r="J73">
        <f t="shared" si="6"/>
        <v>337.49825151712344</v>
      </c>
      <c r="L73" s="2">
        <f t="shared" si="2"/>
        <v>75.383771929824562</v>
      </c>
      <c r="M73">
        <f t="shared" si="4"/>
        <v>4551.9480377977015</v>
      </c>
      <c r="N73">
        <f t="shared" si="5"/>
        <v>0</v>
      </c>
      <c r="O73">
        <f t="shared" si="7"/>
        <v>0</v>
      </c>
    </row>
    <row r="74" spans="1:15" x14ac:dyDescent="0.25">
      <c r="A74" s="8">
        <v>12.672000000000001</v>
      </c>
      <c r="B74" s="8"/>
      <c r="C74" s="30">
        <v>28671</v>
      </c>
      <c r="D74">
        <v>81659.45</v>
      </c>
      <c r="E74" s="2">
        <f>IF(D74&lt;&gt;0,('Modelo Atmosférico'!$B$9/'Modelo Atmosférico'!$B$10)*((POWER(D74/'Modelo Atmosférico'!$B$14,(-'Modelo Atmosférico'!$B$11*'Modelo Atmosférico'!$B$10)/('Modelo Atmosférico'!$B$12*'Modelo Atmosférico'!$B$13)))-1),0)</f>
        <v>1783.1103617626006</v>
      </c>
      <c r="F74" s="12">
        <f t="shared" si="3"/>
        <v>947.35300126041841</v>
      </c>
      <c r="G74">
        <v>66</v>
      </c>
      <c r="H74" t="s">
        <v>30</v>
      </c>
      <c r="I74" s="2">
        <f t="shared" si="1"/>
        <v>20.530824592952658</v>
      </c>
      <c r="J74">
        <f t="shared" si="6"/>
        <v>311.55302431169054</v>
      </c>
      <c r="L74" s="2">
        <f t="shared" si="2"/>
        <v>74.287280701754383</v>
      </c>
      <c r="M74">
        <f t="shared" si="4"/>
        <v>4193.4883209256759</v>
      </c>
      <c r="N74">
        <f t="shared" si="5"/>
        <v>0</v>
      </c>
      <c r="O74">
        <f t="shared" si="7"/>
        <v>0</v>
      </c>
    </row>
    <row r="75" spans="1:15" x14ac:dyDescent="0.25">
      <c r="A75" s="8">
        <v>12.864000000000001</v>
      </c>
      <c r="B75" s="8"/>
      <c r="C75" s="30">
        <v>28648</v>
      </c>
      <c r="D75">
        <v>81723.8</v>
      </c>
      <c r="E75" s="2">
        <f>IF(D75&lt;&gt;0,('Modelo Atmosférico'!$B$9/'Modelo Atmosférico'!$B$10)*((POWER(D75/'Modelo Atmosférico'!$B$14,(-'Modelo Atmosférico'!$B$11*'Modelo Atmosférico'!$B$10)/('Modelo Atmosférico'!$B$12*'Modelo Atmosférico'!$B$13)))-1),0)</f>
        <v>1776.7331016312687</v>
      </c>
      <c r="F75" s="12">
        <f t="shared" si="3"/>
        <v>940.97574112908649</v>
      </c>
      <c r="G75">
        <v>67</v>
      </c>
      <c r="H75" t="s">
        <v>30</v>
      </c>
      <c r="I75" s="2">
        <f t="shared" si="1"/>
        <v>16.894768742726448</v>
      </c>
      <c r="J75">
        <f t="shared" si="6"/>
        <v>289.82117876688312</v>
      </c>
      <c r="L75" s="2">
        <f t="shared" si="2"/>
        <v>61.129385964912281</v>
      </c>
      <c r="M75">
        <f t="shared" si="4"/>
        <v>3892.9563964393014</v>
      </c>
      <c r="N75">
        <f t="shared" si="5"/>
        <v>0</v>
      </c>
      <c r="O75">
        <f t="shared" si="7"/>
        <v>0</v>
      </c>
    </row>
    <row r="76" spans="1:15" x14ac:dyDescent="0.25">
      <c r="A76" s="8">
        <v>13.055999999999999</v>
      </c>
      <c r="B76" s="8"/>
      <c r="C76" s="30">
        <v>28678</v>
      </c>
      <c r="D76">
        <v>81639.86</v>
      </c>
      <c r="E76" s="2">
        <f>IF(D76&lt;&gt;0,('Modelo Atmosférico'!$B$9/'Modelo Atmosférico'!$B$10)*((POWER(D76/'Modelo Atmosférico'!$B$14,(-'Modelo Atmosférico'!$B$11*'Modelo Atmosférico'!$B$10)/('Modelo Atmosférico'!$B$12*'Modelo Atmosférico'!$B$13)))-1),0)</f>
        <v>1785.052592040458</v>
      </c>
      <c r="F76" s="12">
        <f t="shared" si="3"/>
        <v>949.29523153827574</v>
      </c>
      <c r="G76">
        <v>68</v>
      </c>
      <c r="H76" t="s">
        <v>30</v>
      </c>
      <c r="I76" s="2">
        <f t="shared" si="1"/>
        <v>17.664234669097802</v>
      </c>
      <c r="J76">
        <f t="shared" si="6"/>
        <v>265.51173059847991</v>
      </c>
      <c r="L76" s="2">
        <f t="shared" si="2"/>
        <v>63.870614035087719</v>
      </c>
      <c r="M76">
        <f t="shared" si="4"/>
        <v>3560.0392067751613</v>
      </c>
      <c r="N76">
        <f t="shared" si="5"/>
        <v>0</v>
      </c>
      <c r="O76">
        <f t="shared" si="7"/>
        <v>0</v>
      </c>
    </row>
    <row r="77" spans="1:15" x14ac:dyDescent="0.25">
      <c r="A77" s="8">
        <v>13.247999999999999</v>
      </c>
      <c r="B77" s="8"/>
      <c r="C77" s="30">
        <v>28637</v>
      </c>
      <c r="D77">
        <v>81754.58</v>
      </c>
      <c r="E77" s="2">
        <f>IF(D77&lt;&gt;0,('Modelo Atmosférico'!$B$9/'Modelo Atmosférico'!$B$10)*((POWER(D77/'Modelo Atmosférico'!$B$14,(-'Modelo Atmosférico'!$B$11*'Modelo Atmosférico'!$B$10)/('Modelo Atmosférico'!$B$12*'Modelo Atmosférico'!$B$13)))-1),0)</f>
        <v>1773.6841573566749</v>
      </c>
      <c r="F77" s="12">
        <f t="shared" si="3"/>
        <v>937.92679685449264</v>
      </c>
      <c r="G77">
        <v>69</v>
      </c>
      <c r="H77" t="s">
        <v>30</v>
      </c>
      <c r="I77" s="2">
        <f t="shared" si="1"/>
        <v>13.035958862452123</v>
      </c>
      <c r="J77">
        <f t="shared" si="6"/>
        <v>247.22774414517176</v>
      </c>
      <c r="L77" s="2">
        <f t="shared" si="2"/>
        <v>47.149122807017541</v>
      </c>
      <c r="M77">
        <f t="shared" si="4"/>
        <v>3308.3992791051137</v>
      </c>
      <c r="N77">
        <f t="shared" si="5"/>
        <v>0</v>
      </c>
      <c r="O77">
        <f t="shared" si="7"/>
        <v>0</v>
      </c>
    </row>
    <row r="78" spans="1:15" x14ac:dyDescent="0.25">
      <c r="A78" s="8">
        <v>13.44</v>
      </c>
      <c r="B78" s="8"/>
      <c r="C78" s="30">
        <v>28621</v>
      </c>
      <c r="D78">
        <v>81799.34</v>
      </c>
      <c r="E78" s="2">
        <f>IF(D78&lt;&gt;0,('Modelo Atmosférico'!$B$9/'Modelo Atmosférico'!$B$10)*((POWER(D78/'Modelo Atmosférico'!$B$14,(-'Modelo Atmosférico'!$B$11*'Modelo Atmosférico'!$B$10)/('Modelo Atmosférico'!$B$12*'Modelo Atmosférico'!$B$13)))-1),0)</f>
        <v>1769.2520681389728</v>
      </c>
      <c r="F78" s="12">
        <f t="shared" si="3"/>
        <v>933.49470763679062</v>
      </c>
      <c r="G78">
        <v>70</v>
      </c>
      <c r="H78" t="s">
        <v>30</v>
      </c>
      <c r="I78" s="2">
        <f t="shared" si="1"/>
        <v>10.383958542903953</v>
      </c>
      <c r="J78">
        <f t="shared" si="6"/>
        <v>231.4671445599987</v>
      </c>
      <c r="L78" s="2">
        <f t="shared" si="2"/>
        <v>37.554824561403507</v>
      </c>
      <c r="M78">
        <f t="shared" si="4"/>
        <v>3091.41169037589</v>
      </c>
      <c r="N78">
        <f t="shared" si="5"/>
        <v>0</v>
      </c>
      <c r="O78">
        <f t="shared" si="7"/>
        <v>0</v>
      </c>
    </row>
    <row r="79" spans="1:15" x14ac:dyDescent="0.25">
      <c r="A79" s="8">
        <v>13.632</v>
      </c>
      <c r="B79" s="8"/>
      <c r="C79" s="30">
        <v>28615</v>
      </c>
      <c r="D79">
        <v>81816.13</v>
      </c>
      <c r="E79" s="2">
        <f>IF(D79&lt;&gt;0,('Modelo Atmosférico'!$B$9/'Modelo Atmosférico'!$B$10)*((POWER(D79/'Modelo Atmosférico'!$B$14,(-'Modelo Atmosférico'!$B$11*'Modelo Atmosférico'!$B$10)/('Modelo Atmosférico'!$B$12*'Modelo Atmosférico'!$B$13)))-1),0)</f>
        <v>1767.5900460585012</v>
      </c>
      <c r="F79" s="12">
        <f t="shared" si="3"/>
        <v>931.83268555631901</v>
      </c>
      <c r="G79">
        <v>71</v>
      </c>
      <c r="H79" t="s">
        <v>30</v>
      </c>
      <c r="I79" s="2">
        <f t="shared" si="1"/>
        <v>8.6417433044149305</v>
      </c>
      <c r="J79">
        <f t="shared" si="6"/>
        <v>216.4095715849827</v>
      </c>
      <c r="L79" s="2">
        <f t="shared" si="2"/>
        <v>31.25</v>
      </c>
      <c r="M79">
        <f t="shared" si="4"/>
        <v>2884.8344562750076</v>
      </c>
      <c r="N79">
        <f t="shared" si="5"/>
        <v>0</v>
      </c>
      <c r="O79">
        <f t="shared" si="7"/>
        <v>0</v>
      </c>
    </row>
    <row r="80" spans="1:15" x14ac:dyDescent="0.25">
      <c r="A80" s="8">
        <v>13.824</v>
      </c>
      <c r="B80" s="8"/>
      <c r="C80" s="30">
        <v>28610</v>
      </c>
      <c r="D80">
        <v>81830.13</v>
      </c>
      <c r="E80" s="2">
        <f>IF(D80&lt;&gt;0,('Modelo Atmosférico'!$B$9/'Modelo Atmosférico'!$B$10)*((POWER(D80/'Modelo Atmosférico'!$B$14,(-'Modelo Atmosférico'!$B$11*'Modelo Atmosférico'!$B$10)/('Modelo Atmosférico'!$B$12*'Modelo Atmosférico'!$B$13)))-1),0)</f>
        <v>1766.204413891908</v>
      </c>
      <c r="F80" s="12">
        <f t="shared" si="3"/>
        <v>930.44705338972574</v>
      </c>
      <c r="G80">
        <v>72</v>
      </c>
      <c r="H80" t="s">
        <v>30</v>
      </c>
      <c r="I80" s="2">
        <f t="shared" si="1"/>
        <v>7.2019851792233016</v>
      </c>
      <c r="J80">
        <f t="shared" si="6"/>
        <v>202.66697139345786</v>
      </c>
      <c r="L80" s="2">
        <f t="shared" si="2"/>
        <v>26.041666666666664</v>
      </c>
      <c r="M80">
        <f t="shared" si="4"/>
        <v>2696.9526906716487</v>
      </c>
      <c r="N80">
        <f t="shared" si="5"/>
        <v>0</v>
      </c>
      <c r="O80">
        <f t="shared" si="7"/>
        <v>0</v>
      </c>
    </row>
    <row r="81" spans="1:15" x14ac:dyDescent="0.25">
      <c r="A81" s="8">
        <v>14.016</v>
      </c>
      <c r="B81" s="8"/>
      <c r="C81" s="30">
        <v>28595</v>
      </c>
      <c r="D81">
        <v>81872.09</v>
      </c>
      <c r="E81" s="2">
        <f>IF(D81&lt;&gt;0,('Modelo Atmosférico'!$B$9/'Modelo Atmosférico'!$B$10)*((POWER(D81/'Modelo Atmosférico'!$B$14,(-'Modelo Atmosférico'!$B$11*'Modelo Atmosférico'!$B$10)/('Modelo Atmosférico'!$B$12*'Modelo Atmosférico'!$B$13)))-1),0)</f>
        <v>1762.0526258548809</v>
      </c>
      <c r="F81" s="12">
        <f t="shared" si="3"/>
        <v>926.29526535269872</v>
      </c>
      <c r="G81">
        <v>73</v>
      </c>
      <c r="H81" t="s">
        <v>30</v>
      </c>
      <c r="I81" s="2">
        <f t="shared" si="1"/>
        <v>5.0038216453122573</v>
      </c>
      <c r="J81">
        <f t="shared" si="6"/>
        <v>190.93983505673293</v>
      </c>
      <c r="L81" s="2">
        <f t="shared" si="2"/>
        <v>18.092105263157894</v>
      </c>
      <c r="M81">
        <f t="shared" si="4"/>
        <v>2536.5848371013194</v>
      </c>
      <c r="N81">
        <f t="shared" si="5"/>
        <v>0</v>
      </c>
      <c r="O81">
        <f t="shared" si="7"/>
        <v>0</v>
      </c>
    </row>
    <row r="82" spans="1:15" x14ac:dyDescent="0.25">
      <c r="A82" s="8">
        <v>14.208</v>
      </c>
      <c r="B82" s="8"/>
      <c r="C82" s="30">
        <v>28593</v>
      </c>
      <c r="D82">
        <v>81877.69</v>
      </c>
      <c r="E82" s="2">
        <f>IF(D82&lt;&gt;0,('Modelo Atmosférico'!$B$9/'Modelo Atmosférico'!$B$10)*((POWER(D82/'Modelo Atmosférico'!$B$14,(-'Modelo Atmosférico'!$B$11*'Modelo Atmosférico'!$B$10)/('Modelo Atmosférico'!$B$12*'Modelo Atmosférico'!$B$13)))-1),0)</f>
        <v>1761.498656729661</v>
      </c>
      <c r="F82" s="12">
        <f t="shared" si="3"/>
        <v>925.74129622747876</v>
      </c>
      <c r="G82">
        <v>74</v>
      </c>
      <c r="H82" t="s">
        <v>30</v>
      </c>
      <c r="I82" s="2">
        <f t="shared" si="1"/>
        <v>3.8673122404599467</v>
      </c>
      <c r="J82">
        <f t="shared" si="6"/>
        <v>179.32875898193109</v>
      </c>
      <c r="L82" s="2">
        <f t="shared" si="2"/>
        <v>13.980263157894736</v>
      </c>
      <c r="M82">
        <f t="shared" si="4"/>
        <v>2378.6307746133411</v>
      </c>
      <c r="N82">
        <f t="shared" si="5"/>
        <v>0</v>
      </c>
      <c r="O82">
        <f t="shared" si="7"/>
        <v>0</v>
      </c>
    </row>
    <row r="83" spans="1:15" x14ac:dyDescent="0.25">
      <c r="A83" s="8">
        <v>14.4</v>
      </c>
      <c r="B83" s="8"/>
      <c r="C83" s="30">
        <v>28585</v>
      </c>
      <c r="D83">
        <v>81900.08</v>
      </c>
      <c r="E83" s="2">
        <f>IF(D83&lt;&gt;0,('Modelo Atmosférico'!$B$9/'Modelo Atmosférico'!$B$10)*((POWER(D83/'Modelo Atmosférico'!$B$14,(-'Modelo Atmosférico'!$B$11*'Modelo Atmosférico'!$B$10)/('Modelo Atmosférico'!$B$12*'Modelo Atmosférico'!$B$13)))-1),0)</f>
        <v>1759.2840759640299</v>
      </c>
      <c r="F83" s="12">
        <f t="shared" si="3"/>
        <v>923.52671546184763</v>
      </c>
      <c r="G83">
        <v>75</v>
      </c>
      <c r="H83" t="s">
        <v>30</v>
      </c>
      <c r="I83" s="2">
        <f t="shared" si="1"/>
        <v>2.4266544845123756</v>
      </c>
      <c r="J83">
        <f t="shared" si="6"/>
        <v>167.88449196069305</v>
      </c>
      <c r="L83" s="2">
        <f t="shared" si="2"/>
        <v>8.7719298245614024</v>
      </c>
      <c r="M83">
        <f t="shared" si="4"/>
        <v>2223.5169415108485</v>
      </c>
      <c r="N83">
        <f t="shared" si="5"/>
        <v>0</v>
      </c>
      <c r="O83">
        <f t="shared" si="7"/>
        <v>0</v>
      </c>
    </row>
    <row r="84" spans="1:15" x14ac:dyDescent="0.25">
      <c r="A84" s="8">
        <v>14.592000000000001</v>
      </c>
      <c r="B84" s="8"/>
      <c r="C84" s="30">
        <v>28582</v>
      </c>
      <c r="D84">
        <v>81908.47</v>
      </c>
      <c r="E84" s="2">
        <f>IF(D84&lt;&gt;0,('Modelo Atmosférico'!$B$9/'Modelo Atmosférico'!$B$10)*((POWER(D84/'Modelo Atmosférico'!$B$14,(-'Modelo Atmosférico'!$B$11*'Modelo Atmosférico'!$B$10)/('Modelo Atmosférico'!$B$12*'Modelo Atmosférico'!$B$13)))-1),0)</f>
        <v>1758.4543526287509</v>
      </c>
      <c r="F84" s="12">
        <f t="shared" si="3"/>
        <v>922.69699212656872</v>
      </c>
      <c r="G84">
        <v>76</v>
      </c>
      <c r="H84" t="s">
        <v>30</v>
      </c>
      <c r="I84" s="2">
        <f t="shared" si="1"/>
        <v>1.4409571057118535</v>
      </c>
      <c r="J84">
        <f t="shared" si="6"/>
        <v>157.11156859711488</v>
      </c>
      <c r="L84" s="2">
        <f t="shared" si="2"/>
        <v>5.208333333333333</v>
      </c>
      <c r="M84">
        <f t="shared" si="4"/>
        <v>2078.072362109016</v>
      </c>
      <c r="N84">
        <f t="shared" si="5"/>
        <v>0</v>
      </c>
      <c r="O84">
        <f t="shared" si="7"/>
        <v>0</v>
      </c>
    </row>
    <row r="85" spans="1:15" x14ac:dyDescent="0.25">
      <c r="A85" s="8">
        <v>14.784000000000001</v>
      </c>
      <c r="B85" s="8"/>
      <c r="C85" s="30">
        <v>28578</v>
      </c>
      <c r="D85">
        <v>81919.66</v>
      </c>
      <c r="E85" s="2">
        <f>IF(D85&lt;&gt;0,('Modelo Atmosférico'!$B$9/'Modelo Atmosférico'!$B$10)*((POWER(D85/'Modelo Atmosférico'!$B$14,(-'Modelo Atmosférico'!$B$11*'Modelo Atmosférico'!$B$10)/('Modelo Atmosférico'!$B$12*'Modelo Atmosférico'!$B$13)))-1),0)</f>
        <v>1757.3478322963892</v>
      </c>
      <c r="F85" s="12">
        <f t="shared" si="3"/>
        <v>921.59047179420702</v>
      </c>
      <c r="G85">
        <v>77</v>
      </c>
      <c r="H85" t="s">
        <v>30</v>
      </c>
      <c r="I85" s="2">
        <f t="shared" si="1"/>
        <v>0.45505629226713668</v>
      </c>
      <c r="J85">
        <f t="shared" si="6"/>
        <v>146.20147230146128</v>
      </c>
      <c r="L85" s="2">
        <f t="shared" si="2"/>
        <v>1.6447368421052631</v>
      </c>
      <c r="M85">
        <f t="shared" si="4"/>
        <v>1931.3905480532467</v>
      </c>
      <c r="N85">
        <f t="shared" si="5"/>
        <v>0</v>
      </c>
      <c r="O85">
        <f t="shared" si="7"/>
        <v>0</v>
      </c>
    </row>
    <row r="86" spans="1:15" x14ac:dyDescent="0.25">
      <c r="A86" s="8">
        <v>14.976000000000001</v>
      </c>
      <c r="B86" s="8"/>
      <c r="C86" s="30">
        <v>28573</v>
      </c>
      <c r="D86">
        <v>81933.66</v>
      </c>
      <c r="E86" s="2">
        <f>IF(D86&lt;&gt;0,('Modelo Atmosférico'!$B$9/'Modelo Atmosférico'!$B$10)*((POWER(D86/'Modelo Atmosférico'!$B$14,(-'Modelo Atmosférico'!$B$11*'Modelo Atmosférico'!$B$10)/('Modelo Atmosférico'!$B$12*'Modelo Atmosférico'!$B$13)))-1),0)</f>
        <v>1755.9636181584697</v>
      </c>
      <c r="F86" s="12">
        <f t="shared" si="3"/>
        <v>920.20625765628745</v>
      </c>
      <c r="G86">
        <v>78</v>
      </c>
      <c r="H86" t="s">
        <v>30</v>
      </c>
      <c r="I86" s="2">
        <f t="shared" si="1"/>
        <v>-0.45506884083030774</v>
      </c>
      <c r="J86">
        <f t="shared" si="6"/>
        <v>136.35618974356862</v>
      </c>
      <c r="L86" s="2">
        <f t="shared" si="2"/>
        <v>-1.6447368421052631</v>
      </c>
      <c r="M86">
        <f t="shared" si="4"/>
        <v>1799.4154075653091</v>
      </c>
      <c r="N86">
        <f t="shared" si="5"/>
        <v>0</v>
      </c>
      <c r="O86">
        <f t="shared" si="7"/>
        <v>0</v>
      </c>
    </row>
    <row r="87" spans="1:15" x14ac:dyDescent="0.25">
      <c r="A87" s="8">
        <v>15.167999999999999</v>
      </c>
      <c r="B87" s="8"/>
      <c r="C87" s="30">
        <v>28573</v>
      </c>
      <c r="D87">
        <v>81933.66</v>
      </c>
      <c r="E87" s="2">
        <f>IF(D87&lt;&gt;0,('Modelo Atmosférico'!$B$9/'Modelo Atmosférico'!$B$10)*((POWER(D87/'Modelo Atmosférico'!$B$14,(-'Modelo Atmosférico'!$B$11*'Modelo Atmosférico'!$B$10)/('Modelo Atmosférico'!$B$12*'Modelo Atmosférico'!$B$13)))-1),0)</f>
        <v>1755.9636181584697</v>
      </c>
      <c r="F87" s="12">
        <f t="shared" si="3"/>
        <v>920.20625765628745</v>
      </c>
      <c r="G87">
        <v>79</v>
      </c>
      <c r="H87" t="s">
        <v>30</v>
      </c>
      <c r="I87" s="2">
        <f t="shared" si="1"/>
        <v>-0.9102132142434709</v>
      </c>
      <c r="J87">
        <f t="shared" si="6"/>
        <v>126.28822148305944</v>
      </c>
      <c r="L87" s="2">
        <f t="shared" si="2"/>
        <v>-3.2894736842105261</v>
      </c>
      <c r="M87">
        <f t="shared" si="4"/>
        <v>1664.99153435432</v>
      </c>
      <c r="N87">
        <f t="shared" si="5"/>
        <v>0</v>
      </c>
      <c r="O87">
        <f t="shared" si="7"/>
        <v>0</v>
      </c>
    </row>
    <row r="88" spans="1:15" x14ac:dyDescent="0.25">
      <c r="A88" s="8">
        <v>15.36</v>
      </c>
      <c r="B88" s="8"/>
      <c r="C88" s="30">
        <v>28565</v>
      </c>
      <c r="D88">
        <v>81956.05</v>
      </c>
      <c r="E88" s="2">
        <f>IF(D88&lt;&gt;0,('Modelo Atmosférico'!$B$9/'Modelo Atmosférico'!$B$10)*((POWER(D88/'Modelo Atmosférico'!$B$14,(-'Modelo Atmosférico'!$B$11*'Modelo Atmosférico'!$B$10)/('Modelo Atmosférico'!$B$12*'Modelo Atmosférico'!$B$13)))-1),0)</f>
        <v>1753.7502622832285</v>
      </c>
      <c r="F88" s="12">
        <f t="shared" si="3"/>
        <v>917.99290178104627</v>
      </c>
      <c r="G88">
        <v>80</v>
      </c>
      <c r="H88" t="s">
        <v>30</v>
      </c>
      <c r="I88" s="2">
        <f t="shared" si="1"/>
        <v>-1.8203257206470265</v>
      </c>
      <c r="J88">
        <f t="shared" si="6"/>
        <v>116.52431734831596</v>
      </c>
      <c r="L88" s="2">
        <f t="shared" si="2"/>
        <v>-6.5789473684210522</v>
      </c>
      <c r="M88">
        <f t="shared" si="4"/>
        <v>1534.9291669071247</v>
      </c>
      <c r="N88">
        <f t="shared" si="5"/>
        <v>0</v>
      </c>
      <c r="O88">
        <f t="shared" si="7"/>
        <v>0</v>
      </c>
    </row>
    <row r="89" spans="1:15" x14ac:dyDescent="0.25">
      <c r="A89" s="8">
        <v>15.552</v>
      </c>
      <c r="B89" s="8"/>
      <c r="C89" s="30">
        <v>28561</v>
      </c>
      <c r="D89">
        <v>81967.23</v>
      </c>
      <c r="E89" s="2">
        <f>IF(D89&lt;&gt;0,('Modelo Atmosférico'!$B$9/'Modelo Atmosférico'!$B$10)*((POWER(D89/'Modelo Atmosférico'!$B$14,(-'Modelo Atmosférico'!$B$11*'Modelo Atmosférico'!$B$10)/('Modelo Atmosférico'!$B$12*'Modelo Atmosférico'!$B$13)))-1),0)</f>
        <v>1752.6452504437882</v>
      </c>
      <c r="F89" s="12">
        <f t="shared" si="3"/>
        <v>916.88788994160598</v>
      </c>
      <c r="G89">
        <v>81</v>
      </c>
      <c r="H89" t="s">
        <v>30</v>
      </c>
      <c r="I89" s="2">
        <f t="shared" si="1"/>
        <v>-2.3509959506840841</v>
      </c>
      <c r="J89">
        <f t="shared" si="6"/>
        <v>107.66125069619925</v>
      </c>
      <c r="L89" s="2">
        <f t="shared" si="2"/>
        <v>-8.4978070175438596</v>
      </c>
      <c r="M89">
        <f t="shared" si="4"/>
        <v>1417.1313153446251</v>
      </c>
      <c r="N89">
        <f t="shared" si="5"/>
        <v>0</v>
      </c>
      <c r="O89">
        <f t="shared" si="7"/>
        <v>0</v>
      </c>
    </row>
    <row r="90" spans="1:15" x14ac:dyDescent="0.25">
      <c r="A90" s="8">
        <v>15.744</v>
      </c>
      <c r="B90" s="8"/>
      <c r="C90" s="30">
        <v>28553</v>
      </c>
      <c r="D90">
        <v>81989.63</v>
      </c>
      <c r="E90" s="2">
        <f>IF(D90&lt;&gt;0,('Modelo Atmosférico'!$B$9/'Modelo Atmosférico'!$B$10)*((POWER(D90/'Modelo Atmosférico'!$B$14,(-'Modelo Atmosférico'!$B$11*'Modelo Atmosférico'!$B$10)/('Modelo Atmosférico'!$B$12*'Modelo Atmosférico'!$B$13)))-1),0)</f>
        <v>1750.4316404045287</v>
      </c>
      <c r="F90" s="12">
        <f t="shared" si="3"/>
        <v>914.67427990234648</v>
      </c>
      <c r="G90">
        <v>82</v>
      </c>
      <c r="H90" t="s">
        <v>30</v>
      </c>
      <c r="I90" s="2">
        <f t="shared" si="1"/>
        <v>-2.8818744185369982</v>
      </c>
      <c r="J90">
        <f t="shared" si="6"/>
        <v>98.910975810586493</v>
      </c>
      <c r="L90" s="2">
        <f t="shared" si="2"/>
        <v>-10.416666666666666</v>
      </c>
      <c r="M90">
        <f t="shared" si="4"/>
        <v>1301.083175832948</v>
      </c>
      <c r="N90">
        <f t="shared" si="5"/>
        <v>0</v>
      </c>
      <c r="O90">
        <f t="shared" si="7"/>
        <v>0</v>
      </c>
    </row>
    <row r="91" spans="1:15" x14ac:dyDescent="0.25">
      <c r="A91" s="8">
        <v>15.936</v>
      </c>
      <c r="B91" s="8"/>
      <c r="C91" s="30">
        <v>28550</v>
      </c>
      <c r="D91">
        <v>81998.02</v>
      </c>
      <c r="E91" s="2">
        <f>IF(D91&lt;&gt;0,('Modelo Atmosférico'!$B$9/'Modelo Atmosférico'!$B$10)*((POWER(D91/'Modelo Atmosférico'!$B$14,(-'Modelo Atmosférico'!$B$11*'Modelo Atmosférico'!$B$10)/('Modelo Atmosférico'!$B$12*'Modelo Atmosférico'!$B$13)))-1),0)</f>
        <v>1749.6026509183159</v>
      </c>
      <c r="F91" s="12">
        <f t="shared" si="3"/>
        <v>913.84529041613371</v>
      </c>
      <c r="G91">
        <v>83</v>
      </c>
      <c r="H91" t="s">
        <v>30</v>
      </c>
      <c r="I91" s="2">
        <f t="shared" si="1"/>
        <v>34.576279989360003</v>
      </c>
      <c r="J91">
        <f t="shared" si="6"/>
        <v>128.66579130054313</v>
      </c>
      <c r="L91" s="2">
        <f t="shared" si="2"/>
        <v>125.82236842105263</v>
      </c>
      <c r="M91">
        <f t="shared" si="4"/>
        <v>1697.2026549034315</v>
      </c>
      <c r="N91">
        <f t="shared" si="5"/>
        <v>0</v>
      </c>
      <c r="O91">
        <f t="shared" si="7"/>
        <v>0</v>
      </c>
    </row>
    <row r="92" spans="1:15" x14ac:dyDescent="0.25">
      <c r="A92" s="8">
        <v>16.128</v>
      </c>
      <c r="B92" s="8"/>
      <c r="C92" s="30">
        <v>28541</v>
      </c>
      <c r="D92">
        <v>82023.199999999997</v>
      </c>
      <c r="E92" s="2">
        <f>IF(D92&lt;&gt;0,('Modelo Atmosférico'!$B$9/'Modelo Atmosférico'!$B$10)*((POWER(D92/'Modelo Atmosférico'!$B$14,(-'Modelo Atmosférico'!$B$11*'Modelo Atmosférico'!$B$10)/('Modelo Atmosférico'!$B$12*'Modelo Atmosférico'!$B$13)))-1),0)</f>
        <v>1747.1151067098276</v>
      </c>
      <c r="F92" s="12">
        <f t="shared" si="3"/>
        <v>911.35774620764539</v>
      </c>
      <c r="G92">
        <v>84</v>
      </c>
      <c r="H92" t="s">
        <v>30</v>
      </c>
      <c r="I92" s="2">
        <f t="shared" si="1"/>
        <v>-8.1189679060967919</v>
      </c>
      <c r="J92">
        <f t="shared" si="6"/>
        <v>105.64049010689901</v>
      </c>
      <c r="L92" s="2">
        <f t="shared" si="2"/>
        <v>-29.331140350877192</v>
      </c>
      <c r="M92">
        <f t="shared" si="4"/>
        <v>1389.8347553453943</v>
      </c>
      <c r="N92">
        <f t="shared" si="5"/>
        <v>0</v>
      </c>
      <c r="O92">
        <f t="shared" si="7"/>
        <v>0</v>
      </c>
    </row>
    <row r="93" spans="1:15" x14ac:dyDescent="0.25">
      <c r="A93" s="8">
        <v>16.32</v>
      </c>
      <c r="B93" s="8"/>
      <c r="C93" s="30">
        <v>28535</v>
      </c>
      <c r="D93">
        <v>82039.990000000005</v>
      </c>
      <c r="E93" s="2">
        <f>IF(D93&lt;&gt;0,('Modelo Atmosférico'!$B$9/'Modelo Atmosférico'!$B$10)*((POWER(D93/'Modelo Atmosférico'!$B$14,(-'Modelo Atmosférico'!$B$11*'Modelo Atmosférico'!$B$10)/('Modelo Atmosférico'!$B$12*'Modelo Atmosférico'!$B$13)))-1),0)</f>
        <v>1745.4567582038171</v>
      </c>
      <c r="F93" s="12">
        <f t="shared" si="3"/>
        <v>909.69939770163489</v>
      </c>
      <c r="G93">
        <v>85</v>
      </c>
      <c r="H93" t="s">
        <v>30</v>
      </c>
      <c r="I93" s="2">
        <f t="shared" si="1"/>
        <v>-10.321711501859518</v>
      </c>
      <c r="J93">
        <f t="shared" si="6"/>
        <v>109.66563444931245</v>
      </c>
      <c r="L93" s="2">
        <f t="shared" si="2"/>
        <v>-37.280701754385966</v>
      </c>
      <c r="M93">
        <f t="shared" si="4"/>
        <v>1442.2601786126493</v>
      </c>
      <c r="N93">
        <f t="shared" si="5"/>
        <v>0</v>
      </c>
      <c r="O93">
        <f t="shared" si="7"/>
        <v>0</v>
      </c>
    </row>
    <row r="94" spans="1:15" x14ac:dyDescent="0.25">
      <c r="A94" s="8">
        <v>16.512</v>
      </c>
      <c r="B94" s="8"/>
      <c r="C94" s="30">
        <v>28528</v>
      </c>
      <c r="D94">
        <v>82059.58</v>
      </c>
      <c r="E94" s="2">
        <f>IF(D94&lt;&gt;0,('Modelo Atmosférico'!$B$9/'Modelo Atmosférico'!$B$10)*((POWER(D94/'Modelo Atmosférico'!$B$14,(-'Modelo Atmosférico'!$B$11*'Modelo Atmosférico'!$B$10)/('Modelo Atmosférico'!$B$12*'Modelo Atmosférico'!$B$13)))-1),0)</f>
        <v>1743.522201012082</v>
      </c>
      <c r="F94" s="12">
        <f t="shared" si="3"/>
        <v>907.76484050989973</v>
      </c>
      <c r="G94">
        <v>86</v>
      </c>
      <c r="H94" t="s">
        <v>30</v>
      </c>
      <c r="I94" s="2">
        <f t="shared" si="1"/>
        <v>-9.10386530131216</v>
      </c>
      <c r="J94">
        <f t="shared" si="6"/>
        <v>107.61750105187188</v>
      </c>
      <c r="L94" s="2">
        <f t="shared" si="2"/>
        <v>-32.89473684210526</v>
      </c>
      <c r="M94">
        <f t="shared" si="4"/>
        <v>1415.5968888864841</v>
      </c>
      <c r="N94">
        <f t="shared" si="5"/>
        <v>0</v>
      </c>
      <c r="O94">
        <f t="shared" si="7"/>
        <v>0</v>
      </c>
    </row>
    <row r="95" spans="1:15" x14ac:dyDescent="0.25">
      <c r="A95" s="8">
        <v>16.704000000000001</v>
      </c>
      <c r="B95" s="8"/>
      <c r="C95" s="30">
        <v>28523</v>
      </c>
      <c r="D95">
        <v>82073.570000000007</v>
      </c>
      <c r="E95" s="2">
        <f>IF(D95&lt;&gt;0,('Modelo Atmosférico'!$B$9/'Modelo Atmosférico'!$B$10)*((POWER(D95/'Modelo Atmosférico'!$B$14,(-'Modelo Atmosférico'!$B$11*'Modelo Atmosférico'!$B$10)/('Modelo Atmosférico'!$B$12*'Modelo Atmosférico'!$B$13)))-1),0)</f>
        <v>1742.14088547497</v>
      </c>
      <c r="F95" s="12">
        <f t="shared" si="3"/>
        <v>906.38352497278777</v>
      </c>
      <c r="G95">
        <v>87</v>
      </c>
      <c r="H95" t="s">
        <v>30</v>
      </c>
      <c r="I95" s="2">
        <f t="shared" si="1"/>
        <v>-11.763077457644725</v>
      </c>
      <c r="J95">
        <f t="shared" si="6"/>
        <v>110.48097473947635</v>
      </c>
      <c r="L95" s="2">
        <f t="shared" si="2"/>
        <v>-42.489035087719294</v>
      </c>
      <c r="M95">
        <f t="shared" si="4"/>
        <v>1453.0903965042128</v>
      </c>
      <c r="N95">
        <f t="shared" si="5"/>
        <v>0</v>
      </c>
      <c r="O95">
        <f t="shared" si="7"/>
        <v>0</v>
      </c>
    </row>
    <row r="96" spans="1:15" x14ac:dyDescent="0.25">
      <c r="A96" s="8">
        <v>16.896000000000001</v>
      </c>
      <c r="B96" s="8"/>
      <c r="C96" s="30">
        <v>28513</v>
      </c>
      <c r="D96">
        <v>82101.55</v>
      </c>
      <c r="E96" s="2">
        <f>IF(D96&lt;&gt;0,('Modelo Atmosférico'!$B$9/'Modelo Atmosférico'!$B$10)*((POWER(D96/'Modelo Atmosférico'!$B$14,(-'Modelo Atmosférico'!$B$11*'Modelo Atmosférico'!$B$10)/('Modelo Atmosférico'!$B$12*'Modelo Atmosférico'!$B$13)))-1),0)</f>
        <v>1739.3788262713636</v>
      </c>
      <c r="F96" s="12">
        <f t="shared" si="3"/>
        <v>903.62146576918133</v>
      </c>
      <c r="G96">
        <v>88</v>
      </c>
      <c r="H96" t="s">
        <v>30</v>
      </c>
      <c r="I96" s="2">
        <f t="shared" ref="I96:I159" si="8">(F96-F77)/(A96-A77)</f>
        <v>-9.4038736527717361</v>
      </c>
      <c r="J96">
        <f t="shared" si="6"/>
        <v>105.18025384087761</v>
      </c>
      <c r="L96" s="2">
        <f t="shared" ref="L96:L159" si="9">(C96-C77)/3.648</f>
        <v>-33.991228070175438</v>
      </c>
      <c r="M96">
        <f t="shared" ref="M96:M159" si="10">_xlfn.VAR.P(L77:L96)</f>
        <v>1384.2142233668048</v>
      </c>
      <c r="N96">
        <f t="shared" ref="N96:N159" si="11">IF(AND(M96&gt;0, M96&lt;$N$3), 1, 0)</f>
        <v>0</v>
      </c>
      <c r="O96">
        <f t="shared" si="7"/>
        <v>0</v>
      </c>
    </row>
    <row r="97" spans="1:15" x14ac:dyDescent="0.25">
      <c r="A97" s="8">
        <v>17.088000000000001</v>
      </c>
      <c r="B97" s="8"/>
      <c r="C97" s="30">
        <v>28507</v>
      </c>
      <c r="D97">
        <v>82118.34</v>
      </c>
      <c r="E97" s="2">
        <f>IF(D97&lt;&gt;0,('Modelo Atmosférico'!$B$9/'Modelo Atmosférico'!$B$10)*((POWER(D97/'Modelo Atmosférico'!$B$14,(-'Modelo Atmosférico'!$B$11*'Modelo Atmosférico'!$B$10)/('Modelo Atmosférico'!$B$12*'Modelo Atmosférico'!$B$13)))-1),0)</f>
        <v>1737.7217592173442</v>
      </c>
      <c r="F97" s="12">
        <f t="shared" si="3"/>
        <v>901.96439871516202</v>
      </c>
      <c r="G97">
        <v>89</v>
      </c>
      <c r="H97" t="s">
        <v>30</v>
      </c>
      <c r="I97" s="2">
        <f t="shared" si="8"/>
        <v>-8.6431767877271355</v>
      </c>
      <c r="J97">
        <f t="shared" si="6"/>
        <v>102.48514327315563</v>
      </c>
      <c r="L97" s="2">
        <f t="shared" si="9"/>
        <v>-31.25</v>
      </c>
      <c r="M97">
        <f t="shared" si="10"/>
        <v>1349.2913684979992</v>
      </c>
      <c r="N97">
        <f t="shared" si="11"/>
        <v>0</v>
      </c>
      <c r="O97">
        <f t="shared" si="7"/>
        <v>0</v>
      </c>
    </row>
    <row r="98" spans="1:15" x14ac:dyDescent="0.25">
      <c r="A98" s="8">
        <v>17.28</v>
      </c>
      <c r="B98" s="8"/>
      <c r="C98" s="30">
        <v>28501</v>
      </c>
      <c r="D98">
        <v>82135.13</v>
      </c>
      <c r="E98" s="2">
        <f>IF(D98&lt;&gt;0,('Modelo Atmosférico'!$B$9/'Modelo Atmosférico'!$B$10)*((POWER(D98/'Modelo Atmosférico'!$B$14,(-'Modelo Atmosférico'!$B$11*'Modelo Atmosférico'!$B$10)/('Modelo Atmosférico'!$B$12*'Modelo Atmosférico'!$B$13)))-1),0)</f>
        <v>1736.0649664839955</v>
      </c>
      <c r="F98" s="12">
        <f t="shared" si="3"/>
        <v>900.30760598181325</v>
      </c>
      <c r="G98">
        <v>90</v>
      </c>
      <c r="H98" t="s">
        <v>30</v>
      </c>
      <c r="I98" s="2">
        <f t="shared" si="8"/>
        <v>-8.6417433044149501</v>
      </c>
      <c r="J98">
        <f t="shared" si="6"/>
        <v>100.70525221453725</v>
      </c>
      <c r="L98" s="2">
        <f t="shared" si="9"/>
        <v>-31.25</v>
      </c>
      <c r="M98">
        <f t="shared" si="10"/>
        <v>1326.3281355200638</v>
      </c>
      <c r="N98">
        <f t="shared" si="11"/>
        <v>0</v>
      </c>
      <c r="O98">
        <f t="shared" si="7"/>
        <v>0</v>
      </c>
    </row>
    <row r="99" spans="1:15" x14ac:dyDescent="0.25">
      <c r="A99" s="8">
        <v>17.472000000000001</v>
      </c>
      <c r="B99" s="8"/>
      <c r="C99" s="30">
        <v>28493</v>
      </c>
      <c r="D99">
        <v>82157.52</v>
      </c>
      <c r="E99" s="2">
        <f>IF(D99&lt;&gt;0,('Modelo Atmosférico'!$B$9/'Modelo Atmosférico'!$B$10)*((POWER(D99/'Modelo Atmosférico'!$B$14,(-'Modelo Atmosférico'!$B$11*'Modelo Atmosférico'!$B$10)/('Modelo Atmosférico'!$B$12*'Modelo Atmosférico'!$B$13)))-1),0)</f>
        <v>1733.856007227153</v>
      </c>
      <c r="F99" s="12">
        <f t="shared" ref="F99:F162" si="12">IF(D99&lt;&gt;0,E99-$E$3,0)</f>
        <v>898.09864672497076</v>
      </c>
      <c r="G99">
        <v>91</v>
      </c>
      <c r="H99" t="s">
        <v>30</v>
      </c>
      <c r="I99" s="2">
        <f t="shared" si="8"/>
        <v>-8.8674360374876535</v>
      </c>
      <c r="J99">
        <f t="shared" si="6"/>
        <v>99.19081797038352</v>
      </c>
      <c r="L99" s="2">
        <f t="shared" si="9"/>
        <v>-32.07236842105263</v>
      </c>
      <c r="M99">
        <f t="shared" si="10"/>
        <v>1306.8436622326099</v>
      </c>
      <c r="N99">
        <f t="shared" si="11"/>
        <v>0</v>
      </c>
      <c r="O99">
        <f t="shared" si="7"/>
        <v>0</v>
      </c>
    </row>
    <row r="100" spans="1:15" x14ac:dyDescent="0.25">
      <c r="A100" s="8">
        <v>17.664000000000001</v>
      </c>
      <c r="B100" s="8"/>
      <c r="C100" s="30">
        <v>28485</v>
      </c>
      <c r="D100">
        <v>82179.91</v>
      </c>
      <c r="E100" s="2">
        <f>IF(D100&lt;&gt;0,('Modelo Atmosférico'!$B$9/'Modelo Atmosférico'!$B$10)*((POWER(D100/'Modelo Atmosférico'!$B$14,(-'Modelo Atmosférico'!$B$11*'Modelo Atmosférico'!$B$10)/('Modelo Atmosférico'!$B$12*'Modelo Atmosférico'!$B$13)))-1),0)</f>
        <v>1731.6475353758042</v>
      </c>
      <c r="F100" s="12">
        <f t="shared" si="12"/>
        <v>895.89017487362196</v>
      </c>
      <c r="G100">
        <v>92</v>
      </c>
      <c r="H100" t="s">
        <v>30</v>
      </c>
      <c r="I100" s="2">
        <f t="shared" si="8"/>
        <v>-8.3347287497469154</v>
      </c>
      <c r="J100">
        <f t="shared" si="6"/>
        <v>97.268057611959478</v>
      </c>
      <c r="L100" s="2">
        <f t="shared" si="9"/>
        <v>-30.153508771929822</v>
      </c>
      <c r="M100">
        <f t="shared" si="10"/>
        <v>1282.0041007208945</v>
      </c>
      <c r="N100">
        <f t="shared" si="11"/>
        <v>0</v>
      </c>
      <c r="O100">
        <f t="shared" si="7"/>
        <v>0</v>
      </c>
    </row>
    <row r="101" spans="1:15" x14ac:dyDescent="0.25">
      <c r="A101" s="8">
        <v>17.856000000000002</v>
      </c>
      <c r="B101" s="8"/>
      <c r="C101" s="30">
        <v>28477</v>
      </c>
      <c r="D101">
        <v>82202.3</v>
      </c>
      <c r="E101" s="2">
        <f>IF(D101&lt;&gt;0,('Modelo Atmosférico'!$B$9/'Modelo Atmosférico'!$B$10)*((POWER(D101/'Modelo Atmosférico'!$B$14,(-'Modelo Atmosférico'!$B$11*'Modelo Atmosférico'!$B$10)/('Modelo Atmosférico'!$B$12*'Modelo Atmosférico'!$B$13)))-1),0)</f>
        <v>1729.4395506896615</v>
      </c>
      <c r="F101" s="12">
        <f t="shared" si="12"/>
        <v>893.68219018747925</v>
      </c>
      <c r="G101">
        <v>93</v>
      </c>
      <c r="H101" t="s">
        <v>30</v>
      </c>
      <c r="I101" s="2">
        <f t="shared" si="8"/>
        <v>-8.7881321381577564</v>
      </c>
      <c r="J101">
        <f t="shared" si="6"/>
        <v>96.378487002426226</v>
      </c>
      <c r="L101" s="2">
        <f t="shared" si="9"/>
        <v>-31.798245614035086</v>
      </c>
      <c r="M101">
        <f t="shared" si="10"/>
        <v>1270.6529518096913</v>
      </c>
      <c r="N101">
        <f t="shared" si="11"/>
        <v>0</v>
      </c>
      <c r="O101">
        <f t="shared" si="7"/>
        <v>0</v>
      </c>
    </row>
    <row r="102" spans="1:15" x14ac:dyDescent="0.25">
      <c r="A102" s="8">
        <v>18.047999999999998</v>
      </c>
      <c r="B102" s="8"/>
      <c r="C102" s="30">
        <v>28470</v>
      </c>
      <c r="D102">
        <v>82221.89</v>
      </c>
      <c r="E102" s="2">
        <f>IF(D102&lt;&gt;0,('Modelo Atmosférico'!$B$9/'Modelo Atmosférico'!$B$10)*((POWER(D102/'Modelo Atmosférico'!$B$14,(-'Modelo Atmosférico'!$B$11*'Modelo Atmosférico'!$B$10)/('Modelo Atmosférico'!$B$12*'Modelo Atmosférico'!$B$13)))-1),0)</f>
        <v>1727.5080867593153</v>
      </c>
      <c r="F102" s="12">
        <f t="shared" si="12"/>
        <v>891.75072625713312</v>
      </c>
      <c r="G102">
        <v>94</v>
      </c>
      <c r="H102" t="s">
        <v>30</v>
      </c>
      <c r="I102" s="2">
        <f t="shared" si="8"/>
        <v>-8.710523356555516</v>
      </c>
      <c r="J102">
        <f t="shared" si="6"/>
        <v>95.403972808313213</v>
      </c>
      <c r="L102" s="2">
        <f t="shared" si="9"/>
        <v>-31.524122807017541</v>
      </c>
      <c r="M102">
        <f t="shared" si="10"/>
        <v>1258.1791617973797</v>
      </c>
      <c r="N102">
        <f t="shared" si="11"/>
        <v>0</v>
      </c>
      <c r="O102">
        <f t="shared" si="7"/>
        <v>0</v>
      </c>
    </row>
    <row r="103" spans="1:15" x14ac:dyDescent="0.25">
      <c r="A103" s="8">
        <v>18.239999999999998</v>
      </c>
      <c r="B103" s="8"/>
      <c r="C103" s="30">
        <v>28462</v>
      </c>
      <c r="D103">
        <v>82244.28</v>
      </c>
      <c r="E103" s="2">
        <f>IF(D103&lt;&gt;0,('Modelo Atmosférico'!$B$9/'Modelo Atmosférico'!$B$10)*((POWER(D103/'Modelo Atmosférico'!$B$14,(-'Modelo Atmosférico'!$B$11*'Modelo Atmosférico'!$B$10)/('Modelo Atmosférico'!$B$12*'Modelo Atmosférico'!$B$13)))-1),0)</f>
        <v>1725.3010148337366</v>
      </c>
      <c r="F103" s="12">
        <f t="shared" si="12"/>
        <v>889.54365433155442</v>
      </c>
      <c r="G103">
        <v>95</v>
      </c>
      <c r="H103" t="s">
        <v>30</v>
      </c>
      <c r="I103" s="2">
        <f t="shared" si="8"/>
        <v>-9.0880860183701522</v>
      </c>
      <c r="J103">
        <f t="shared" si="6"/>
        <v>94.865093236608686</v>
      </c>
      <c r="L103" s="2">
        <f t="shared" si="9"/>
        <v>-32.89473684210526</v>
      </c>
      <c r="M103">
        <f t="shared" si="10"/>
        <v>1251.3832005400698</v>
      </c>
      <c r="N103">
        <f t="shared" si="11"/>
        <v>0</v>
      </c>
      <c r="O103">
        <f t="shared" si="7"/>
        <v>0</v>
      </c>
    </row>
    <row r="104" spans="1:15" x14ac:dyDescent="0.25">
      <c r="A104" s="8">
        <v>18.431999999999999</v>
      </c>
      <c r="B104" s="8"/>
      <c r="C104" s="30">
        <v>28453</v>
      </c>
      <c r="D104">
        <v>82269.460000000006</v>
      </c>
      <c r="E104" s="2">
        <f>IF(D104&lt;&gt;0,('Modelo Atmosférico'!$B$9/'Modelo Atmosférico'!$B$10)*((POWER(D104/'Modelo Atmosférico'!$B$14,(-'Modelo Atmosférico'!$B$11*'Modelo Atmosférico'!$B$10)/('Modelo Atmosférico'!$B$12*'Modelo Atmosférico'!$B$13)))-1),0)</f>
        <v>1722.8195026093044</v>
      </c>
      <c r="F104" s="12">
        <f t="shared" si="12"/>
        <v>887.06214210712221</v>
      </c>
      <c r="G104">
        <v>96</v>
      </c>
      <c r="H104" t="s">
        <v>30</v>
      </c>
      <c r="I104" s="2">
        <f t="shared" si="8"/>
        <v>-9.4650026554508848</v>
      </c>
      <c r="J104">
        <f t="shared" si="6"/>
        <v>94.486436604031624</v>
      </c>
      <c r="L104" s="2">
        <f t="shared" si="9"/>
        <v>-34.265350877192979</v>
      </c>
      <c r="M104">
        <f t="shared" si="10"/>
        <v>1246.6762233932552</v>
      </c>
      <c r="N104">
        <f t="shared" si="11"/>
        <v>0</v>
      </c>
      <c r="O104">
        <f t="shared" si="7"/>
        <v>0</v>
      </c>
    </row>
    <row r="105" spans="1:15" x14ac:dyDescent="0.25">
      <c r="A105" s="8">
        <v>18.623999999999999</v>
      </c>
      <c r="B105" s="8"/>
      <c r="C105" s="30">
        <v>28448</v>
      </c>
      <c r="D105">
        <v>82283.45</v>
      </c>
      <c r="E105" s="2">
        <f>IF(D105&lt;&gt;0,('Modelo Atmosférico'!$B$9/'Modelo Atmosférico'!$B$10)*((POWER(D105/'Modelo Atmosférico'!$B$14,(-'Modelo Atmosférico'!$B$11*'Modelo Atmosférico'!$B$10)/('Modelo Atmosférico'!$B$12*'Modelo Atmosférico'!$B$13)))-1),0)</f>
        <v>1721.4410409654508</v>
      </c>
      <c r="F105" s="12">
        <f t="shared" si="12"/>
        <v>885.68368046326862</v>
      </c>
      <c r="G105">
        <v>97</v>
      </c>
      <c r="H105" t="s">
        <v>30</v>
      </c>
      <c r="I105" s="2">
        <f t="shared" si="8"/>
        <v>-9.4634257656301681</v>
      </c>
      <c r="J105">
        <f t="shared" si="6"/>
        <v>94.113848179524624</v>
      </c>
      <c r="L105" s="2">
        <f t="shared" si="9"/>
        <v>-34.265350877192979</v>
      </c>
      <c r="M105">
        <f t="shared" si="10"/>
        <v>1242.0250401565866</v>
      </c>
      <c r="N105">
        <f t="shared" si="11"/>
        <v>0</v>
      </c>
      <c r="O105">
        <f t="shared" si="7"/>
        <v>0</v>
      </c>
    </row>
    <row r="106" spans="1:15" x14ac:dyDescent="0.25">
      <c r="A106" s="8">
        <v>18.815999999999999</v>
      </c>
      <c r="B106" s="8"/>
      <c r="C106" s="30">
        <v>28439</v>
      </c>
      <c r="D106">
        <v>82308.639999999999</v>
      </c>
      <c r="E106" s="2">
        <f>IF(D106&lt;&gt;0,('Modelo Atmosférico'!$B$9/'Modelo Atmosférico'!$B$10)*((POWER(D106/'Modelo Atmosférico'!$B$14,(-'Modelo Atmosférico'!$B$11*'Modelo Atmosférico'!$B$10)/('Modelo Atmosférico'!$B$12*'Modelo Atmosférico'!$B$13)))-1),0)</f>
        <v>1718.9595001667763</v>
      </c>
      <c r="F106" s="12">
        <f t="shared" si="12"/>
        <v>883.20213966459403</v>
      </c>
      <c r="G106">
        <v>98</v>
      </c>
      <c r="H106" t="s">
        <v>30</v>
      </c>
      <c r="I106" s="2">
        <f t="shared" si="8"/>
        <v>-10.143672695091398</v>
      </c>
      <c r="J106">
        <f t="shared" si="6"/>
        <v>94.045406169111814</v>
      </c>
      <c r="L106" s="2">
        <f t="shared" si="9"/>
        <v>-36.732456140350877</v>
      </c>
      <c r="M106">
        <f t="shared" si="10"/>
        <v>1241.3517560691748</v>
      </c>
      <c r="N106">
        <f t="shared" si="11"/>
        <v>0</v>
      </c>
      <c r="O106">
        <f t="shared" si="7"/>
        <v>0</v>
      </c>
    </row>
    <row r="107" spans="1:15" x14ac:dyDescent="0.25">
      <c r="A107" s="8">
        <v>19.007999999999999</v>
      </c>
      <c r="B107" s="8"/>
      <c r="C107" s="30">
        <v>28432</v>
      </c>
      <c r="D107">
        <v>82328.23</v>
      </c>
      <c r="E107" s="2">
        <f>IF(D107&lt;&gt;0,('Modelo Atmosférico'!$B$9/'Modelo Atmosférico'!$B$10)*((POWER(D107/'Modelo Atmosférico'!$B$14,(-'Modelo Atmosférico'!$B$11*'Modelo Atmosférico'!$B$10)/('Modelo Atmosférico'!$B$12*'Modelo Atmosférico'!$B$13)))-1),0)</f>
        <v>1717.0300568506736</v>
      </c>
      <c r="F107" s="12">
        <f t="shared" si="12"/>
        <v>881.27269634849142</v>
      </c>
      <c r="G107">
        <v>99</v>
      </c>
      <c r="H107" t="s">
        <v>30</v>
      </c>
      <c r="I107" s="2">
        <f t="shared" si="8"/>
        <v>-10.065845787432799</v>
      </c>
      <c r="J107">
        <f t="shared" si="6"/>
        <v>93.722130903913737</v>
      </c>
      <c r="L107" s="2">
        <f t="shared" si="9"/>
        <v>-36.458333333333329</v>
      </c>
      <c r="M107">
        <f t="shared" si="10"/>
        <v>1237.3283952153545</v>
      </c>
      <c r="N107">
        <f t="shared" si="11"/>
        <v>0</v>
      </c>
      <c r="O107">
        <f t="shared" si="7"/>
        <v>0</v>
      </c>
    </row>
    <row r="108" spans="1:15" x14ac:dyDescent="0.25">
      <c r="A108" s="8">
        <v>19.2</v>
      </c>
      <c r="B108" s="8"/>
      <c r="C108" s="30">
        <v>28422</v>
      </c>
      <c r="D108">
        <v>82356.22</v>
      </c>
      <c r="E108" s="2">
        <f>IF(D108&lt;&gt;0,('Modelo Atmosférico'!$B$9/'Modelo Atmosférico'!$B$10)*((POWER(D108/'Modelo Atmosférico'!$B$14,(-'Modelo Atmosférico'!$B$11*'Modelo Atmosférico'!$B$10)/('Modelo Atmosférico'!$B$12*'Modelo Atmosférico'!$B$13)))-1),0)</f>
        <v>1714.2739320941109</v>
      </c>
      <c r="F108" s="12">
        <f t="shared" si="12"/>
        <v>878.51657159192871</v>
      </c>
      <c r="G108">
        <v>100</v>
      </c>
      <c r="H108" t="s">
        <v>30</v>
      </c>
      <c r="I108" s="2">
        <f t="shared" si="8"/>
        <v>-10.518453494977322</v>
      </c>
      <c r="J108">
        <f t="shared" si="6"/>
        <v>93.61942963261292</v>
      </c>
      <c r="L108" s="2">
        <f t="shared" si="9"/>
        <v>-38.103070175438596</v>
      </c>
      <c r="M108">
        <f t="shared" si="10"/>
        <v>1236.1833989785318</v>
      </c>
      <c r="N108">
        <f t="shared" si="11"/>
        <v>0</v>
      </c>
      <c r="O108">
        <f t="shared" si="7"/>
        <v>0</v>
      </c>
    </row>
    <row r="109" spans="1:15" x14ac:dyDescent="0.25">
      <c r="A109" s="8">
        <v>19.391999999999999</v>
      </c>
      <c r="B109" s="8"/>
      <c r="C109" s="30">
        <v>28414</v>
      </c>
      <c r="D109">
        <v>82378.61</v>
      </c>
      <c r="E109" s="2">
        <f>IF(D109&lt;&gt;0,('Modelo Atmosférico'!$B$9/'Modelo Atmosférico'!$B$10)*((POWER(D109/'Modelo Atmosférico'!$B$14,(-'Modelo Atmosférico'!$B$11*'Modelo Atmosférico'!$B$10)/('Modelo Atmosférico'!$B$12*'Modelo Atmosférico'!$B$13)))-1),0)</f>
        <v>1712.0697752140768</v>
      </c>
      <c r="F109" s="12">
        <f t="shared" si="12"/>
        <v>876.31241471189458</v>
      </c>
      <c r="G109">
        <v>101</v>
      </c>
      <c r="H109" t="s">
        <v>30</v>
      </c>
      <c r="I109" s="2">
        <f t="shared" si="8"/>
        <v>-10.515862168435282</v>
      </c>
      <c r="J109">
        <f t="shared" si="6"/>
        <v>93.394399187381865</v>
      </c>
      <c r="L109" s="2">
        <f t="shared" si="9"/>
        <v>-38.103070175438596</v>
      </c>
      <c r="M109">
        <f t="shared" si="10"/>
        <v>1233.4241365131579</v>
      </c>
      <c r="N109">
        <f t="shared" si="11"/>
        <v>0</v>
      </c>
      <c r="O109">
        <f t="shared" si="7"/>
        <v>0</v>
      </c>
    </row>
    <row r="110" spans="1:15" x14ac:dyDescent="0.25">
      <c r="A110" s="8">
        <v>19.584</v>
      </c>
      <c r="B110" s="8"/>
      <c r="C110" s="30">
        <v>28410</v>
      </c>
      <c r="D110">
        <v>82389.8</v>
      </c>
      <c r="E110" s="2">
        <f>IF(D110&lt;&gt;0,('Modelo Atmosférico'!$B$9/'Modelo Atmosférico'!$B$10)*((POWER(D110/'Modelo Atmosférico'!$B$14,(-'Modelo Atmosférico'!$B$11*'Modelo Atmosférico'!$B$10)/('Modelo Atmosférico'!$B$12*'Modelo Atmosférico'!$B$13)))-1),0)</f>
        <v>1710.9683707899819</v>
      </c>
      <c r="F110" s="12">
        <f t="shared" si="12"/>
        <v>875.2110102877997</v>
      </c>
      <c r="G110">
        <v>102</v>
      </c>
      <c r="H110" t="s">
        <v>30</v>
      </c>
      <c r="I110" s="2">
        <f t="shared" si="8"/>
        <v>-10.590537315881035</v>
      </c>
      <c r="J110">
        <f t="shared" si="6"/>
        <v>93.109433303801396</v>
      </c>
      <c r="L110" s="2">
        <f t="shared" si="9"/>
        <v>-38.377192982456137</v>
      </c>
      <c r="M110">
        <f t="shared" si="10"/>
        <v>1229.8600891620499</v>
      </c>
      <c r="N110">
        <f t="shared" si="11"/>
        <v>0</v>
      </c>
      <c r="O110">
        <f t="shared" si="7"/>
        <v>0</v>
      </c>
    </row>
    <row r="111" spans="1:15" x14ac:dyDescent="0.25">
      <c r="A111" s="8">
        <v>19.776</v>
      </c>
      <c r="B111" s="8"/>
      <c r="C111" s="30">
        <v>28405</v>
      </c>
      <c r="D111">
        <v>82403.8</v>
      </c>
      <c r="E111" s="2">
        <f>IF(D111&lt;&gt;0,('Modelo Atmosférico'!$B$9/'Modelo Atmosférico'!$B$10)*((POWER(D111/'Modelo Atmosférico'!$B$14,(-'Modelo Atmosférico'!$B$11*'Modelo Atmosférico'!$B$10)/('Modelo Atmosférico'!$B$12*'Modelo Atmosférico'!$B$13)))-1),0)</f>
        <v>1709.5905554766407</v>
      </c>
      <c r="F111" s="12">
        <f t="shared" si="12"/>
        <v>873.83319497445848</v>
      </c>
      <c r="G111">
        <v>103</v>
      </c>
      <c r="H111" t="s">
        <v>30</v>
      </c>
      <c r="I111" s="2">
        <f t="shared" si="8"/>
        <v>-10.286335316114835</v>
      </c>
      <c r="J111">
        <f t="shared" si="6"/>
        <v>0.84888250123649023</v>
      </c>
      <c r="L111" s="2">
        <f t="shared" si="9"/>
        <v>-37.280701754385966</v>
      </c>
      <c r="M111">
        <f t="shared" si="10"/>
        <v>11.169865667801631</v>
      </c>
      <c r="N111">
        <f t="shared" si="11"/>
        <v>0</v>
      </c>
      <c r="O111">
        <f t="shared" si="7"/>
        <v>0</v>
      </c>
    </row>
    <row r="112" spans="1:15" x14ac:dyDescent="0.25">
      <c r="A112" s="8">
        <v>19.968</v>
      </c>
      <c r="B112" s="8"/>
      <c r="C112" s="30">
        <v>28395</v>
      </c>
      <c r="D112">
        <v>82431.78</v>
      </c>
      <c r="E112" s="2">
        <f>IF(D112&lt;&gt;0,('Modelo Atmosférico'!$B$9/'Modelo Atmosférico'!$B$10)*((POWER(D112/'Modelo Atmosférico'!$B$14,(-'Modelo Atmosférico'!$B$11*'Modelo Atmosférico'!$B$10)/('Modelo Atmosférico'!$B$12*'Modelo Atmosférico'!$B$13)))-1),0)</f>
        <v>1706.8374610229894</v>
      </c>
      <c r="F112" s="12">
        <f t="shared" si="12"/>
        <v>871.08010052080715</v>
      </c>
      <c r="G112">
        <v>104</v>
      </c>
      <c r="H112" t="s">
        <v>30</v>
      </c>
      <c r="I112" s="2">
        <f t="shared" si="8"/>
        <v>-10.586430148253219</v>
      </c>
      <c r="J112">
        <f t="shared" si="6"/>
        <v>0.78702065680385414</v>
      </c>
      <c r="L112" s="2">
        <f t="shared" si="9"/>
        <v>-38.377192982456137</v>
      </c>
      <c r="M112">
        <f t="shared" si="10"/>
        <v>10.357754309018162</v>
      </c>
      <c r="N112">
        <f t="shared" si="11"/>
        <v>0</v>
      </c>
      <c r="O112">
        <f t="shared" si="7"/>
        <v>0</v>
      </c>
    </row>
    <row r="113" spans="1:15" x14ac:dyDescent="0.25">
      <c r="A113" s="8">
        <v>20.16</v>
      </c>
      <c r="B113" s="8"/>
      <c r="C113" s="30">
        <v>28389</v>
      </c>
      <c r="D113">
        <v>82448.58</v>
      </c>
      <c r="E113" s="2">
        <f>IF(D113&lt;&gt;0,('Modelo Atmosférico'!$B$9/'Modelo Atmosférico'!$B$10)*((POWER(D113/'Modelo Atmosférico'!$B$14,(-'Modelo Atmosférico'!$B$11*'Modelo Atmosférico'!$B$10)/('Modelo Atmosférico'!$B$12*'Modelo Atmosférico'!$B$13)))-1),0)</f>
        <v>1705.184787157827</v>
      </c>
      <c r="F113" s="12">
        <f t="shared" si="12"/>
        <v>869.42742665564481</v>
      </c>
      <c r="G113">
        <v>105</v>
      </c>
      <c r="H113" t="s">
        <v>30</v>
      </c>
      <c r="I113" s="2">
        <f t="shared" si="8"/>
        <v>-10.509159499521635</v>
      </c>
      <c r="J113">
        <f t="shared" si="6"/>
        <v>0.80099777894633617</v>
      </c>
      <c r="L113" s="2">
        <f t="shared" si="9"/>
        <v>-38.103070175438596</v>
      </c>
      <c r="M113">
        <f t="shared" si="10"/>
        <v>10.579239225050014</v>
      </c>
      <c r="N113">
        <f t="shared" si="11"/>
        <v>0</v>
      </c>
      <c r="O113">
        <f t="shared" si="7"/>
        <v>0</v>
      </c>
    </row>
    <row r="114" spans="1:15" x14ac:dyDescent="0.25">
      <c r="A114" s="8">
        <v>20.352</v>
      </c>
      <c r="B114" s="8"/>
      <c r="C114" s="30">
        <v>28378</v>
      </c>
      <c r="D114">
        <v>82479.360000000001</v>
      </c>
      <c r="E114" s="2">
        <f>IF(D114&lt;&gt;0,('Modelo Atmosférico'!$B$9/'Modelo Atmosférico'!$B$10)*((POWER(D114/'Modelo Atmosférico'!$B$14,(-'Modelo Atmosférico'!$B$11*'Modelo Atmosférico'!$B$10)/('Modelo Atmosférico'!$B$12*'Modelo Atmosférico'!$B$13)))-1),0)</f>
        <v>1702.1575598694517</v>
      </c>
      <c r="F114" s="12">
        <f t="shared" si="12"/>
        <v>866.40019936726947</v>
      </c>
      <c r="G114">
        <v>106</v>
      </c>
      <c r="H114" t="s">
        <v>30</v>
      </c>
      <c r="I114" s="2">
        <f t="shared" si="8"/>
        <v>-10.960341448881115</v>
      </c>
      <c r="J114">
        <f t="shared" si="6"/>
        <v>0.85877560305019929</v>
      </c>
      <c r="L114" s="2">
        <f t="shared" si="9"/>
        <v>-39.747807017543856</v>
      </c>
      <c r="M114">
        <f t="shared" si="10"/>
        <v>11.35415464373653</v>
      </c>
      <c r="N114">
        <f t="shared" si="11"/>
        <v>0</v>
      </c>
      <c r="O114">
        <f t="shared" si="7"/>
        <v>0</v>
      </c>
    </row>
    <row r="115" spans="1:15" x14ac:dyDescent="0.25">
      <c r="A115" s="8">
        <v>20.544</v>
      </c>
      <c r="B115" s="8"/>
      <c r="C115" s="30">
        <v>28371</v>
      </c>
      <c r="D115">
        <v>82498.95</v>
      </c>
      <c r="E115" s="2">
        <f>IF(D115&lt;&gt;0,('Modelo Atmosférico'!$B$9/'Modelo Atmosférico'!$B$10)*((POWER(D115/'Modelo Atmosférico'!$B$14,(-'Modelo Atmosférico'!$B$11*'Modelo Atmosférico'!$B$10)/('Modelo Atmosférico'!$B$12*'Modelo Atmosférico'!$B$13)))-1),0)</f>
        <v>1700.2313506202522</v>
      </c>
      <c r="F115" s="12">
        <f t="shared" si="12"/>
        <v>864.47399011806999</v>
      </c>
      <c r="G115">
        <v>107</v>
      </c>
      <c r="H115" t="s">
        <v>30</v>
      </c>
      <c r="I115" s="2">
        <f t="shared" si="8"/>
        <v>-10.731215913133591</v>
      </c>
      <c r="J115">
        <f t="shared" ref="J115:J178" si="13">_xlfn.VAR.P(I96:I115)</f>
        <v>0.70341326289869655</v>
      </c>
      <c r="L115" s="2">
        <f t="shared" si="9"/>
        <v>-38.925438596491226</v>
      </c>
      <c r="M115">
        <f t="shared" si="10"/>
        <v>9.4175236010118475</v>
      </c>
      <c r="N115">
        <f t="shared" si="11"/>
        <v>1</v>
      </c>
      <c r="O115">
        <f t="shared" ref="O115:O178" si="14">IF(AND(N115=1, L115&lt;1, L115&gt;-1), 1, 0)</f>
        <v>0</v>
      </c>
    </row>
    <row r="116" spans="1:15" x14ac:dyDescent="0.25">
      <c r="A116" s="8">
        <v>20.736000000000001</v>
      </c>
      <c r="B116" s="8"/>
      <c r="C116" s="30">
        <v>28365</v>
      </c>
      <c r="D116">
        <v>82515.75</v>
      </c>
      <c r="E116" s="2">
        <f>IF(D116&lt;&gt;0,('Modelo Atmosférico'!$B$9/'Modelo Atmosférico'!$B$10)*((POWER(D116/'Modelo Atmosférico'!$B$14,(-'Modelo Atmosférico'!$B$11*'Modelo Atmosférico'!$B$10)/('Modelo Atmosférico'!$B$12*'Modelo Atmosférico'!$B$13)))-1),0)</f>
        <v>1698.5797663056214</v>
      </c>
      <c r="F116" s="12">
        <f t="shared" si="12"/>
        <v>862.82240580343921</v>
      </c>
      <c r="G116">
        <v>108</v>
      </c>
      <c r="H116" t="s">
        <v>30</v>
      </c>
      <c r="I116" s="2">
        <f t="shared" si="8"/>
        <v>-10.729712969222263</v>
      </c>
      <c r="J116">
        <f t="shared" si="13"/>
        <v>0.74556808735383251</v>
      </c>
      <c r="L116" s="2">
        <f t="shared" si="9"/>
        <v>-38.925438596491226</v>
      </c>
      <c r="M116">
        <f t="shared" si="10"/>
        <v>9.98560704976531</v>
      </c>
      <c r="N116">
        <f t="shared" si="11"/>
        <v>1</v>
      </c>
      <c r="O116">
        <f t="shared" si="14"/>
        <v>0</v>
      </c>
    </row>
    <row r="117" spans="1:15" x14ac:dyDescent="0.25">
      <c r="A117" s="8">
        <v>20.928000000000001</v>
      </c>
      <c r="B117" s="8"/>
      <c r="C117" s="30">
        <v>28357</v>
      </c>
      <c r="D117">
        <v>82538.14</v>
      </c>
      <c r="E117" s="2">
        <f>IF(D117&lt;&gt;0,('Modelo Atmosférico'!$B$9/'Modelo Atmosférico'!$B$10)*((POWER(D117/'Modelo Atmosférico'!$B$14,(-'Modelo Atmosférico'!$B$11*'Modelo Atmosférico'!$B$10)/('Modelo Atmosférico'!$B$12*'Modelo Atmosférico'!$B$13)))-1),0)</f>
        <v>1696.3790601706796</v>
      </c>
      <c r="F117" s="12">
        <f t="shared" si="12"/>
        <v>860.6216996684974</v>
      </c>
      <c r="G117">
        <v>109</v>
      </c>
      <c r="H117" t="s">
        <v>30</v>
      </c>
      <c r="I117" s="2">
        <f t="shared" si="8"/>
        <v>-10.878812037641408</v>
      </c>
      <c r="J117">
        <f t="shared" si="13"/>
        <v>0.72837883629892508</v>
      </c>
      <c r="L117" s="2">
        <f t="shared" si="9"/>
        <v>-39.473684210526315</v>
      </c>
      <c r="M117">
        <f t="shared" si="10"/>
        <v>9.7601771097837791</v>
      </c>
      <c r="N117">
        <f t="shared" si="11"/>
        <v>1</v>
      </c>
      <c r="O117">
        <f t="shared" si="14"/>
        <v>0</v>
      </c>
    </row>
    <row r="118" spans="1:15" x14ac:dyDescent="0.25">
      <c r="A118" s="8">
        <v>21.12</v>
      </c>
      <c r="B118" s="8"/>
      <c r="C118" s="30">
        <v>28349</v>
      </c>
      <c r="D118">
        <v>82560.53</v>
      </c>
      <c r="E118" s="2">
        <f>IF(D118&lt;&gt;0,('Modelo Atmosférico'!$B$9/'Modelo Atmosférico'!$B$10)*((POWER(D118/'Modelo Atmosférico'!$B$14,(-'Modelo Atmosférico'!$B$11*'Modelo Atmosférico'!$B$10)/('Modelo Atmosférico'!$B$12*'Modelo Atmosférico'!$B$13)))-1),0)</f>
        <v>1694.1788373811949</v>
      </c>
      <c r="F118" s="12">
        <f t="shared" si="12"/>
        <v>858.42147687901263</v>
      </c>
      <c r="G118">
        <v>110</v>
      </c>
      <c r="H118" t="s">
        <v>30</v>
      </c>
      <c r="I118" s="2">
        <f t="shared" si="8"/>
        <v>-10.876417172685892</v>
      </c>
      <c r="J118">
        <f t="shared" si="13"/>
        <v>0.68579501415627608</v>
      </c>
      <c r="L118" s="2">
        <f t="shared" si="9"/>
        <v>-39.473684210526315</v>
      </c>
      <c r="M118">
        <f t="shared" si="10"/>
        <v>9.1966022598299482</v>
      </c>
      <c r="N118">
        <f t="shared" si="11"/>
        <v>1</v>
      </c>
      <c r="O118">
        <f t="shared" si="14"/>
        <v>0</v>
      </c>
    </row>
    <row r="119" spans="1:15" x14ac:dyDescent="0.25">
      <c r="A119" s="8">
        <v>21.312000000000001</v>
      </c>
      <c r="B119" s="8"/>
      <c r="C119" s="30">
        <v>28340</v>
      </c>
      <c r="D119">
        <v>82585.72</v>
      </c>
      <c r="E119" s="2">
        <f>IF(D119&lt;&gt;0,('Modelo Atmosférico'!$B$9/'Modelo Atmosférico'!$B$10)*((POWER(D119/'Modelo Atmosférico'!$B$14,(-'Modelo Atmosférico'!$B$11*'Modelo Atmosférico'!$B$10)/('Modelo Atmosférico'!$B$12*'Modelo Atmosférico'!$B$13)))-1),0)</f>
        <v>1691.7040414052519</v>
      </c>
      <c r="F119" s="12">
        <f t="shared" si="12"/>
        <v>855.9466809030697</v>
      </c>
      <c r="G119">
        <v>111</v>
      </c>
      <c r="H119" t="s">
        <v>30</v>
      </c>
      <c r="I119" s="2">
        <f t="shared" si="8"/>
        <v>-10.949422689296123</v>
      </c>
      <c r="J119">
        <f t="shared" si="13"/>
        <v>0.65474700568009925</v>
      </c>
      <c r="L119" s="2">
        <f t="shared" si="9"/>
        <v>-39.747807017543856</v>
      </c>
      <c r="M119">
        <f t="shared" si="10"/>
        <v>8.7863197690635584</v>
      </c>
      <c r="N119">
        <f t="shared" si="11"/>
        <v>1</v>
      </c>
      <c r="O119">
        <f t="shared" si="14"/>
        <v>0</v>
      </c>
    </row>
    <row r="120" spans="1:15" x14ac:dyDescent="0.25">
      <c r="A120" s="8">
        <v>21.504000000000001</v>
      </c>
      <c r="B120" s="8"/>
      <c r="C120" s="30">
        <v>28334</v>
      </c>
      <c r="D120">
        <v>82602.52</v>
      </c>
      <c r="E120" s="2">
        <f>IF(D120&lt;&gt;0,('Modelo Atmosférico'!$B$9/'Modelo Atmosférico'!$B$10)*((POWER(D120/'Modelo Atmosférico'!$B$14,(-'Modelo Atmosférico'!$B$11*'Modelo Atmosférico'!$B$10)/('Modelo Atmosférico'!$B$12*'Modelo Atmosférico'!$B$13)))-1),0)</f>
        <v>1690.053862194708</v>
      </c>
      <c r="F120" s="12">
        <f t="shared" si="12"/>
        <v>854.29650169252579</v>
      </c>
      <c r="G120">
        <v>112</v>
      </c>
      <c r="H120" t="s">
        <v>30</v>
      </c>
      <c r="I120" s="2">
        <f t="shared" si="8"/>
        <v>-10.796515486555224</v>
      </c>
      <c r="J120">
        <f t="shared" si="13"/>
        <v>0.50567882303483047</v>
      </c>
      <c r="L120" s="2">
        <f t="shared" si="9"/>
        <v>-39.199561403508774</v>
      </c>
      <c r="M120">
        <f t="shared" si="10"/>
        <v>6.8087356205755629</v>
      </c>
      <c r="N120">
        <f t="shared" si="11"/>
        <v>1</v>
      </c>
      <c r="O120">
        <f t="shared" si="14"/>
        <v>0</v>
      </c>
    </row>
    <row r="121" spans="1:15" x14ac:dyDescent="0.25">
      <c r="A121" s="8">
        <v>21.696000000000002</v>
      </c>
      <c r="B121" s="8"/>
      <c r="C121" s="30">
        <v>28323</v>
      </c>
      <c r="D121">
        <v>82633.3</v>
      </c>
      <c r="E121" s="2">
        <f>IF(D121&lt;&gt;0,('Modelo Atmosférico'!$B$9/'Modelo Atmosférico'!$B$10)*((POWER(D121/'Modelo Atmosférico'!$B$14,(-'Modelo Atmosférico'!$B$11*'Modelo Atmosférico'!$B$10)/('Modelo Atmosférico'!$B$12*'Modelo Atmosférico'!$B$13)))-1),0)</f>
        <v>1687.031203086299</v>
      </c>
      <c r="F121" s="12">
        <f t="shared" si="12"/>
        <v>851.27384258411678</v>
      </c>
      <c r="G121">
        <v>113</v>
      </c>
      <c r="H121" t="s">
        <v>30</v>
      </c>
      <c r="I121" s="2">
        <f t="shared" si="8"/>
        <v>-11.095636971769821</v>
      </c>
      <c r="J121">
        <f t="shared" si="13"/>
        <v>0.42526267884157498</v>
      </c>
      <c r="L121" s="2">
        <f t="shared" si="9"/>
        <v>-40.296052631578945</v>
      </c>
      <c r="M121">
        <f t="shared" si="10"/>
        <v>5.7430155793128694</v>
      </c>
      <c r="N121">
        <f t="shared" si="11"/>
        <v>1</v>
      </c>
      <c r="O121">
        <f t="shared" si="14"/>
        <v>0</v>
      </c>
    </row>
    <row r="122" spans="1:15" x14ac:dyDescent="0.25">
      <c r="A122" s="8">
        <v>21.888000000000002</v>
      </c>
      <c r="B122" s="8"/>
      <c r="C122" s="30">
        <v>28320</v>
      </c>
      <c r="D122">
        <v>82641.7</v>
      </c>
      <c r="E122" s="2">
        <f>IF(D122&lt;&gt;0,('Modelo Atmosférico'!$B$9/'Modelo Atmosférico'!$B$10)*((POWER(D122/'Modelo Atmosférico'!$B$14,(-'Modelo Atmosférico'!$B$11*'Modelo Atmosférico'!$B$10)/('Modelo Atmosférico'!$B$12*'Modelo Atmosférico'!$B$13)))-1),0)</f>
        <v>1686.2064642175415</v>
      </c>
      <c r="F122" s="12">
        <f t="shared" si="12"/>
        <v>850.44910371535923</v>
      </c>
      <c r="G122">
        <v>114</v>
      </c>
      <c r="H122" t="s">
        <v>30</v>
      </c>
      <c r="I122" s="2">
        <f t="shared" si="8"/>
        <v>-10.716707954000865</v>
      </c>
      <c r="J122">
        <f t="shared" si="13"/>
        <v>0.28791739444314157</v>
      </c>
      <c r="L122" s="2">
        <f t="shared" si="9"/>
        <v>-38.925438596491226</v>
      </c>
      <c r="M122">
        <f t="shared" si="10"/>
        <v>3.9119608918128668</v>
      </c>
      <c r="N122">
        <f t="shared" si="11"/>
        <v>1</v>
      </c>
      <c r="O122">
        <f t="shared" si="14"/>
        <v>0</v>
      </c>
    </row>
    <row r="123" spans="1:15" x14ac:dyDescent="0.25">
      <c r="A123" s="8">
        <v>22.08</v>
      </c>
      <c r="B123" s="8"/>
      <c r="C123" s="30">
        <v>28311</v>
      </c>
      <c r="D123">
        <v>82666.880000000005</v>
      </c>
      <c r="E123" s="2">
        <f>IF(D123&lt;&gt;0,('Modelo Atmosférico'!$B$9/'Modelo Atmosférico'!$B$10)*((POWER(D123/'Modelo Atmosférico'!$B$14,(-'Modelo Atmosférico'!$B$11*'Modelo Atmosférico'!$B$10)/('Modelo Atmosférico'!$B$12*'Modelo Atmosférico'!$B$13)))-1),0)</f>
        <v>1683.7346179218343</v>
      </c>
      <c r="F123" s="12">
        <f t="shared" si="12"/>
        <v>847.97725741965212</v>
      </c>
      <c r="G123">
        <v>115</v>
      </c>
      <c r="H123" t="s">
        <v>30</v>
      </c>
      <c r="I123" s="2">
        <f t="shared" si="8"/>
        <v>-10.71405830248632</v>
      </c>
      <c r="J123">
        <f t="shared" si="13"/>
        <v>0.19231724474529338</v>
      </c>
      <c r="L123" s="2">
        <f t="shared" si="9"/>
        <v>-38.925438596491226</v>
      </c>
      <c r="M123">
        <f t="shared" si="10"/>
        <v>2.6307673995844891</v>
      </c>
      <c r="N123">
        <f t="shared" si="11"/>
        <v>1</v>
      </c>
      <c r="O123">
        <f t="shared" si="14"/>
        <v>0</v>
      </c>
    </row>
    <row r="124" spans="1:15" x14ac:dyDescent="0.25">
      <c r="A124" s="8">
        <v>22.271999999999998</v>
      </c>
      <c r="B124" s="8"/>
      <c r="C124" s="30">
        <v>28301</v>
      </c>
      <c r="D124">
        <v>82694.880000000005</v>
      </c>
      <c r="E124" s="2">
        <f>IF(D124&lt;&gt;0,('Modelo Atmosférico'!$B$9/'Modelo Atmosférico'!$B$10)*((POWER(D124/'Modelo Atmosférico'!$B$14,(-'Modelo Atmosférico'!$B$11*'Modelo Atmosférico'!$B$10)/('Modelo Atmosférico'!$B$12*'Modelo Atmosférico'!$B$13)))-1),0)</f>
        <v>1680.9866563481344</v>
      </c>
      <c r="F124" s="12">
        <f t="shared" si="12"/>
        <v>845.22929584595215</v>
      </c>
      <c r="G124">
        <v>116</v>
      </c>
      <c r="H124" t="s">
        <v>30</v>
      </c>
      <c r="I124" s="2">
        <f t="shared" si="8"/>
        <v>-11.089469467466136</v>
      </c>
      <c r="J124">
        <f t="shared" si="13"/>
        <v>0.14471161152649661</v>
      </c>
      <c r="L124" s="2">
        <f t="shared" si="9"/>
        <v>-40.296052631578945</v>
      </c>
      <c r="M124">
        <f t="shared" si="10"/>
        <v>1.9943035357032941</v>
      </c>
      <c r="N124">
        <f t="shared" si="11"/>
        <v>1</v>
      </c>
      <c r="O124">
        <f t="shared" si="14"/>
        <v>0</v>
      </c>
    </row>
    <row r="125" spans="1:15" x14ac:dyDescent="0.25">
      <c r="A125" s="8">
        <v>22.463999999999999</v>
      </c>
      <c r="B125" s="8"/>
      <c r="C125" s="30">
        <v>28293</v>
      </c>
      <c r="D125">
        <v>82717.27</v>
      </c>
      <c r="E125" s="2">
        <f>IF(D125&lt;&gt;0,('Modelo Atmosférico'!$B$9/'Modelo Atmosférico'!$B$10)*((POWER(D125/'Modelo Atmosférico'!$B$14,(-'Modelo Atmosférico'!$B$11*'Modelo Atmosférico'!$B$10)/('Modelo Atmosférico'!$B$12*'Modelo Atmosférico'!$B$13)))-1),0)</f>
        <v>1678.7898105605304</v>
      </c>
      <c r="F125" s="12">
        <f t="shared" si="12"/>
        <v>843.03245005834822</v>
      </c>
      <c r="G125">
        <v>117</v>
      </c>
      <c r="H125" t="s">
        <v>30</v>
      </c>
      <c r="I125" s="2">
        <f t="shared" si="8"/>
        <v>-11.011428071887559</v>
      </c>
      <c r="J125">
        <f t="shared" si="13"/>
        <v>8.0906862208394117E-2</v>
      </c>
      <c r="L125" s="2">
        <f t="shared" si="9"/>
        <v>-40.021929824561404</v>
      </c>
      <c r="M125">
        <f t="shared" si="10"/>
        <v>1.1382333386234227</v>
      </c>
      <c r="N125">
        <f t="shared" si="11"/>
        <v>1</v>
      </c>
      <c r="O125">
        <f t="shared" si="14"/>
        <v>0</v>
      </c>
    </row>
    <row r="126" spans="1:15" x14ac:dyDescent="0.25">
      <c r="A126" s="8">
        <v>22.655999999999999</v>
      </c>
      <c r="B126" s="8"/>
      <c r="C126" s="30">
        <v>28286</v>
      </c>
      <c r="D126">
        <v>82736.86</v>
      </c>
      <c r="E126" s="2">
        <f>IF(D126&lt;&gt;0,('Modelo Atmosférico'!$B$9/'Modelo Atmosférico'!$B$10)*((POWER(D126/'Modelo Atmosférico'!$B$14,(-'Modelo Atmosférico'!$B$11*'Modelo Atmosférico'!$B$10)/('Modelo Atmosférico'!$B$12*'Modelo Atmosférico'!$B$13)))-1),0)</f>
        <v>1676.8680880558518</v>
      </c>
      <c r="F126" s="12">
        <f t="shared" si="12"/>
        <v>841.11072755366956</v>
      </c>
      <c r="G126">
        <v>118</v>
      </c>
      <c r="H126" t="s">
        <v>30</v>
      </c>
      <c r="I126" s="2">
        <f t="shared" si="8"/>
        <v>-11.009311621387573</v>
      </c>
      <c r="J126">
        <f t="shared" si="13"/>
        <v>6.9354862221838925E-2</v>
      </c>
      <c r="L126" s="2">
        <f t="shared" si="9"/>
        <v>-40.021929824561404</v>
      </c>
      <c r="M126">
        <f t="shared" si="10"/>
        <v>0.98043238063635041</v>
      </c>
      <c r="N126">
        <f t="shared" si="11"/>
        <v>1</v>
      </c>
      <c r="O126">
        <f t="shared" si="14"/>
        <v>0</v>
      </c>
    </row>
    <row r="127" spans="1:15" x14ac:dyDescent="0.25">
      <c r="A127" s="8">
        <v>22.847999999999999</v>
      </c>
      <c r="B127" s="8"/>
      <c r="C127" s="30">
        <v>28276</v>
      </c>
      <c r="D127">
        <v>82764.84</v>
      </c>
      <c r="E127" s="2">
        <f>IF(D127&lt;&gt;0,('Modelo Atmosférico'!$B$9/'Modelo Atmosférico'!$B$10)*((POWER(D127/'Modelo Atmosférico'!$B$14,(-'Modelo Atmosférico'!$B$11*'Modelo Atmosférico'!$B$10)/('Modelo Atmosférico'!$B$12*'Modelo Atmosférico'!$B$13)))-1),0)</f>
        <v>1674.1239695746744</v>
      </c>
      <c r="F127" s="12">
        <f t="shared" si="12"/>
        <v>838.36660907249222</v>
      </c>
      <c r="G127">
        <v>119</v>
      </c>
      <c r="H127" t="s">
        <v>30</v>
      </c>
      <c r="I127" s="2">
        <f t="shared" si="8"/>
        <v>-11.006020427477107</v>
      </c>
      <c r="J127">
        <f t="shared" si="13"/>
        <v>4.8750469561434535E-2</v>
      </c>
      <c r="L127" s="2">
        <f t="shared" si="9"/>
        <v>-40.021929824561404</v>
      </c>
      <c r="M127">
        <f t="shared" si="10"/>
        <v>0.6995842470760234</v>
      </c>
      <c r="N127">
        <f t="shared" si="11"/>
        <v>1</v>
      </c>
      <c r="O127">
        <f t="shared" si="14"/>
        <v>0</v>
      </c>
    </row>
    <row r="128" spans="1:15" x14ac:dyDescent="0.25">
      <c r="A128" s="8">
        <v>23.04</v>
      </c>
      <c r="B128" s="8"/>
      <c r="C128" s="30">
        <v>28271</v>
      </c>
      <c r="D128">
        <v>82778.84</v>
      </c>
      <c r="E128" s="2">
        <f>IF(D128&lt;&gt;0,('Modelo Atmosférico'!$B$9/'Modelo Atmosférico'!$B$10)*((POWER(D128/'Modelo Atmosférico'!$B$14,(-'Modelo Atmosférico'!$B$11*'Modelo Atmosférico'!$B$10)/('Modelo Atmosférico'!$B$12*'Modelo Atmosférico'!$B$13)))-1),0)</f>
        <v>1672.7512115453424</v>
      </c>
      <c r="F128" s="12">
        <f t="shared" si="12"/>
        <v>836.99385104316013</v>
      </c>
      <c r="G128">
        <v>120</v>
      </c>
      <c r="H128" t="s">
        <v>30</v>
      </c>
      <c r="I128" s="2">
        <f t="shared" si="8"/>
        <v>-10.778115040771503</v>
      </c>
      <c r="J128">
        <f t="shared" si="13"/>
        <v>4.5198307544406464E-2</v>
      </c>
      <c r="L128" s="2">
        <f t="shared" si="9"/>
        <v>-39.199561403508774</v>
      </c>
      <c r="M128">
        <f t="shared" si="10"/>
        <v>0.64548106148045559</v>
      </c>
      <c r="N128">
        <f t="shared" si="11"/>
        <v>1</v>
      </c>
      <c r="O128">
        <f t="shared" si="14"/>
        <v>0</v>
      </c>
    </row>
    <row r="129" spans="1:15" x14ac:dyDescent="0.25">
      <c r="A129" s="8">
        <v>23.231999999999999</v>
      </c>
      <c r="B129" s="8"/>
      <c r="C129" s="30">
        <v>28263</v>
      </c>
      <c r="D129">
        <v>82801.23</v>
      </c>
      <c r="E129" s="2">
        <f>IF(D129&lt;&gt;0,('Modelo Atmosférico'!$B$9/'Modelo Atmosférico'!$B$10)*((POWER(D129/'Modelo Atmosférico'!$B$14,(-'Modelo Atmosférico'!$B$11*'Modelo Atmosférico'!$B$10)/('Modelo Atmosférico'!$B$12*'Modelo Atmosférico'!$B$13)))-1),0)</f>
        <v>1670.5561699371024</v>
      </c>
      <c r="F129" s="12">
        <f t="shared" si="12"/>
        <v>834.79880943492014</v>
      </c>
      <c r="G129">
        <v>121</v>
      </c>
      <c r="H129" t="s">
        <v>30</v>
      </c>
      <c r="I129" s="2">
        <f t="shared" si="8"/>
        <v>-11.077905935548124</v>
      </c>
      <c r="J129">
        <f t="shared" si="13"/>
        <v>4.4706938345698069E-2</v>
      </c>
      <c r="L129" s="2">
        <f t="shared" si="9"/>
        <v>-40.296052631578945</v>
      </c>
      <c r="M129">
        <f t="shared" si="10"/>
        <v>0.63946959641428136</v>
      </c>
      <c r="N129">
        <f t="shared" si="11"/>
        <v>1</v>
      </c>
      <c r="O129">
        <f t="shared" si="14"/>
        <v>0</v>
      </c>
    </row>
    <row r="130" spans="1:15" x14ac:dyDescent="0.25">
      <c r="A130" s="8">
        <v>23.423999999999999</v>
      </c>
      <c r="B130" s="8"/>
      <c r="C130" s="30">
        <v>28255</v>
      </c>
      <c r="D130">
        <v>82823.63</v>
      </c>
      <c r="E130" s="2">
        <f>IF(D130&lt;&gt;0,('Modelo Atmosférico'!$B$9/'Modelo Atmosférico'!$B$10)*((POWER(D130/'Modelo Atmosférico'!$B$14,(-'Modelo Atmosférico'!$B$11*'Modelo Atmosférico'!$B$10)/('Modelo Atmosférico'!$B$12*'Modelo Atmosférico'!$B$13)))-1),0)</f>
        <v>1668.3606288535736</v>
      </c>
      <c r="F130" s="12">
        <f t="shared" si="12"/>
        <v>832.60326835139142</v>
      </c>
      <c r="G130">
        <v>122</v>
      </c>
      <c r="H130" t="s">
        <v>30</v>
      </c>
      <c r="I130" s="2">
        <f t="shared" si="8"/>
        <v>-11.302063219042505</v>
      </c>
      <c r="J130">
        <f t="shared" si="13"/>
        <v>5.2450789983078283E-2</v>
      </c>
      <c r="L130" s="2">
        <f t="shared" si="9"/>
        <v>-41.118421052631575</v>
      </c>
      <c r="M130">
        <f t="shared" si="10"/>
        <v>0.74842740073868819</v>
      </c>
      <c r="N130">
        <f t="shared" si="11"/>
        <v>1</v>
      </c>
      <c r="O130">
        <f t="shared" si="14"/>
        <v>0</v>
      </c>
    </row>
    <row r="131" spans="1:15" x14ac:dyDescent="0.25">
      <c r="A131" s="8">
        <v>23.616</v>
      </c>
      <c r="B131" s="8"/>
      <c r="C131" s="30">
        <v>28249</v>
      </c>
      <c r="D131">
        <v>82840.42</v>
      </c>
      <c r="E131" s="2">
        <f>IF(D131&lt;&gt;0,('Modelo Atmosférico'!$B$9/'Modelo Atmosférico'!$B$10)*((POWER(D131/'Modelo Atmosférico'!$B$14,(-'Modelo Atmosférico'!$B$11*'Modelo Atmosférico'!$B$10)/('Modelo Atmosférico'!$B$12*'Modelo Atmosférico'!$B$13)))-1),0)</f>
        <v>1666.7152684389973</v>
      </c>
      <c r="F131" s="12">
        <f t="shared" si="12"/>
        <v>830.9579079368151</v>
      </c>
      <c r="G131">
        <v>123</v>
      </c>
      <c r="H131" t="s">
        <v>30</v>
      </c>
      <c r="I131" s="2">
        <f t="shared" si="8"/>
        <v>-10.998408054822383</v>
      </c>
      <c r="J131">
        <f t="shared" si="13"/>
        <v>3.6024402839498343E-2</v>
      </c>
      <c r="L131" s="2">
        <f t="shared" si="9"/>
        <v>-40.021929824561404</v>
      </c>
      <c r="M131">
        <f t="shared" si="10"/>
        <v>0.51924029509079694</v>
      </c>
      <c r="N131">
        <f t="shared" si="11"/>
        <v>1</v>
      </c>
      <c r="O131">
        <f t="shared" si="14"/>
        <v>0</v>
      </c>
    </row>
    <row r="132" spans="1:15" x14ac:dyDescent="0.25">
      <c r="A132" s="8">
        <v>23.808</v>
      </c>
      <c r="B132" s="8"/>
      <c r="C132" s="30">
        <v>28241</v>
      </c>
      <c r="D132">
        <v>82862.81</v>
      </c>
      <c r="E132" s="2">
        <f>IF(D132&lt;&gt;0,('Modelo Atmosférico'!$B$9/'Modelo Atmosférico'!$B$10)*((POWER(D132/'Modelo Atmosférico'!$B$14,(-'Modelo Atmosférico'!$B$11*'Modelo Atmosférico'!$B$10)/('Modelo Atmosférico'!$B$12*'Modelo Atmosférico'!$B$13)))-1),0)</f>
        <v>1664.5215479926615</v>
      </c>
      <c r="F132" s="12">
        <f t="shared" si="12"/>
        <v>828.76418749047923</v>
      </c>
      <c r="G132">
        <v>124</v>
      </c>
      <c r="H132" t="s">
        <v>30</v>
      </c>
      <c r="I132" s="2">
        <f t="shared" si="8"/>
        <v>-11.146721262380916</v>
      </c>
      <c r="J132">
        <f t="shared" si="13"/>
        <v>3.3879093315759452E-2</v>
      </c>
      <c r="L132" s="2">
        <f t="shared" si="9"/>
        <v>-40.570175438596493</v>
      </c>
      <c r="M132">
        <f t="shared" si="10"/>
        <v>0.48918296975992587</v>
      </c>
      <c r="N132">
        <f t="shared" si="11"/>
        <v>1</v>
      </c>
      <c r="O132">
        <f t="shared" si="14"/>
        <v>0</v>
      </c>
    </row>
    <row r="133" spans="1:15" x14ac:dyDescent="0.25">
      <c r="A133" s="8">
        <v>24</v>
      </c>
      <c r="B133" s="8"/>
      <c r="C133" s="30">
        <v>28234</v>
      </c>
      <c r="D133">
        <v>82882.41</v>
      </c>
      <c r="E133" s="2">
        <f>IF(D133&lt;&gt;0,('Modelo Atmosférico'!$B$9/'Modelo Atmosférico'!$B$10)*((POWER(D133/'Modelo Atmosférico'!$B$14,(-'Modelo Atmosférico'!$B$11*'Modelo Atmosférico'!$B$10)/('Modelo Atmosférico'!$B$12*'Modelo Atmosférico'!$B$13)))-1),0)</f>
        <v>1662.6015792505618</v>
      </c>
      <c r="F133" s="12">
        <f t="shared" si="12"/>
        <v>826.8442187483796</v>
      </c>
      <c r="G133">
        <v>125</v>
      </c>
      <c r="H133" t="s">
        <v>30</v>
      </c>
      <c r="I133" s="2">
        <f t="shared" si="8"/>
        <v>-10.843196441581652</v>
      </c>
      <c r="J133">
        <f t="shared" si="13"/>
        <v>2.5493258551353815E-2</v>
      </c>
      <c r="L133" s="2">
        <f t="shared" si="9"/>
        <v>-39.473684210526315</v>
      </c>
      <c r="M133">
        <f t="shared" si="10"/>
        <v>0.36425721135349326</v>
      </c>
      <c r="N133">
        <f t="shared" si="11"/>
        <v>1</v>
      </c>
      <c r="O133">
        <f t="shared" si="14"/>
        <v>0</v>
      </c>
    </row>
    <row r="134" spans="1:15" x14ac:dyDescent="0.25">
      <c r="A134" s="8">
        <v>24.192</v>
      </c>
      <c r="B134" s="8"/>
      <c r="C134" s="30">
        <v>28225</v>
      </c>
      <c r="D134">
        <v>82907.600000000006</v>
      </c>
      <c r="E134" s="2">
        <f>IF(D134&lt;&gt;0,('Modelo Atmosférico'!$B$9/'Modelo Atmosférico'!$B$10)*((POWER(D134/'Modelo Atmosférico'!$B$14,(-'Modelo Atmosférico'!$B$11*'Modelo Atmosférico'!$B$10)/('Modelo Atmosférico'!$B$12*'Modelo Atmosférico'!$B$13)))-1),0)</f>
        <v>1660.1345673949213</v>
      </c>
      <c r="F134" s="12">
        <f t="shared" si="12"/>
        <v>824.37720689273908</v>
      </c>
      <c r="G134">
        <v>126</v>
      </c>
      <c r="H134" t="s">
        <v>30</v>
      </c>
      <c r="I134" s="2">
        <f t="shared" si="8"/>
        <v>-10.991442770101676</v>
      </c>
      <c r="J134">
        <f t="shared" si="13"/>
        <v>2.5616234892436269E-2</v>
      </c>
      <c r="L134" s="2">
        <f t="shared" si="9"/>
        <v>-40.021929824561404</v>
      </c>
      <c r="M134">
        <f t="shared" si="10"/>
        <v>0.36820223530317003</v>
      </c>
      <c r="N134">
        <f t="shared" si="11"/>
        <v>1</v>
      </c>
      <c r="O134">
        <f t="shared" si="14"/>
        <v>0</v>
      </c>
    </row>
    <row r="135" spans="1:15" x14ac:dyDescent="0.25">
      <c r="A135" s="8">
        <v>24.384</v>
      </c>
      <c r="B135" s="8"/>
      <c r="C135" s="30">
        <v>28215</v>
      </c>
      <c r="D135">
        <v>82935.59</v>
      </c>
      <c r="E135" s="2">
        <f>IF(D135&lt;&gt;0,('Modelo Atmosférico'!$B$9/'Modelo Atmosférico'!$B$10)*((POWER(D135/'Modelo Atmosférico'!$B$14,(-'Modelo Atmosférico'!$B$11*'Modelo Atmosférico'!$B$10)/('Modelo Atmosférico'!$B$12*'Modelo Atmosférico'!$B$13)))-1),0)</f>
        <v>1657.3940460823967</v>
      </c>
      <c r="F135" s="12">
        <f t="shared" si="12"/>
        <v>821.63668558021448</v>
      </c>
      <c r="G135">
        <v>127</v>
      </c>
      <c r="H135" t="s">
        <v>30</v>
      </c>
      <c r="I135" s="2">
        <f t="shared" si="8"/>
        <v>-11.289945236629588</v>
      </c>
      <c r="J135">
        <f t="shared" si="13"/>
        <v>2.8939738570001854E-2</v>
      </c>
      <c r="L135" s="2">
        <f t="shared" si="9"/>
        <v>-41.118421052631575</v>
      </c>
      <c r="M135">
        <f t="shared" si="10"/>
        <v>0.41629395583256323</v>
      </c>
      <c r="N135">
        <f t="shared" si="11"/>
        <v>1</v>
      </c>
      <c r="O135">
        <f t="shared" si="14"/>
        <v>0</v>
      </c>
    </row>
    <row r="136" spans="1:15" x14ac:dyDescent="0.25">
      <c r="A136" s="8">
        <v>24.576000000000001</v>
      </c>
      <c r="B136" s="8"/>
      <c r="C136" s="30">
        <v>28213</v>
      </c>
      <c r="D136">
        <v>82941.19</v>
      </c>
      <c r="E136" s="2">
        <f>IF(D136&lt;&gt;0,('Modelo Atmosférico'!$B$9/'Modelo Atmosférico'!$B$10)*((POWER(D136/'Modelo Atmosférico'!$B$14,(-'Modelo Atmosférico'!$B$11*'Modelo Atmosférico'!$B$10)/('Modelo Atmosférico'!$B$12*'Modelo Atmosférico'!$B$13)))-1),0)</f>
        <v>1656.8458359093895</v>
      </c>
      <c r="F136" s="12">
        <f t="shared" si="12"/>
        <v>821.08847540720728</v>
      </c>
      <c r="G136">
        <v>128</v>
      </c>
      <c r="H136" t="s">
        <v>30</v>
      </c>
      <c r="I136" s="2">
        <f t="shared" si="8"/>
        <v>-10.836958404958914</v>
      </c>
      <c r="J136">
        <f t="shared" si="13"/>
        <v>2.6962014706691174E-2</v>
      </c>
      <c r="L136" s="2">
        <f t="shared" si="9"/>
        <v>-39.473684210526315</v>
      </c>
      <c r="M136">
        <f t="shared" si="10"/>
        <v>0.37947373230224601</v>
      </c>
      <c r="N136">
        <f t="shared" si="11"/>
        <v>1</v>
      </c>
      <c r="O136">
        <f t="shared" si="14"/>
        <v>0</v>
      </c>
    </row>
    <row r="137" spans="1:15" x14ac:dyDescent="0.25">
      <c r="A137" s="8">
        <v>24.768000000000001</v>
      </c>
      <c r="B137" s="8"/>
      <c r="C137" s="30">
        <v>28203</v>
      </c>
      <c r="D137">
        <v>82969.19</v>
      </c>
      <c r="E137" s="2">
        <f>IF(D137&lt;&gt;0,('Modelo Atmosférico'!$B$9/'Modelo Atmosférico'!$B$10)*((POWER(D137/'Modelo Atmosférico'!$B$14,(-'Modelo Atmosférico'!$B$11*'Modelo Atmosférico'!$B$10)/('Modelo Atmosférico'!$B$12*'Modelo Atmosférico'!$B$13)))-1),0)</f>
        <v>1654.105234531597</v>
      </c>
      <c r="F137" s="12">
        <f t="shared" si="12"/>
        <v>818.34787402941481</v>
      </c>
      <c r="G137">
        <v>129</v>
      </c>
      <c r="H137" t="s">
        <v>30</v>
      </c>
      <c r="I137" s="2">
        <f t="shared" si="8"/>
        <v>-10.985088500438</v>
      </c>
      <c r="J137">
        <f t="shared" si="13"/>
        <v>2.652485209948291E-2</v>
      </c>
      <c r="L137" s="2">
        <f t="shared" si="9"/>
        <v>-40.021929824561404</v>
      </c>
      <c r="M137">
        <f t="shared" si="10"/>
        <v>0.37120796783625665</v>
      </c>
      <c r="N137">
        <f t="shared" si="11"/>
        <v>1</v>
      </c>
      <c r="O137">
        <f t="shared" si="14"/>
        <v>0</v>
      </c>
    </row>
    <row r="138" spans="1:15" x14ac:dyDescent="0.25">
      <c r="A138" s="8">
        <v>24.96</v>
      </c>
      <c r="B138" s="8"/>
      <c r="C138" s="30">
        <v>28195</v>
      </c>
      <c r="D138">
        <v>82991.58</v>
      </c>
      <c r="E138" s="2">
        <f>IF(D138&lt;&gt;0,('Modelo Atmosférico'!$B$9/'Modelo Atmosférico'!$B$10)*((POWER(D138/'Modelo Atmosférico'!$B$14,(-'Modelo Atmosférico'!$B$11*'Modelo Atmosférico'!$B$10)/('Modelo Atmosférico'!$B$12*'Modelo Atmosférico'!$B$13)))-1),0)</f>
        <v>1651.9142710330618</v>
      </c>
      <c r="F138" s="12">
        <f t="shared" si="12"/>
        <v>816.1569105308796</v>
      </c>
      <c r="G138">
        <v>130</v>
      </c>
      <c r="H138" t="s">
        <v>30</v>
      </c>
      <c r="I138" s="2">
        <f t="shared" si="8"/>
        <v>-10.907283545008253</v>
      </c>
      <c r="J138">
        <f t="shared" si="13"/>
        <v>2.6263528279570358E-2</v>
      </c>
      <c r="L138" s="2">
        <f t="shared" si="9"/>
        <v>-39.747807017543856</v>
      </c>
      <c r="M138">
        <f t="shared" si="10"/>
        <v>0.36275434508694926</v>
      </c>
      <c r="N138">
        <f t="shared" si="11"/>
        <v>1</v>
      </c>
      <c r="O138">
        <f t="shared" si="14"/>
        <v>0</v>
      </c>
    </row>
    <row r="139" spans="1:15" x14ac:dyDescent="0.25">
      <c r="A139" s="8">
        <v>25.152000000000001</v>
      </c>
      <c r="B139" s="8"/>
      <c r="C139" s="30">
        <v>28189</v>
      </c>
      <c r="D139">
        <v>83008.38</v>
      </c>
      <c r="E139" s="2">
        <f>IF(D139&lt;&gt;0,('Modelo Atmosférico'!$B$9/'Modelo Atmosférico'!$B$10)*((POWER(D139/'Modelo Atmosférico'!$B$14,(-'Modelo Atmosférico'!$B$11*'Modelo Atmosférico'!$B$10)/('Modelo Atmosférico'!$B$12*'Modelo Atmosférico'!$B$13)))-1),0)</f>
        <v>1650.2706287791898</v>
      </c>
      <c r="F139" s="12">
        <f t="shared" si="12"/>
        <v>814.51326827700757</v>
      </c>
      <c r="G139">
        <v>131</v>
      </c>
      <c r="H139" t="s">
        <v>30</v>
      </c>
      <c r="I139" s="2">
        <f t="shared" si="8"/>
        <v>-10.905491616096006</v>
      </c>
      <c r="J139">
        <f t="shared" si="13"/>
        <v>2.6477602381320197E-2</v>
      </c>
      <c r="L139" s="2">
        <f t="shared" si="9"/>
        <v>-39.747807017543856</v>
      </c>
      <c r="M139">
        <f t="shared" si="10"/>
        <v>0.36275434508694926</v>
      </c>
      <c r="N139">
        <f t="shared" si="11"/>
        <v>1</v>
      </c>
      <c r="O139">
        <f t="shared" si="14"/>
        <v>0</v>
      </c>
    </row>
    <row r="140" spans="1:15" x14ac:dyDescent="0.25">
      <c r="A140" s="8">
        <v>25.344000000000001</v>
      </c>
      <c r="B140" s="8"/>
      <c r="C140" s="30">
        <v>28183</v>
      </c>
      <c r="D140">
        <v>83025.17</v>
      </c>
      <c r="E140" s="2">
        <f>IF(D140&lt;&gt;0,('Modelo Atmosférico'!$B$9/'Modelo Atmosférico'!$B$10)*((POWER(D140/'Modelo Atmosférico'!$B$14,(-'Modelo Atmosférico'!$B$11*'Modelo Atmosférico'!$B$10)/('Modelo Atmosférico'!$B$12*'Modelo Atmosférico'!$B$13)))-1),0)</f>
        <v>1648.6282339846689</v>
      </c>
      <c r="F140" s="12">
        <f t="shared" si="12"/>
        <v>812.87087348248667</v>
      </c>
      <c r="G140">
        <v>132</v>
      </c>
      <c r="H140" t="s">
        <v>30</v>
      </c>
      <c r="I140" s="2">
        <f t="shared" si="8"/>
        <v>-10.52712968794685</v>
      </c>
      <c r="J140">
        <f t="shared" si="13"/>
        <v>3.4735117169537574E-2</v>
      </c>
      <c r="L140" s="2">
        <f t="shared" si="9"/>
        <v>-38.377192982456137</v>
      </c>
      <c r="M140">
        <f t="shared" si="10"/>
        <v>0.45461704562942434</v>
      </c>
      <c r="N140">
        <f t="shared" si="11"/>
        <v>1</v>
      </c>
      <c r="O140">
        <f t="shared" si="14"/>
        <v>0</v>
      </c>
    </row>
    <row r="141" spans="1:15" x14ac:dyDescent="0.25">
      <c r="A141" s="8">
        <v>25.536000000000001</v>
      </c>
      <c r="B141" s="8"/>
      <c r="C141" s="30">
        <v>28176</v>
      </c>
      <c r="D141">
        <v>83044.77</v>
      </c>
      <c r="E141" s="2">
        <f>IF(D141&lt;&gt;0,('Modelo Atmosférico'!$B$9/'Modelo Atmosférico'!$B$10)*((POWER(D141/'Modelo Atmosférico'!$B$14,(-'Modelo Atmosférico'!$B$11*'Modelo Atmosférico'!$B$10)/('Modelo Atmosférico'!$B$12*'Modelo Atmosférico'!$B$13)))-1),0)</f>
        <v>1646.7113056855887</v>
      </c>
      <c r="F141" s="12">
        <f t="shared" si="12"/>
        <v>810.95394518340652</v>
      </c>
      <c r="G141">
        <v>133</v>
      </c>
      <c r="H141" t="s">
        <v>30</v>
      </c>
      <c r="I141" s="2">
        <f t="shared" si="8"/>
        <v>-10.826523720381775</v>
      </c>
      <c r="J141">
        <f t="shared" si="13"/>
        <v>3.4568561611954457E-2</v>
      </c>
      <c r="L141" s="2">
        <f t="shared" si="9"/>
        <v>-39.473684210526315</v>
      </c>
      <c r="M141">
        <f t="shared" si="10"/>
        <v>0.45292632107956293</v>
      </c>
      <c r="N141">
        <f t="shared" si="11"/>
        <v>1</v>
      </c>
      <c r="O141">
        <f t="shared" si="14"/>
        <v>0</v>
      </c>
    </row>
    <row r="142" spans="1:15" x14ac:dyDescent="0.25">
      <c r="A142" s="8">
        <v>25.728000000000002</v>
      </c>
      <c r="B142" s="8"/>
      <c r="C142" s="30">
        <v>28168</v>
      </c>
      <c r="D142">
        <v>83067.16</v>
      </c>
      <c r="E142" s="2">
        <f>IF(D142&lt;&gt;0,('Modelo Atmosférico'!$B$9/'Modelo Atmosférico'!$B$10)*((POWER(D142/'Modelo Atmosférico'!$B$14,(-'Modelo Atmosférico'!$B$11*'Modelo Atmosférico'!$B$10)/('Modelo Atmosférico'!$B$12*'Modelo Atmosférico'!$B$13)))-1),0)</f>
        <v>1644.5219567414131</v>
      </c>
      <c r="F142" s="12">
        <f t="shared" si="12"/>
        <v>808.76459623923085</v>
      </c>
      <c r="G142">
        <v>134</v>
      </c>
      <c r="H142" t="s">
        <v>30</v>
      </c>
      <c r="I142" s="2">
        <f t="shared" si="8"/>
        <v>-10.749084753404942</v>
      </c>
      <c r="J142">
        <f t="shared" si="13"/>
        <v>3.3868974964199924E-2</v>
      </c>
      <c r="L142" s="2">
        <f t="shared" si="9"/>
        <v>-39.199561403508774</v>
      </c>
      <c r="M142">
        <f t="shared" si="10"/>
        <v>0.43132261849799908</v>
      </c>
      <c r="N142">
        <f t="shared" si="11"/>
        <v>1</v>
      </c>
      <c r="O142">
        <f t="shared" si="14"/>
        <v>0</v>
      </c>
    </row>
    <row r="143" spans="1:15" x14ac:dyDescent="0.25">
      <c r="A143" s="8">
        <v>25.92</v>
      </c>
      <c r="B143" s="8"/>
      <c r="C143" s="30">
        <v>28159</v>
      </c>
      <c r="D143">
        <v>83092.350000000006</v>
      </c>
      <c r="E143" s="2">
        <f>IF(D143&lt;&gt;0,('Modelo Atmosférico'!$B$9/'Modelo Atmosférico'!$B$10)*((POWER(D143/'Modelo Atmosférico'!$B$14,(-'Modelo Atmosférico'!$B$11*'Modelo Atmosférico'!$B$10)/('Modelo Atmosférico'!$B$12*'Modelo Atmosférico'!$B$13)))-1),0)</f>
        <v>1642.0593880901133</v>
      </c>
      <c r="F143" s="12">
        <f t="shared" si="12"/>
        <v>806.30202758793109</v>
      </c>
      <c r="G143">
        <v>135</v>
      </c>
      <c r="H143" t="s">
        <v>30</v>
      </c>
      <c r="I143" s="2">
        <f t="shared" si="8"/>
        <v>-10.670852044413659</v>
      </c>
      <c r="J143">
        <f t="shared" si="13"/>
        <v>3.497612225348308E-2</v>
      </c>
      <c r="L143" s="2">
        <f t="shared" si="9"/>
        <v>-38.925438596491226</v>
      </c>
      <c r="M143">
        <f t="shared" si="10"/>
        <v>0.43132261849799897</v>
      </c>
      <c r="N143">
        <f t="shared" si="11"/>
        <v>1</v>
      </c>
      <c r="O143">
        <f t="shared" si="14"/>
        <v>0</v>
      </c>
    </row>
    <row r="144" spans="1:15" x14ac:dyDescent="0.25">
      <c r="A144" s="8">
        <v>26.111999999999998</v>
      </c>
      <c r="B144" s="8"/>
      <c r="C144" s="30">
        <v>28153</v>
      </c>
      <c r="D144">
        <v>83109.149999999994</v>
      </c>
      <c r="E144" s="2">
        <f>IF(D144&lt;&gt;0,('Modelo Atmosférico'!$B$9/'Modelo Atmosférico'!$B$10)*((POWER(D144/'Modelo Atmosférico'!$B$14,(-'Modelo Atmosférico'!$B$11*'Modelo Atmosférico'!$B$10)/('Modelo Atmosférico'!$B$12*'Modelo Atmosférico'!$B$13)))-1),0)</f>
        <v>1640.4173599256771</v>
      </c>
      <c r="F144" s="12">
        <f t="shared" si="12"/>
        <v>804.65999942349492</v>
      </c>
      <c r="G144">
        <v>136</v>
      </c>
      <c r="H144" t="s">
        <v>30</v>
      </c>
      <c r="I144" s="2">
        <f t="shared" si="8"/>
        <v>-10.51876388016812</v>
      </c>
      <c r="J144">
        <f t="shared" si="13"/>
        <v>4.2351788722353817E-2</v>
      </c>
      <c r="L144" s="2">
        <f t="shared" si="9"/>
        <v>-38.377192982456137</v>
      </c>
      <c r="M144">
        <f t="shared" si="10"/>
        <v>0.52205816934056648</v>
      </c>
      <c r="N144">
        <f t="shared" si="11"/>
        <v>1</v>
      </c>
      <c r="O144">
        <f t="shared" si="14"/>
        <v>0</v>
      </c>
    </row>
    <row r="145" spans="1:15" x14ac:dyDescent="0.25">
      <c r="A145" s="8">
        <v>26.303999999999998</v>
      </c>
      <c r="B145" s="8"/>
      <c r="C145" s="30">
        <v>28145</v>
      </c>
      <c r="D145">
        <v>83131.55</v>
      </c>
      <c r="E145" s="2">
        <f>IF(D145&lt;&gt;0,('Modelo Atmosférico'!$B$9/'Modelo Atmosférico'!$B$10)*((POWER(D145/'Modelo Atmosférico'!$B$14,(-'Modelo Atmosférico'!$B$11*'Modelo Atmosférico'!$B$10)/('Modelo Atmosférico'!$B$12*'Modelo Atmosférico'!$B$13)))-1),0)</f>
        <v>1638.228407079182</v>
      </c>
      <c r="F145" s="12">
        <f t="shared" si="12"/>
        <v>802.47104657699981</v>
      </c>
      <c r="G145">
        <v>137</v>
      </c>
      <c r="H145" t="s">
        <v>30</v>
      </c>
      <c r="I145" s="2">
        <f t="shared" si="8"/>
        <v>-10.592017811587104</v>
      </c>
      <c r="J145">
        <f t="shared" si="13"/>
        <v>4.6834383238166744E-2</v>
      </c>
      <c r="L145" s="2">
        <f t="shared" si="9"/>
        <v>-38.651315789473685</v>
      </c>
      <c r="M145">
        <f t="shared" si="10"/>
        <v>0.57559778008618023</v>
      </c>
      <c r="N145">
        <f t="shared" si="11"/>
        <v>1</v>
      </c>
      <c r="O145">
        <f t="shared" si="14"/>
        <v>0</v>
      </c>
    </row>
    <row r="146" spans="1:15" x14ac:dyDescent="0.25">
      <c r="A146" s="8">
        <v>26.495999999999999</v>
      </c>
      <c r="B146" s="8"/>
      <c r="C146" s="30">
        <v>28139</v>
      </c>
      <c r="D146">
        <v>83148.34</v>
      </c>
      <c r="E146" s="2">
        <f>IF(D146&lt;&gt;0,('Modelo Atmosférico'!$B$9/'Modelo Atmosférico'!$B$10)*((POWER(D146/'Modelo Atmosférico'!$B$14,(-'Modelo Atmosférico'!$B$11*'Modelo Atmosférico'!$B$10)/('Modelo Atmosférico'!$B$12*'Modelo Atmosférico'!$B$13)))-1),0)</f>
        <v>1636.587982791139</v>
      </c>
      <c r="F146" s="12">
        <f t="shared" si="12"/>
        <v>800.83062228895676</v>
      </c>
      <c r="G146">
        <v>138</v>
      </c>
      <c r="H146" t="s">
        <v>30</v>
      </c>
      <c r="I146" s="2">
        <f t="shared" si="8"/>
        <v>-10.28947006127617</v>
      </c>
      <c r="J146">
        <f t="shared" si="13"/>
        <v>6.3443238488249523E-2</v>
      </c>
      <c r="L146" s="2">
        <f t="shared" si="9"/>
        <v>-37.554824561403507</v>
      </c>
      <c r="M146">
        <f t="shared" si="10"/>
        <v>0.78355689971914444</v>
      </c>
      <c r="N146">
        <f t="shared" si="11"/>
        <v>1</v>
      </c>
      <c r="O146">
        <f t="shared" si="14"/>
        <v>0</v>
      </c>
    </row>
    <row r="147" spans="1:15" x14ac:dyDescent="0.25">
      <c r="A147" s="8">
        <v>26.687999999999999</v>
      </c>
      <c r="B147" s="8"/>
      <c r="C147" s="30">
        <v>28131</v>
      </c>
      <c r="D147">
        <v>83170.73</v>
      </c>
      <c r="E147" s="2">
        <f>IF(D147&lt;&gt;0,('Modelo Atmosférico'!$B$9/'Modelo Atmosférico'!$B$10)*((POWER(D147/'Modelo Atmosférico'!$B$14,(-'Modelo Atmosférico'!$B$11*'Modelo Atmosférico'!$B$10)/('Modelo Atmosférico'!$B$12*'Modelo Atmosférico'!$B$13)))-1),0)</f>
        <v>1634.4008420156647</v>
      </c>
      <c r="F147" s="12">
        <f t="shared" si="12"/>
        <v>798.64348151348247</v>
      </c>
      <c r="G147">
        <v>139</v>
      </c>
      <c r="H147" t="s">
        <v>30</v>
      </c>
      <c r="I147" s="2">
        <f t="shared" si="8"/>
        <v>-10.512710945635325</v>
      </c>
      <c r="J147">
        <f t="shared" si="13"/>
        <v>6.7904023866383237E-2</v>
      </c>
      <c r="L147" s="2">
        <f t="shared" si="9"/>
        <v>-38.377192982456137</v>
      </c>
      <c r="M147">
        <f t="shared" si="10"/>
        <v>0.83766008531471248</v>
      </c>
      <c r="N147">
        <f t="shared" si="11"/>
        <v>1</v>
      </c>
      <c r="O147">
        <f t="shared" si="14"/>
        <v>0</v>
      </c>
    </row>
    <row r="148" spans="1:15" x14ac:dyDescent="0.25">
      <c r="A148" s="8">
        <v>26.88</v>
      </c>
      <c r="B148" s="8"/>
      <c r="C148" s="30">
        <v>28123</v>
      </c>
      <c r="D148">
        <v>83193.13</v>
      </c>
      <c r="E148" s="2">
        <f>IF(D148&lt;&gt;0,('Modelo Atmosférico'!$B$9/'Modelo Atmosférico'!$B$10)*((POWER(D148/'Modelo Atmosférico'!$B$14,(-'Modelo Atmosférico'!$B$11*'Modelo Atmosférico'!$B$10)/('Modelo Atmosférico'!$B$12*'Modelo Atmosférico'!$B$13)))-1),0)</f>
        <v>1632.213201434193</v>
      </c>
      <c r="F148" s="12">
        <f t="shared" si="12"/>
        <v>796.4558409320108</v>
      </c>
      <c r="G148">
        <v>140</v>
      </c>
      <c r="H148" t="s">
        <v>30</v>
      </c>
      <c r="I148" s="2">
        <f t="shared" si="8"/>
        <v>-10.510682155402781</v>
      </c>
      <c r="J148">
        <f t="shared" si="13"/>
        <v>7.2888283578522214E-2</v>
      </c>
      <c r="L148" s="2">
        <f t="shared" si="9"/>
        <v>-38.377192982456137</v>
      </c>
      <c r="M148">
        <f t="shared" si="10"/>
        <v>0.89345399546014215</v>
      </c>
      <c r="N148">
        <f t="shared" si="11"/>
        <v>1</v>
      </c>
      <c r="O148">
        <f t="shared" si="14"/>
        <v>0</v>
      </c>
    </row>
    <row r="149" spans="1:15" x14ac:dyDescent="0.25">
      <c r="A149" s="8">
        <v>27.071999999999999</v>
      </c>
      <c r="B149" s="8"/>
      <c r="C149" s="30">
        <v>28117</v>
      </c>
      <c r="D149">
        <v>83209.919999999998</v>
      </c>
      <c r="E149" s="2">
        <f>IF(D149&lt;&gt;0,('Modelo Atmosférico'!$B$9/'Modelo Atmosférico'!$B$10)*((POWER(D149/'Modelo Atmosférico'!$B$14,(-'Modelo Atmosférico'!$B$11*'Modelo Atmosférico'!$B$10)/('Modelo Atmosférico'!$B$12*'Modelo Atmosférico'!$B$13)))-1),0)</f>
        <v>1630.5737603397392</v>
      </c>
      <c r="F149" s="12">
        <f t="shared" si="12"/>
        <v>794.81639983755701</v>
      </c>
      <c r="G149">
        <v>141</v>
      </c>
      <c r="H149" t="s">
        <v>30</v>
      </c>
      <c r="I149" s="2">
        <f t="shared" si="8"/>
        <v>-10.358242465415135</v>
      </c>
      <c r="J149">
        <f t="shared" si="13"/>
        <v>7.9222848889393238E-2</v>
      </c>
      <c r="L149" s="2">
        <f t="shared" si="9"/>
        <v>-37.828947368421048</v>
      </c>
      <c r="M149">
        <f t="shared" si="10"/>
        <v>0.97291804930363313</v>
      </c>
      <c r="N149">
        <f t="shared" si="11"/>
        <v>1</v>
      </c>
      <c r="O149">
        <f t="shared" si="14"/>
        <v>0</v>
      </c>
    </row>
    <row r="150" spans="1:15" x14ac:dyDescent="0.25">
      <c r="A150" s="8">
        <v>27.263999999999999</v>
      </c>
      <c r="B150" s="8"/>
      <c r="C150" s="30">
        <v>28109</v>
      </c>
      <c r="D150">
        <v>83232.33</v>
      </c>
      <c r="E150" s="2">
        <f>IF(D150&lt;&gt;0,('Modelo Atmosférico'!$B$9/'Modelo Atmosférico'!$B$10)*((POWER(D150/'Modelo Atmosférico'!$B$14,(-'Modelo Atmosférico'!$B$11*'Modelo Atmosférico'!$B$10)/('Modelo Atmosférico'!$B$12*'Modelo Atmosférico'!$B$13)))-1),0)</f>
        <v>1628.3859778326228</v>
      </c>
      <c r="F150" s="12">
        <f t="shared" si="12"/>
        <v>792.62861733044053</v>
      </c>
      <c r="G150">
        <v>142</v>
      </c>
      <c r="H150" t="s">
        <v>30</v>
      </c>
      <c r="I150" s="2">
        <f t="shared" si="8"/>
        <v>-10.506932732010574</v>
      </c>
      <c r="J150">
        <f t="shared" si="13"/>
        <v>6.8387414206190364E-2</v>
      </c>
      <c r="L150" s="2">
        <f t="shared" si="9"/>
        <v>-38.377192982456137</v>
      </c>
      <c r="M150">
        <f t="shared" si="10"/>
        <v>0.83766008531471403</v>
      </c>
      <c r="N150">
        <f t="shared" si="11"/>
        <v>1</v>
      </c>
      <c r="O150">
        <f t="shared" si="14"/>
        <v>0</v>
      </c>
    </row>
    <row r="151" spans="1:15" x14ac:dyDescent="0.25">
      <c r="A151" s="8">
        <v>27.456</v>
      </c>
      <c r="B151" s="8"/>
      <c r="C151" s="30">
        <v>28098</v>
      </c>
      <c r="D151">
        <v>83263.12</v>
      </c>
      <c r="E151" s="2">
        <f>IF(D151&lt;&gt;0,('Modelo Atmosférico'!$B$9/'Modelo Atmosférico'!$B$10)*((POWER(D151/'Modelo Atmosférico'!$B$14,(-'Modelo Atmosférico'!$B$11*'Modelo Atmosférico'!$B$10)/('Modelo Atmosférico'!$B$12*'Modelo Atmosférico'!$B$13)))-1),0)</f>
        <v>1625.3808732208524</v>
      </c>
      <c r="F151" s="12">
        <f t="shared" si="12"/>
        <v>789.62351271867021</v>
      </c>
      <c r="G151">
        <v>143</v>
      </c>
      <c r="H151" t="s">
        <v>30</v>
      </c>
      <c r="I151" s="2">
        <f t="shared" si="8"/>
        <v>-10.729351637009051</v>
      </c>
      <c r="J151">
        <f t="shared" si="13"/>
        <v>6.5097958642398063E-2</v>
      </c>
      <c r="L151" s="2">
        <f t="shared" si="9"/>
        <v>-39.199561403508774</v>
      </c>
      <c r="M151">
        <f t="shared" si="10"/>
        <v>0.80102772006771494</v>
      </c>
      <c r="N151">
        <f t="shared" si="11"/>
        <v>1</v>
      </c>
      <c r="O151">
        <f t="shared" si="14"/>
        <v>0</v>
      </c>
    </row>
    <row r="152" spans="1:15" x14ac:dyDescent="0.25">
      <c r="A152" s="8">
        <v>27.648</v>
      </c>
      <c r="B152" s="8"/>
      <c r="C152" s="30">
        <v>28089</v>
      </c>
      <c r="D152">
        <v>83288.31</v>
      </c>
      <c r="E152" s="2">
        <f>IF(D152&lt;&gt;0,('Modelo Atmosférico'!$B$9/'Modelo Atmosférico'!$B$10)*((POWER(D152/'Modelo Atmosférico'!$B$14,(-'Modelo Atmosférico'!$B$11*'Modelo Atmosférico'!$B$10)/('Modelo Atmosférico'!$B$12*'Modelo Atmosférico'!$B$13)))-1),0)</f>
        <v>1622.9229978723183</v>
      </c>
      <c r="F152" s="12">
        <f t="shared" si="12"/>
        <v>787.1656373701361</v>
      </c>
      <c r="G152">
        <v>144</v>
      </c>
      <c r="H152" t="s">
        <v>30</v>
      </c>
      <c r="I152" s="2">
        <f t="shared" si="8"/>
        <v>-10.876804105878156</v>
      </c>
      <c r="J152">
        <f t="shared" si="13"/>
        <v>5.7442672722457663E-2</v>
      </c>
      <c r="L152" s="2">
        <f t="shared" si="9"/>
        <v>-39.747807017543856</v>
      </c>
      <c r="M152">
        <f t="shared" si="10"/>
        <v>0.71592791772468534</v>
      </c>
      <c r="N152">
        <f t="shared" si="11"/>
        <v>1</v>
      </c>
      <c r="O152">
        <f t="shared" si="14"/>
        <v>0</v>
      </c>
    </row>
    <row r="153" spans="1:15" x14ac:dyDescent="0.25">
      <c r="A153" s="8">
        <v>27.84</v>
      </c>
      <c r="B153" s="8"/>
      <c r="C153" s="30">
        <v>28084</v>
      </c>
      <c r="D153">
        <v>83302.31</v>
      </c>
      <c r="E153" s="2">
        <f>IF(D153&lt;&gt;0,('Modelo Atmosférico'!$B$9/'Modelo Atmosférico'!$B$10)*((POWER(D153/'Modelo Atmosférico'!$B$14,(-'Modelo Atmosférico'!$B$11*'Modelo Atmosférico'!$B$10)/('Modelo Atmosférico'!$B$12*'Modelo Atmosférico'!$B$13)))-1),0)</f>
        <v>1621.5572297165022</v>
      </c>
      <c r="F153" s="12">
        <f t="shared" si="12"/>
        <v>785.79986921431998</v>
      </c>
      <c r="G153">
        <v>145</v>
      </c>
      <c r="H153" t="s">
        <v>30</v>
      </c>
      <c r="I153" s="2">
        <f t="shared" si="8"/>
        <v>-10.574928091671904</v>
      </c>
      <c r="J153">
        <f t="shared" si="13"/>
        <v>5.7593698424598584E-2</v>
      </c>
      <c r="L153" s="2">
        <f t="shared" si="9"/>
        <v>-38.651315789473685</v>
      </c>
      <c r="M153">
        <f t="shared" si="10"/>
        <v>0.71761864227454653</v>
      </c>
      <c r="N153">
        <f t="shared" si="11"/>
        <v>1</v>
      </c>
      <c r="O153">
        <f t="shared" si="14"/>
        <v>0</v>
      </c>
    </row>
    <row r="154" spans="1:15" x14ac:dyDescent="0.25">
      <c r="A154" s="8">
        <v>28.032</v>
      </c>
      <c r="B154" s="8"/>
      <c r="C154" s="30">
        <v>28077</v>
      </c>
      <c r="D154">
        <v>83321.91</v>
      </c>
      <c r="E154" s="2">
        <f>IF(D154&lt;&gt;0,('Modelo Atmosférico'!$B$9/'Modelo Atmosférico'!$B$10)*((POWER(D154/'Modelo Atmosférico'!$B$14,(-'Modelo Atmosférico'!$B$11*'Modelo Atmosférico'!$B$10)/('Modelo Atmosférico'!$B$12*'Modelo Atmosférico'!$B$13)))-1),0)</f>
        <v>1619.6454665135045</v>
      </c>
      <c r="F154" s="12">
        <f t="shared" si="12"/>
        <v>783.88810601132229</v>
      </c>
      <c r="G154">
        <v>146</v>
      </c>
      <c r="H154" t="s">
        <v>30</v>
      </c>
      <c r="I154" s="2">
        <f t="shared" si="8"/>
        <v>-10.347746592349832</v>
      </c>
      <c r="J154">
        <f t="shared" si="13"/>
        <v>5.9029020053603089E-2</v>
      </c>
      <c r="L154" s="2">
        <f t="shared" si="9"/>
        <v>-37.828947368421048</v>
      </c>
      <c r="M154">
        <f t="shared" si="10"/>
        <v>0.73565303747306943</v>
      </c>
      <c r="N154">
        <f t="shared" si="11"/>
        <v>1</v>
      </c>
      <c r="O154">
        <f t="shared" si="14"/>
        <v>0</v>
      </c>
    </row>
    <row r="155" spans="1:15" x14ac:dyDescent="0.25">
      <c r="A155" s="8">
        <v>28.224</v>
      </c>
      <c r="B155" s="8"/>
      <c r="C155" s="30">
        <v>28070</v>
      </c>
      <c r="D155">
        <v>83341.509999999995</v>
      </c>
      <c r="E155" s="2">
        <f>IF(D155&lt;&gt;0,('Modelo Atmosférico'!$B$9/'Modelo Atmosférico'!$B$10)*((POWER(D155/'Modelo Atmosférico'!$B$14,(-'Modelo Atmosférico'!$B$11*'Modelo Atmosférico'!$B$10)/('Modelo Atmosférico'!$B$12*'Modelo Atmosférico'!$B$13)))-1),0)</f>
        <v>1617.7340674212203</v>
      </c>
      <c r="F155" s="12">
        <f t="shared" si="12"/>
        <v>781.97670691903807</v>
      </c>
      <c r="G155">
        <v>147</v>
      </c>
      <c r="H155" t="s">
        <v>30</v>
      </c>
      <c r="I155" s="2">
        <f t="shared" si="8"/>
        <v>-10.721427765397264</v>
      </c>
      <c r="J155">
        <f t="shared" si="13"/>
        <v>3.9466388536563091E-2</v>
      </c>
      <c r="L155" s="2">
        <f t="shared" si="9"/>
        <v>-39.199561403508774</v>
      </c>
      <c r="M155">
        <f t="shared" si="10"/>
        <v>0.49500657654278363</v>
      </c>
      <c r="N155">
        <f t="shared" si="11"/>
        <v>1</v>
      </c>
      <c r="O155">
        <f t="shared" si="14"/>
        <v>0</v>
      </c>
    </row>
    <row r="156" spans="1:15" x14ac:dyDescent="0.25">
      <c r="A156" s="8">
        <v>28.416</v>
      </c>
      <c r="B156" s="8"/>
      <c r="C156" s="30">
        <v>28063</v>
      </c>
      <c r="D156">
        <v>83361.100000000006</v>
      </c>
      <c r="E156" s="2">
        <f>IF(D156&lt;&gt;0,('Modelo Atmosférico'!$B$9/'Modelo Atmosférico'!$B$10)*((POWER(D156/'Modelo Atmosférico'!$B$14,(-'Modelo Atmosférico'!$B$11*'Modelo Atmosférico'!$B$10)/('Modelo Atmosférico'!$B$12*'Modelo Atmosférico'!$B$13)))-1),0)</f>
        <v>1615.8240072098411</v>
      </c>
      <c r="F156" s="12">
        <f t="shared" si="12"/>
        <v>780.06664670765883</v>
      </c>
      <c r="G156">
        <v>148</v>
      </c>
      <c r="H156" t="s">
        <v>30</v>
      </c>
      <c r="I156" s="2">
        <f t="shared" si="8"/>
        <v>-10.493757489516442</v>
      </c>
      <c r="J156">
        <f t="shared" si="13"/>
        <v>3.8554728696413715E-2</v>
      </c>
      <c r="L156" s="2">
        <f t="shared" si="9"/>
        <v>-38.377192982456137</v>
      </c>
      <c r="M156">
        <f t="shared" si="10"/>
        <v>0.48448651267697879</v>
      </c>
      <c r="N156">
        <f t="shared" si="11"/>
        <v>1</v>
      </c>
      <c r="O156">
        <f t="shared" si="14"/>
        <v>0</v>
      </c>
    </row>
    <row r="157" spans="1:15" x14ac:dyDescent="0.25">
      <c r="A157" s="8">
        <v>28.608000000000001</v>
      </c>
      <c r="B157" s="8"/>
      <c r="C157" s="30">
        <v>28053</v>
      </c>
      <c r="D157">
        <v>83389.100000000006</v>
      </c>
      <c r="E157" s="2">
        <f>IF(D157&lt;&gt;0,('Modelo Atmosférico'!$B$9/'Modelo Atmosférico'!$B$10)*((POWER(D157/'Modelo Atmosférico'!$B$14,(-'Modelo Atmosférico'!$B$11*'Modelo Atmosférico'!$B$10)/('Modelo Atmosférico'!$B$12*'Modelo Atmosférico'!$B$13)))-1),0)</f>
        <v>1613.094587794568</v>
      </c>
      <c r="F157" s="12">
        <f t="shared" si="12"/>
        <v>777.33722729238582</v>
      </c>
      <c r="G157">
        <v>149</v>
      </c>
      <c r="H157" t="s">
        <v>30</v>
      </c>
      <c r="I157" s="2">
        <f t="shared" si="8"/>
        <v>-10.641360536867813</v>
      </c>
      <c r="J157">
        <f t="shared" si="13"/>
        <v>3.1968789625888241E-2</v>
      </c>
      <c r="L157" s="2">
        <f t="shared" si="9"/>
        <v>-38.925438596491226</v>
      </c>
      <c r="M157">
        <f t="shared" si="10"/>
        <v>0.40784033308325734</v>
      </c>
      <c r="N157">
        <f t="shared" si="11"/>
        <v>1</v>
      </c>
      <c r="O157">
        <f t="shared" si="14"/>
        <v>0</v>
      </c>
    </row>
    <row r="158" spans="1:15" x14ac:dyDescent="0.25">
      <c r="A158" s="8">
        <v>28.8</v>
      </c>
      <c r="B158" s="8"/>
      <c r="C158" s="30">
        <v>28047</v>
      </c>
      <c r="D158">
        <v>83405.899999999994</v>
      </c>
      <c r="E158" s="2">
        <f>IF(D158&lt;&gt;0,('Modelo Atmosférico'!$B$9/'Modelo Atmosférico'!$B$10)*((POWER(D158/'Modelo Atmosférico'!$B$14,(-'Modelo Atmosférico'!$B$11*'Modelo Atmosférico'!$B$10)/('Modelo Atmosférico'!$B$12*'Modelo Atmosférico'!$B$13)))-1),0)</f>
        <v>1611.4572923342146</v>
      </c>
      <c r="F158" s="12">
        <f t="shared" si="12"/>
        <v>775.69993183203235</v>
      </c>
      <c r="G158">
        <v>150</v>
      </c>
      <c r="H158" t="s">
        <v>30</v>
      </c>
      <c r="I158" s="2">
        <f t="shared" si="8"/>
        <v>-10.639620736012946</v>
      </c>
      <c r="J158">
        <f t="shared" si="13"/>
        <v>2.7495725761022737E-2</v>
      </c>
      <c r="L158" s="2">
        <f t="shared" si="9"/>
        <v>-38.925438596491226</v>
      </c>
      <c r="M158">
        <f t="shared" si="10"/>
        <v>0.35768217143736647</v>
      </c>
      <c r="N158">
        <f t="shared" si="11"/>
        <v>1</v>
      </c>
      <c r="O158">
        <f t="shared" si="14"/>
        <v>0</v>
      </c>
    </row>
    <row r="159" spans="1:15" x14ac:dyDescent="0.25">
      <c r="A159" s="8">
        <v>28.992000000000001</v>
      </c>
      <c r="B159" s="8"/>
      <c r="C159" s="30">
        <v>28039</v>
      </c>
      <c r="D159">
        <v>83428.3</v>
      </c>
      <c r="E159" s="2">
        <f>IF(D159&lt;&gt;0,('Modelo Atmosférico'!$B$9/'Modelo Atmosférico'!$B$10)*((POWER(D159/'Modelo Atmosférico'!$B$14,(-'Modelo Atmosférico'!$B$11*'Modelo Atmosférico'!$B$10)/('Modelo Atmosférico'!$B$12*'Modelo Atmosférico'!$B$13)))-1),0)</f>
        <v>1609.2746470720695</v>
      </c>
      <c r="F159" s="12">
        <f t="shared" si="12"/>
        <v>773.51728656988723</v>
      </c>
      <c r="G159">
        <v>151</v>
      </c>
      <c r="H159" t="s">
        <v>30</v>
      </c>
      <c r="I159" s="2">
        <f t="shared" si="8"/>
        <v>-10.787715710690637</v>
      </c>
      <c r="J159">
        <f t="shared" si="13"/>
        <v>2.4552469143496188E-2</v>
      </c>
      <c r="L159" s="2">
        <f t="shared" si="9"/>
        <v>-39.473684210526315</v>
      </c>
      <c r="M159">
        <f t="shared" si="10"/>
        <v>0.33269701975608018</v>
      </c>
      <c r="N159">
        <f t="shared" si="11"/>
        <v>1</v>
      </c>
      <c r="O159">
        <f t="shared" si="14"/>
        <v>0</v>
      </c>
    </row>
    <row r="160" spans="1:15" x14ac:dyDescent="0.25">
      <c r="A160" s="8">
        <v>29.184000000000001</v>
      </c>
      <c r="B160" s="8"/>
      <c r="C160" s="30">
        <v>28029</v>
      </c>
      <c r="D160">
        <v>83456.3</v>
      </c>
      <c r="E160" s="2">
        <f>IF(D160&lt;&gt;0,('Modelo Atmosférico'!$B$9/'Modelo Atmosférico'!$B$10)*((POWER(D160/'Modelo Atmosférico'!$B$14,(-'Modelo Atmosférico'!$B$11*'Modelo Atmosférico'!$B$10)/('Modelo Atmosférico'!$B$12*'Modelo Atmosférico'!$B$13)))-1),0)</f>
        <v>1606.5470076995377</v>
      </c>
      <c r="F160" s="12">
        <f t="shared" si="12"/>
        <v>770.78964719735552</v>
      </c>
      <c r="G160">
        <v>152</v>
      </c>
      <c r="H160" t="s">
        <v>30</v>
      </c>
      <c r="I160" s="2">
        <f t="shared" ref="I160:I223" si="15">(F160-F141)/(A160-A141)</f>
        <v>-11.009950105825384</v>
      </c>
      <c r="J160">
        <f t="shared" si="13"/>
        <v>3.2408596610486069E-2</v>
      </c>
      <c r="L160" s="2">
        <f t="shared" ref="L160:L223" si="16">(C160-C141)/3.648</f>
        <v>-40.296052631578945</v>
      </c>
      <c r="M160">
        <f t="shared" ref="M160:M223" si="17">_xlfn.VAR.P(L141:L160)</f>
        <v>0.44710271429670784</v>
      </c>
      <c r="N160">
        <f t="shared" ref="N160:N223" si="18">IF(AND(M160&gt;0, M160&lt;$N$3), 1, 0)</f>
        <v>1</v>
      </c>
      <c r="O160">
        <f t="shared" si="14"/>
        <v>0</v>
      </c>
    </row>
    <row r="161" spans="1:15" x14ac:dyDescent="0.25">
      <c r="A161" s="8">
        <v>29.376000000000001</v>
      </c>
      <c r="B161" s="8"/>
      <c r="C161" s="30">
        <v>28021</v>
      </c>
      <c r="D161">
        <v>83478.69</v>
      </c>
      <c r="E161" s="2">
        <f>IF(D161&lt;&gt;0,('Modelo Atmosférico'!$B$9/'Modelo Atmosférico'!$B$10)*((POWER(D161/'Modelo Atmosférico'!$B$14,(-'Modelo Atmosférico'!$B$11*'Modelo Atmosférico'!$B$10)/('Modelo Atmosférico'!$B$12*'Modelo Atmosférico'!$B$13)))-1),0)</f>
        <v>1604.3664034977776</v>
      </c>
      <c r="F161" s="12">
        <f t="shared" si="12"/>
        <v>768.60904299559536</v>
      </c>
      <c r="G161">
        <v>153</v>
      </c>
      <c r="H161" t="s">
        <v>30</v>
      </c>
      <c r="I161" s="2">
        <f t="shared" si="15"/>
        <v>-11.007552972487801</v>
      </c>
      <c r="J161">
        <f t="shared" si="13"/>
        <v>3.7741998033082091E-2</v>
      </c>
      <c r="L161" s="2">
        <f t="shared" si="16"/>
        <v>-40.296052631578945</v>
      </c>
      <c r="M161">
        <f t="shared" si="17"/>
        <v>0.53558396573945943</v>
      </c>
      <c r="N161">
        <f t="shared" si="18"/>
        <v>1</v>
      </c>
      <c r="O161">
        <f t="shared" si="14"/>
        <v>0</v>
      </c>
    </row>
    <row r="162" spans="1:15" x14ac:dyDescent="0.25">
      <c r="A162" s="8">
        <v>29.568000000000001</v>
      </c>
      <c r="B162" s="8"/>
      <c r="C162" s="30">
        <v>28013</v>
      </c>
      <c r="D162">
        <v>83501.09</v>
      </c>
      <c r="E162" s="2">
        <f>IF(D162&lt;&gt;0,('Modelo Atmosférico'!$B$9/'Modelo Atmosférico'!$B$10)*((POWER(D162/'Modelo Atmosférico'!$B$14,(-'Modelo Atmosférico'!$B$11*'Modelo Atmosférico'!$B$10)/('Modelo Atmosférico'!$B$12*'Modelo Atmosférico'!$B$13)))-1),0)</f>
        <v>1602.1852992293909</v>
      </c>
      <c r="F162" s="12">
        <f t="shared" si="12"/>
        <v>766.4279387272087</v>
      </c>
      <c r="G162">
        <v>154</v>
      </c>
      <c r="H162" t="s">
        <v>30</v>
      </c>
      <c r="I162" s="2">
        <f t="shared" si="15"/>
        <v>-10.930397165768202</v>
      </c>
      <c r="J162">
        <f t="shared" si="13"/>
        <v>4.1518001623190415E-2</v>
      </c>
      <c r="L162" s="2">
        <f t="shared" si="16"/>
        <v>-40.021929824561404</v>
      </c>
      <c r="M162">
        <f t="shared" si="17"/>
        <v>0.59814077408433497</v>
      </c>
      <c r="N162">
        <f t="shared" si="18"/>
        <v>1</v>
      </c>
      <c r="O162">
        <f t="shared" si="14"/>
        <v>0</v>
      </c>
    </row>
    <row r="163" spans="1:15" x14ac:dyDescent="0.25">
      <c r="A163" s="8">
        <v>29.76</v>
      </c>
      <c r="B163" s="8"/>
      <c r="C163" s="30">
        <v>28007</v>
      </c>
      <c r="D163">
        <v>83517.89</v>
      </c>
      <c r="E163" s="2">
        <f>IF(D163&lt;&gt;0,('Modelo Atmosférico'!$B$9/'Modelo Atmosférico'!$B$10)*((POWER(D163/'Modelo Atmosférico'!$B$14,(-'Modelo Atmosférico'!$B$11*'Modelo Atmosférico'!$B$10)/('Modelo Atmosférico'!$B$12*'Modelo Atmosférico'!$B$13)))-1),0)</f>
        <v>1600.5497819246402</v>
      </c>
      <c r="F163" s="12">
        <f t="shared" ref="F163:F226" si="19">IF(D163&lt;&gt;0,E163-$E$3,0)</f>
        <v>764.79242142245801</v>
      </c>
      <c r="G163">
        <v>155</v>
      </c>
      <c r="H163" t="s">
        <v>30</v>
      </c>
      <c r="I163" s="2">
        <f t="shared" si="15"/>
        <v>-10.928612390635111</v>
      </c>
      <c r="J163">
        <f t="shared" si="13"/>
        <v>4.5571900625216412E-2</v>
      </c>
      <c r="L163" s="2">
        <f t="shared" si="16"/>
        <v>-40.021929824561404</v>
      </c>
      <c r="M163">
        <f t="shared" si="17"/>
        <v>0.66126115727916424</v>
      </c>
      <c r="N163">
        <f t="shared" si="18"/>
        <v>1</v>
      </c>
      <c r="O163">
        <f t="shared" si="14"/>
        <v>0</v>
      </c>
    </row>
    <row r="164" spans="1:15" x14ac:dyDescent="0.25">
      <c r="A164" s="8">
        <v>29.952000000000002</v>
      </c>
      <c r="B164" s="8"/>
      <c r="C164" s="30">
        <v>28003</v>
      </c>
      <c r="D164">
        <v>83529.08</v>
      </c>
      <c r="E164" s="2">
        <f>IF(D164&lt;&gt;0,('Modelo Atmosférico'!$B$9/'Modelo Atmosférico'!$B$10)*((POWER(D164/'Modelo Atmosférico'!$B$14,(-'Modelo Atmosférico'!$B$11*'Modelo Atmosférico'!$B$10)/('Modelo Atmosférico'!$B$12*'Modelo Atmosférico'!$B$13)))-1),0)</f>
        <v>1599.460558384156</v>
      </c>
      <c r="F164" s="12">
        <f t="shared" si="19"/>
        <v>763.70319788197378</v>
      </c>
      <c r="G164">
        <v>156</v>
      </c>
      <c r="H164" t="s">
        <v>30</v>
      </c>
      <c r="I164" s="2">
        <f t="shared" si="15"/>
        <v>-10.627151506311952</v>
      </c>
      <c r="J164">
        <f t="shared" si="13"/>
        <v>4.4719385718339305E-2</v>
      </c>
      <c r="L164" s="2">
        <f t="shared" si="16"/>
        <v>-38.925438596491226</v>
      </c>
      <c r="M164">
        <f t="shared" si="17"/>
        <v>0.64548106148045692</v>
      </c>
      <c r="N164">
        <f t="shared" si="18"/>
        <v>1</v>
      </c>
      <c r="O164">
        <f t="shared" si="14"/>
        <v>0</v>
      </c>
    </row>
    <row r="165" spans="1:15" x14ac:dyDescent="0.25">
      <c r="A165" s="8">
        <v>30.143999999999998</v>
      </c>
      <c r="B165" s="8"/>
      <c r="C165" s="30">
        <v>27993</v>
      </c>
      <c r="D165">
        <v>83557.08</v>
      </c>
      <c r="E165" s="2">
        <f>IF(D165&lt;&gt;0,('Modelo Atmosférico'!$B$9/'Modelo Atmosférico'!$B$10)*((POWER(D165/'Modelo Atmosférico'!$B$14,(-'Modelo Atmosférico'!$B$11*'Modelo Atmosférico'!$B$10)/('Modelo Atmosférico'!$B$12*'Modelo Atmosférico'!$B$13)))-1),0)</f>
        <v>1596.7355836884637</v>
      </c>
      <c r="F165" s="12">
        <f t="shared" si="19"/>
        <v>760.97822318628153</v>
      </c>
      <c r="G165">
        <v>157</v>
      </c>
      <c r="H165" t="s">
        <v>30</v>
      </c>
      <c r="I165" s="2">
        <f t="shared" si="15"/>
        <v>-10.924451508408783</v>
      </c>
      <c r="J165">
        <f t="shared" si="13"/>
        <v>4.7897523954515367E-2</v>
      </c>
      <c r="L165" s="2">
        <f t="shared" si="16"/>
        <v>-40.021929824561404</v>
      </c>
      <c r="M165">
        <f t="shared" si="17"/>
        <v>0.69338492372653304</v>
      </c>
      <c r="N165">
        <f t="shared" si="18"/>
        <v>1</v>
      </c>
      <c r="O165">
        <f t="shared" si="14"/>
        <v>0</v>
      </c>
    </row>
    <row r="166" spans="1:15" x14ac:dyDescent="0.25">
      <c r="A166" s="8">
        <v>30.335999999999999</v>
      </c>
      <c r="B166" s="8"/>
      <c r="C166" s="30">
        <v>27985</v>
      </c>
      <c r="D166">
        <v>83579.48</v>
      </c>
      <c r="E166" s="2">
        <f>IF(D166&lt;&gt;0,('Modelo Atmosférico'!$B$9/'Modelo Atmosférico'!$B$10)*((POWER(D166/'Modelo Atmosférico'!$B$14,(-'Modelo Atmosférico'!$B$11*'Modelo Atmosférico'!$B$10)/('Modelo Atmosférico'!$B$12*'Modelo Atmosférico'!$B$13)))-1),0)</f>
        <v>1594.5561362512597</v>
      </c>
      <c r="F166" s="12">
        <f t="shared" si="19"/>
        <v>758.79877574907744</v>
      </c>
      <c r="G166">
        <v>158</v>
      </c>
      <c r="H166" t="s">
        <v>30</v>
      </c>
      <c r="I166" s="2">
        <f t="shared" si="15"/>
        <v>-10.922342588926819</v>
      </c>
      <c r="J166">
        <f t="shared" si="13"/>
        <v>4.2780191259813041E-2</v>
      </c>
      <c r="L166" s="2">
        <f t="shared" si="16"/>
        <v>-40.021929824561404</v>
      </c>
      <c r="M166">
        <f t="shared" si="17"/>
        <v>0.62068376808248871</v>
      </c>
      <c r="N166">
        <f t="shared" si="18"/>
        <v>1</v>
      </c>
      <c r="O166">
        <f t="shared" si="14"/>
        <v>0</v>
      </c>
    </row>
    <row r="167" spans="1:15" x14ac:dyDescent="0.25">
      <c r="A167" s="8">
        <v>30.527999999999999</v>
      </c>
      <c r="B167" s="8"/>
      <c r="C167" s="30">
        <v>27974</v>
      </c>
      <c r="D167">
        <v>83610.28</v>
      </c>
      <c r="E167" s="2">
        <f>IF(D167&lt;&gt;0,('Modelo Atmosférico'!$B$9/'Modelo Atmosférico'!$B$10)*((POWER(D167/'Modelo Atmosférico'!$B$14,(-'Modelo Atmosférico'!$B$11*'Modelo Atmosférico'!$B$10)/('Modelo Atmosférico'!$B$12*'Modelo Atmosférico'!$B$13)))-1),0)</f>
        <v>1591.5601681747678</v>
      </c>
      <c r="F167" s="12">
        <f t="shared" si="19"/>
        <v>755.80280767258557</v>
      </c>
      <c r="G167">
        <v>159</v>
      </c>
      <c r="H167" t="s">
        <v>30</v>
      </c>
      <c r="I167" s="2">
        <f t="shared" si="15"/>
        <v>-11.143923590851214</v>
      </c>
      <c r="J167">
        <f t="shared" si="13"/>
        <v>4.9720373789103781E-2</v>
      </c>
      <c r="L167" s="2">
        <f t="shared" si="16"/>
        <v>-40.844298245614034</v>
      </c>
      <c r="M167">
        <f t="shared" si="17"/>
        <v>0.72043651652431728</v>
      </c>
      <c r="N167">
        <f t="shared" si="18"/>
        <v>1</v>
      </c>
      <c r="O167">
        <f t="shared" si="14"/>
        <v>0</v>
      </c>
    </row>
    <row r="168" spans="1:15" x14ac:dyDescent="0.25">
      <c r="A168" s="8">
        <v>30.72</v>
      </c>
      <c r="B168" s="8"/>
      <c r="C168" s="30">
        <v>27967</v>
      </c>
      <c r="D168">
        <v>83629.88</v>
      </c>
      <c r="E168" s="2">
        <f>IF(D168&lt;&gt;0,('Modelo Atmosférico'!$B$9/'Modelo Atmosférico'!$B$10)*((POWER(D168/'Modelo Atmosférico'!$B$14,(-'Modelo Atmosférico'!$B$11*'Modelo Atmosférico'!$B$10)/('Modelo Atmosférico'!$B$12*'Modelo Atmosférico'!$B$13)))-1),0)</f>
        <v>1589.6541082971805</v>
      </c>
      <c r="F168" s="12">
        <f t="shared" si="19"/>
        <v>753.8967477949983</v>
      </c>
      <c r="G168">
        <v>160</v>
      </c>
      <c r="H168" t="s">
        <v>30</v>
      </c>
      <c r="I168" s="2">
        <f t="shared" si="15"/>
        <v>-11.217009880087366</v>
      </c>
      <c r="J168">
        <f t="shared" si="13"/>
        <v>5.7634086021359943E-2</v>
      </c>
      <c r="L168" s="2">
        <f t="shared" si="16"/>
        <v>-41.118421052631575</v>
      </c>
      <c r="M168">
        <f t="shared" si="17"/>
        <v>0.83315148651508297</v>
      </c>
      <c r="N168">
        <f t="shared" si="18"/>
        <v>1</v>
      </c>
      <c r="O168">
        <f t="shared" si="14"/>
        <v>0</v>
      </c>
    </row>
    <row r="169" spans="1:15" x14ac:dyDescent="0.25">
      <c r="A169" s="8">
        <v>30.911999999999999</v>
      </c>
      <c r="B169" s="8"/>
      <c r="C169" s="30">
        <v>27961</v>
      </c>
      <c r="D169">
        <v>83646.679999999993</v>
      </c>
      <c r="E169" s="2">
        <f>IF(D169&lt;&gt;0,('Modelo Atmosférico'!$B$9/'Modelo Atmosférico'!$B$10)*((POWER(D169/'Modelo Atmosférico'!$B$14,(-'Modelo Atmosférico'!$B$11*'Modelo Atmosférico'!$B$10)/('Modelo Atmosférico'!$B$12*'Modelo Atmosférico'!$B$13)))-1),0)</f>
        <v>1588.0206305675579</v>
      </c>
      <c r="F169" s="12">
        <f t="shared" si="19"/>
        <v>752.26327006537565</v>
      </c>
      <c r="G169">
        <v>161</v>
      </c>
      <c r="H169" t="s">
        <v>30</v>
      </c>
      <c r="I169" s="2">
        <f t="shared" si="15"/>
        <v>-11.065062298537525</v>
      </c>
      <c r="J169">
        <f t="shared" si="13"/>
        <v>5.2298862021881345E-2</v>
      </c>
      <c r="L169" s="2">
        <f t="shared" si="16"/>
        <v>-40.570175438596493</v>
      </c>
      <c r="M169">
        <f t="shared" si="17"/>
        <v>0.75800817318790492</v>
      </c>
      <c r="N169">
        <f t="shared" si="18"/>
        <v>1</v>
      </c>
      <c r="O169">
        <f t="shared" si="14"/>
        <v>0</v>
      </c>
    </row>
    <row r="170" spans="1:15" x14ac:dyDescent="0.25">
      <c r="A170" s="8">
        <v>31.103999999999999</v>
      </c>
      <c r="B170" s="8"/>
      <c r="C170" s="30">
        <v>27951</v>
      </c>
      <c r="D170">
        <v>83674.67</v>
      </c>
      <c r="E170" s="2">
        <f>IF(D170&lt;&gt;0,('Modelo Atmosférico'!$B$9/'Modelo Atmosférico'!$B$10)*((POWER(D170/'Modelo Atmosférico'!$B$14,(-'Modelo Atmosférico'!$B$11*'Modelo Atmosférico'!$B$10)/('Modelo Atmosférico'!$B$12*'Modelo Atmosférico'!$B$13)))-1),0)</f>
        <v>1585.2997298988641</v>
      </c>
      <c r="F170" s="12">
        <f t="shared" si="19"/>
        <v>749.54236939668192</v>
      </c>
      <c r="G170">
        <v>162</v>
      </c>
      <c r="H170" t="s">
        <v>30</v>
      </c>
      <c r="I170" s="2">
        <f t="shared" si="15"/>
        <v>-10.987155515895914</v>
      </c>
      <c r="J170">
        <f t="shared" si="13"/>
        <v>4.8948519775067E-2</v>
      </c>
      <c r="L170" s="2">
        <f t="shared" si="16"/>
        <v>-40.296052631578945</v>
      </c>
      <c r="M170">
        <f t="shared" si="17"/>
        <v>0.70935287780855716</v>
      </c>
      <c r="N170">
        <f t="shared" si="18"/>
        <v>1</v>
      </c>
      <c r="O170">
        <f t="shared" si="14"/>
        <v>0</v>
      </c>
    </row>
    <row r="171" spans="1:15" x14ac:dyDescent="0.25">
      <c r="A171" s="8">
        <v>31.295999999999999</v>
      </c>
      <c r="B171" s="8"/>
      <c r="C171" s="30">
        <v>27946</v>
      </c>
      <c r="D171">
        <v>83688.67</v>
      </c>
      <c r="E171" s="2">
        <f>IF(D171&lt;&gt;0,('Modelo Atmosférico'!$B$9/'Modelo Atmosférico'!$B$10)*((POWER(D171/'Modelo Atmosférico'!$B$14,(-'Modelo Atmosférico'!$B$11*'Modelo Atmosférico'!$B$10)/('Modelo Atmosférico'!$B$12*'Modelo Atmosférico'!$B$13)))-1),0)</f>
        <v>1583.9390700116144</v>
      </c>
      <c r="F171" s="12">
        <f t="shared" si="19"/>
        <v>748.18170950943215</v>
      </c>
      <c r="G171">
        <v>163</v>
      </c>
      <c r="H171" t="s">
        <v>30</v>
      </c>
      <c r="I171" s="2">
        <f t="shared" si="15"/>
        <v>-10.686383733745599</v>
      </c>
      <c r="J171">
        <f t="shared" si="13"/>
        <v>4.9463594191859986E-2</v>
      </c>
      <c r="L171" s="2">
        <f t="shared" si="16"/>
        <v>-39.199561403508774</v>
      </c>
      <c r="M171">
        <f t="shared" si="17"/>
        <v>0.70935287780855716</v>
      </c>
      <c r="N171">
        <f t="shared" si="18"/>
        <v>1</v>
      </c>
      <c r="O171">
        <f t="shared" si="14"/>
        <v>0</v>
      </c>
    </row>
    <row r="172" spans="1:15" x14ac:dyDescent="0.25">
      <c r="A172" s="8">
        <v>31.488</v>
      </c>
      <c r="B172" s="8"/>
      <c r="C172" s="30">
        <v>27940</v>
      </c>
      <c r="D172">
        <v>83705.47</v>
      </c>
      <c r="E172" s="2">
        <f>IF(D172&lt;&gt;0,('Modelo Atmosférico'!$B$9/'Modelo Atmosférico'!$B$10)*((POWER(D172/'Modelo Atmosférico'!$B$14,(-'Modelo Atmosférico'!$B$11*'Modelo Atmosférico'!$B$10)/('Modelo Atmosférico'!$B$12*'Modelo Atmosférico'!$B$13)))-1),0)</f>
        <v>1582.3065214180397</v>
      </c>
      <c r="F172" s="12">
        <f t="shared" si="19"/>
        <v>746.54916091585744</v>
      </c>
      <c r="G172">
        <v>164</v>
      </c>
      <c r="H172" t="s">
        <v>30</v>
      </c>
      <c r="I172" s="2">
        <f t="shared" si="15"/>
        <v>-10.759514336201356</v>
      </c>
      <c r="J172">
        <f t="shared" si="13"/>
        <v>4.9528997888083758E-2</v>
      </c>
      <c r="L172" s="2">
        <f t="shared" si="16"/>
        <v>-39.473684210526315</v>
      </c>
      <c r="M172">
        <f t="shared" si="17"/>
        <v>0.709916452658511</v>
      </c>
      <c r="N172">
        <f t="shared" si="18"/>
        <v>1</v>
      </c>
      <c r="O172">
        <f t="shared" si="14"/>
        <v>0</v>
      </c>
    </row>
    <row r="173" spans="1:15" x14ac:dyDescent="0.25">
      <c r="A173" s="8">
        <v>31.68</v>
      </c>
      <c r="B173" s="8"/>
      <c r="C173" s="30">
        <v>27929</v>
      </c>
      <c r="D173">
        <v>83736.27</v>
      </c>
      <c r="E173" s="2">
        <f>IF(D173&lt;&gt;0,('Modelo Atmosférico'!$B$9/'Modelo Atmosférico'!$B$10)*((POWER(D173/'Modelo Atmosférico'!$B$14,(-'Modelo Atmosférico'!$B$11*'Modelo Atmosférico'!$B$10)/('Modelo Atmosférico'!$B$12*'Modelo Atmosférico'!$B$13)))-1),0)</f>
        <v>1579.3142046254097</v>
      </c>
      <c r="F173" s="12">
        <f t="shared" si="19"/>
        <v>743.55684412322751</v>
      </c>
      <c r="G173">
        <v>165</v>
      </c>
      <c r="H173" t="s">
        <v>30</v>
      </c>
      <c r="I173" s="2">
        <f t="shared" si="15"/>
        <v>-11.055718719324229</v>
      </c>
      <c r="J173">
        <f t="shared" si="13"/>
        <v>4.8687634194292694E-2</v>
      </c>
      <c r="L173" s="2">
        <f t="shared" si="16"/>
        <v>-40.570175438596493</v>
      </c>
      <c r="M173">
        <f t="shared" si="17"/>
        <v>0.6980813808094809</v>
      </c>
      <c r="N173">
        <f t="shared" si="18"/>
        <v>1</v>
      </c>
      <c r="O173">
        <f t="shared" si="14"/>
        <v>0</v>
      </c>
    </row>
    <row r="174" spans="1:15" x14ac:dyDescent="0.25">
      <c r="A174" s="8">
        <v>31.872</v>
      </c>
      <c r="B174" s="8"/>
      <c r="C174" s="30">
        <v>27922</v>
      </c>
      <c r="D174">
        <v>83755.88</v>
      </c>
      <c r="E174" s="2">
        <f>IF(D174&lt;&gt;0,('Modelo Atmosférico'!$B$9/'Modelo Atmosférico'!$B$10)*((POWER(D174/'Modelo Atmosférico'!$B$14,(-'Modelo Atmosférico'!$B$11*'Modelo Atmosférico'!$B$10)/('Modelo Atmosférico'!$B$12*'Modelo Atmosférico'!$B$13)))-1),0)</f>
        <v>1577.409495823322</v>
      </c>
      <c r="F174" s="12">
        <f t="shared" si="19"/>
        <v>741.65213532113978</v>
      </c>
      <c r="G174">
        <v>166</v>
      </c>
      <c r="H174" t="s">
        <v>30</v>
      </c>
      <c r="I174" s="2">
        <f t="shared" si="15"/>
        <v>-11.053884758195803</v>
      </c>
      <c r="J174">
        <f t="shared" si="13"/>
        <v>3.7270754475268293E-2</v>
      </c>
      <c r="L174" s="2">
        <f t="shared" si="16"/>
        <v>-40.570175438596493</v>
      </c>
      <c r="M174">
        <f t="shared" si="17"/>
        <v>0.53652325715604854</v>
      </c>
      <c r="N174">
        <f t="shared" si="18"/>
        <v>1</v>
      </c>
      <c r="O174">
        <f t="shared" si="14"/>
        <v>0</v>
      </c>
    </row>
    <row r="175" spans="1:15" x14ac:dyDescent="0.25">
      <c r="A175" s="8">
        <v>32.064</v>
      </c>
      <c r="B175" s="8"/>
      <c r="C175" s="30">
        <v>27915</v>
      </c>
      <c r="D175">
        <v>83775.48</v>
      </c>
      <c r="E175" s="2">
        <f>IF(D175&lt;&gt;0,('Modelo Atmosférico'!$B$9/'Modelo Atmosférico'!$B$10)*((POWER(D175/'Modelo Atmosférico'!$B$14,(-'Modelo Atmosférico'!$B$11*'Modelo Atmosférico'!$B$10)/('Modelo Atmosférico'!$B$12*'Modelo Atmosférico'!$B$13)))-1),0)</f>
        <v>1575.5061191115658</v>
      </c>
      <c r="F175" s="12">
        <f t="shared" si="19"/>
        <v>739.74875860938357</v>
      </c>
      <c r="G175">
        <v>167</v>
      </c>
      <c r="H175" t="s">
        <v>30</v>
      </c>
      <c r="I175" s="2">
        <f t="shared" si="15"/>
        <v>-11.05205265851844</v>
      </c>
      <c r="J175">
        <f t="shared" si="13"/>
        <v>3.7215372297729081E-2</v>
      </c>
      <c r="L175" s="2">
        <f t="shared" si="16"/>
        <v>-40.570175438596493</v>
      </c>
      <c r="M175">
        <f t="shared" si="17"/>
        <v>0.5355839657394591</v>
      </c>
      <c r="N175">
        <f t="shared" si="18"/>
        <v>1</v>
      </c>
      <c r="O175">
        <f t="shared" si="14"/>
        <v>0</v>
      </c>
    </row>
    <row r="176" spans="1:15" x14ac:dyDescent="0.25">
      <c r="A176" s="8">
        <v>32.256</v>
      </c>
      <c r="B176" s="8"/>
      <c r="C176" s="30">
        <v>27908</v>
      </c>
      <c r="D176">
        <v>83795.08</v>
      </c>
      <c r="E176" s="2">
        <f>IF(D176&lt;&gt;0,('Modelo Atmosférico'!$B$9/'Modelo Atmosférico'!$B$10)*((POWER(D176/'Modelo Atmosférico'!$B$14,(-'Modelo Atmosférico'!$B$11*'Modelo Atmosférico'!$B$10)/('Modelo Atmosférico'!$B$12*'Modelo Atmosférico'!$B$13)))-1),0)</f>
        <v>1573.6031029507433</v>
      </c>
      <c r="F176" s="12">
        <f t="shared" si="19"/>
        <v>737.84574244856105</v>
      </c>
      <c r="G176">
        <v>168</v>
      </c>
      <c r="H176" t="s">
        <v>30</v>
      </c>
      <c r="I176" s="2">
        <f t="shared" si="15"/>
        <v>-10.825516678680035</v>
      </c>
      <c r="J176">
        <f t="shared" si="13"/>
        <v>2.9076065146342322E-2</v>
      </c>
      <c r="L176" s="2">
        <f t="shared" si="16"/>
        <v>-39.747807017543856</v>
      </c>
      <c r="M176">
        <f t="shared" si="17"/>
        <v>0.41253679016620542</v>
      </c>
      <c r="N176">
        <f t="shared" si="18"/>
        <v>1</v>
      </c>
      <c r="O176">
        <f t="shared" si="14"/>
        <v>0</v>
      </c>
    </row>
    <row r="177" spans="1:15" x14ac:dyDescent="0.25">
      <c r="A177" s="8">
        <v>32.448</v>
      </c>
      <c r="B177" s="8"/>
      <c r="C177" s="30">
        <v>27901</v>
      </c>
      <c r="D177">
        <v>83814.67</v>
      </c>
      <c r="E177" s="2">
        <f>IF(D177&lt;&gt;0,('Modelo Atmosférico'!$B$9/'Modelo Atmosférico'!$B$10)*((POWER(D177/'Modelo Atmosférico'!$B$14,(-'Modelo Atmosférico'!$B$11*'Modelo Atmosférico'!$B$10)/('Modelo Atmosférico'!$B$12*'Modelo Atmosférico'!$B$13)))-1),0)</f>
        <v>1571.701417839115</v>
      </c>
      <c r="F177" s="12">
        <f t="shared" si="19"/>
        <v>735.94405733693281</v>
      </c>
      <c r="G177">
        <v>169</v>
      </c>
      <c r="H177" t="s">
        <v>30</v>
      </c>
      <c r="I177" s="2">
        <f t="shared" si="15"/>
        <v>-10.897991912033865</v>
      </c>
      <c r="J177">
        <f t="shared" si="13"/>
        <v>2.5226378190741999E-2</v>
      </c>
      <c r="L177" s="2">
        <f t="shared" si="16"/>
        <v>-40.021929824561404</v>
      </c>
      <c r="M177">
        <f t="shared" si="17"/>
        <v>0.35242213950446316</v>
      </c>
      <c r="N177">
        <f t="shared" si="18"/>
        <v>1</v>
      </c>
      <c r="O177">
        <f t="shared" si="14"/>
        <v>0</v>
      </c>
    </row>
    <row r="178" spans="1:15" x14ac:dyDescent="0.25">
      <c r="A178" s="8">
        <v>32.64</v>
      </c>
      <c r="B178" s="8"/>
      <c r="C178" s="30">
        <v>27891</v>
      </c>
      <c r="D178">
        <v>83842.67</v>
      </c>
      <c r="E178" s="2">
        <f>IF(D178&lt;&gt;0,('Modelo Atmosférico'!$B$9/'Modelo Atmosférico'!$B$10)*((POWER(D178/'Modelo Atmosférico'!$B$14,(-'Modelo Atmosférico'!$B$11*'Modelo Atmosférico'!$B$10)/('Modelo Atmosférico'!$B$12*'Modelo Atmosférico'!$B$13)))-1),0)</f>
        <v>1568.9839627943522</v>
      </c>
      <c r="F178" s="12">
        <f t="shared" si="19"/>
        <v>733.22660229217001</v>
      </c>
      <c r="G178">
        <v>170</v>
      </c>
      <c r="H178" t="s">
        <v>30</v>
      </c>
      <c r="I178" s="2">
        <f t="shared" si="15"/>
        <v>-11.044595470865467</v>
      </c>
      <c r="J178">
        <f t="shared" si="13"/>
        <v>2.141488949477412E-2</v>
      </c>
      <c r="L178" s="2">
        <f t="shared" si="16"/>
        <v>-40.570175438596493</v>
      </c>
      <c r="M178">
        <f t="shared" si="17"/>
        <v>0.29606465450907993</v>
      </c>
      <c r="N178">
        <f t="shared" si="18"/>
        <v>1</v>
      </c>
      <c r="O178">
        <f t="shared" si="14"/>
        <v>0</v>
      </c>
    </row>
    <row r="179" spans="1:15" x14ac:dyDescent="0.25">
      <c r="A179" s="8">
        <v>32.832000000000001</v>
      </c>
      <c r="B179" s="8"/>
      <c r="C179" s="30">
        <v>27883</v>
      </c>
      <c r="D179">
        <v>83865.08</v>
      </c>
      <c r="E179" s="2">
        <f>IF(D179&lt;&gt;0,('Modelo Atmosférico'!$B$9/'Modelo Atmosférico'!$B$10)*((POWER(D179/'Modelo Atmosférico'!$B$14,(-'Modelo Atmosférico'!$B$11*'Modelo Atmosférico'!$B$10)/('Modelo Atmosférico'!$B$12*'Modelo Atmosférico'!$B$13)))-1),0)</f>
        <v>1566.809557622395</v>
      </c>
      <c r="F179" s="12">
        <f t="shared" si="19"/>
        <v>731.05219712021278</v>
      </c>
      <c r="G179">
        <v>171</v>
      </c>
      <c r="H179" t="s">
        <v>30</v>
      </c>
      <c r="I179" s="2">
        <f t="shared" si="15"/>
        <v>-10.892941358865883</v>
      </c>
      <c r="J179">
        <f t="shared" ref="J179:J242" si="20">_xlfn.VAR.P(I160:I179)</f>
        <v>2.0271599342412874E-2</v>
      </c>
      <c r="L179" s="2">
        <f t="shared" si="16"/>
        <v>-40.021929824561404</v>
      </c>
      <c r="M179">
        <f t="shared" si="17"/>
        <v>0.27427309364419827</v>
      </c>
      <c r="N179">
        <f t="shared" si="18"/>
        <v>1</v>
      </c>
      <c r="O179">
        <f t="shared" ref="O179:O242" si="21">IF(AND(N179=1, L179&lt;1, L179&gt;-1), 1, 0)</f>
        <v>0</v>
      </c>
    </row>
    <row r="180" spans="1:15" x14ac:dyDescent="0.25">
      <c r="A180" s="8">
        <v>33.024000000000001</v>
      </c>
      <c r="B180" s="8"/>
      <c r="C180" s="30">
        <v>27875</v>
      </c>
      <c r="D180">
        <v>83887.48</v>
      </c>
      <c r="E180" s="2">
        <f>IF(D180&lt;&gt;0,('Modelo Atmosférico'!$B$9/'Modelo Atmosférico'!$B$10)*((POWER(D180/'Modelo Atmosférico'!$B$14,(-'Modelo Atmosférico'!$B$11*'Modelo Atmosférico'!$B$10)/('Modelo Atmosférico'!$B$12*'Modelo Atmosférico'!$B$13)))-1),0)</f>
        <v>1564.6365928523514</v>
      </c>
      <c r="F180" s="12">
        <f t="shared" si="19"/>
        <v>728.87923235016922</v>
      </c>
      <c r="G180">
        <v>172</v>
      </c>
      <c r="H180" t="s">
        <v>30</v>
      </c>
      <c r="I180" s="2">
        <f t="shared" si="15"/>
        <v>-10.890847216399711</v>
      </c>
      <c r="J180">
        <f t="shared" si="20"/>
        <v>2.0250568441952436E-2</v>
      </c>
      <c r="L180" s="2">
        <f t="shared" si="16"/>
        <v>-40.021929824561404</v>
      </c>
      <c r="M180">
        <f t="shared" si="17"/>
        <v>0.27408523536088042</v>
      </c>
      <c r="N180">
        <f t="shared" si="18"/>
        <v>1</v>
      </c>
      <c r="O180">
        <f t="shared" si="21"/>
        <v>0</v>
      </c>
    </row>
    <row r="181" spans="1:15" x14ac:dyDescent="0.25">
      <c r="A181" s="8">
        <v>33.216000000000001</v>
      </c>
      <c r="B181" s="8"/>
      <c r="C181" s="30">
        <v>27866</v>
      </c>
      <c r="D181">
        <v>83912.68</v>
      </c>
      <c r="E181" s="2">
        <f>IF(D181&lt;&gt;0,('Modelo Atmosférico'!$B$9/'Modelo Atmosférico'!$B$10)*((POWER(D181/'Modelo Atmosférico'!$B$14,(-'Modelo Atmosférico'!$B$11*'Modelo Atmosférico'!$B$10)/('Modelo Atmosférico'!$B$12*'Modelo Atmosférico'!$B$13)))-1),0)</f>
        <v>1562.1925690163473</v>
      </c>
      <c r="F181" s="12">
        <f t="shared" si="19"/>
        <v>726.43520851416508</v>
      </c>
      <c r="G181">
        <v>173</v>
      </c>
      <c r="H181" t="s">
        <v>30</v>
      </c>
      <c r="I181" s="2">
        <f t="shared" si="15"/>
        <v>-10.962919466294851</v>
      </c>
      <c r="J181">
        <f t="shared" si="20"/>
        <v>2.0068924604376148E-2</v>
      </c>
      <c r="L181" s="2">
        <f t="shared" si="16"/>
        <v>-40.296052631578945</v>
      </c>
      <c r="M181">
        <f t="shared" si="17"/>
        <v>0.27408523536088042</v>
      </c>
      <c r="N181">
        <f t="shared" si="18"/>
        <v>1</v>
      </c>
      <c r="O181">
        <f t="shared" si="21"/>
        <v>0</v>
      </c>
    </row>
    <row r="182" spans="1:15" x14ac:dyDescent="0.25">
      <c r="A182" s="8">
        <v>33.408000000000001</v>
      </c>
      <c r="B182" s="8"/>
      <c r="C182" s="30">
        <v>27858</v>
      </c>
      <c r="D182">
        <v>83935.08</v>
      </c>
      <c r="E182" s="2">
        <f>IF(D182&lt;&gt;0,('Modelo Atmosférico'!$B$9/'Modelo Atmosférico'!$B$10)*((POWER(D182/'Modelo Atmosférico'!$B$14,(-'Modelo Atmosférico'!$B$11*'Modelo Atmosférico'!$B$10)/('Modelo Atmosférico'!$B$12*'Modelo Atmosférico'!$B$13)))-1),0)</f>
        <v>1560.0206022712218</v>
      </c>
      <c r="F182" s="12">
        <f t="shared" si="19"/>
        <v>724.26324176903961</v>
      </c>
      <c r="G182">
        <v>174</v>
      </c>
      <c r="H182" t="s">
        <v>30</v>
      </c>
      <c r="I182" s="2">
        <f t="shared" si="15"/>
        <v>-11.109972492713377</v>
      </c>
      <c r="J182">
        <f t="shared" si="20"/>
        <v>2.1366747965529172E-2</v>
      </c>
      <c r="L182" s="2">
        <f t="shared" si="16"/>
        <v>-40.844298245614034</v>
      </c>
      <c r="M182">
        <f t="shared" si="17"/>
        <v>0.29606465450907982</v>
      </c>
      <c r="N182">
        <f t="shared" si="18"/>
        <v>1</v>
      </c>
      <c r="O182">
        <f t="shared" si="21"/>
        <v>0</v>
      </c>
    </row>
    <row r="183" spans="1:15" x14ac:dyDescent="0.25">
      <c r="A183" s="8">
        <v>33.6</v>
      </c>
      <c r="B183" s="8"/>
      <c r="C183" s="30">
        <v>27854</v>
      </c>
      <c r="D183">
        <v>83946.28</v>
      </c>
      <c r="E183" s="2">
        <f>IF(D183&lt;&gt;0,('Modelo Atmosférico'!$B$9/'Modelo Atmosférico'!$B$10)*((POWER(D183/'Modelo Atmosférico'!$B$14,(-'Modelo Atmosférico'!$B$11*'Modelo Atmosférico'!$B$10)/('Modelo Atmosférico'!$B$12*'Modelo Atmosférico'!$B$13)))-1),0)</f>
        <v>1558.9347949019709</v>
      </c>
      <c r="F183" s="12">
        <f t="shared" si="19"/>
        <v>723.17743439978869</v>
      </c>
      <c r="G183">
        <v>175</v>
      </c>
      <c r="H183" t="s">
        <v>30</v>
      </c>
      <c r="I183" s="2">
        <f t="shared" si="15"/>
        <v>-11.109036042265648</v>
      </c>
      <c r="J183">
        <f t="shared" si="20"/>
        <v>2.2483772824034416E-2</v>
      </c>
      <c r="L183" s="2">
        <f t="shared" si="16"/>
        <v>-40.844298245614034</v>
      </c>
      <c r="M183">
        <f t="shared" si="17"/>
        <v>0.31466262455755623</v>
      </c>
      <c r="N183">
        <f t="shared" si="18"/>
        <v>1</v>
      </c>
      <c r="O183">
        <f t="shared" si="21"/>
        <v>0</v>
      </c>
    </row>
    <row r="184" spans="1:15" x14ac:dyDescent="0.25">
      <c r="A184" s="8">
        <v>33.792000000000002</v>
      </c>
      <c r="B184" s="8"/>
      <c r="C184" s="30">
        <v>27849</v>
      </c>
      <c r="D184">
        <v>83960.28</v>
      </c>
      <c r="E184" s="2">
        <f>IF(D184&lt;&gt;0,('Modelo Atmosférico'!$B$9/'Modelo Atmosférico'!$B$10)*((POWER(D184/'Modelo Atmosférico'!$B$14,(-'Modelo Atmosférico'!$B$11*'Modelo Atmosférico'!$B$10)/('Modelo Atmosférico'!$B$12*'Modelo Atmosférico'!$B$13)))-1),0)</f>
        <v>1557.577700637077</v>
      </c>
      <c r="F184" s="12">
        <f t="shared" si="19"/>
        <v>721.82034013489476</v>
      </c>
      <c r="G184">
        <v>176</v>
      </c>
      <c r="H184" t="s">
        <v>30</v>
      </c>
      <c r="I184" s="2">
        <f t="shared" si="15"/>
        <v>-10.734068818910835</v>
      </c>
      <c r="J184">
        <f t="shared" si="20"/>
        <v>1.945281288064497E-2</v>
      </c>
      <c r="L184" s="2">
        <f t="shared" si="16"/>
        <v>-39.473684210526315</v>
      </c>
      <c r="M184">
        <f t="shared" si="17"/>
        <v>0.25755370642890096</v>
      </c>
      <c r="N184">
        <f t="shared" si="18"/>
        <v>1</v>
      </c>
      <c r="O184">
        <f t="shared" si="21"/>
        <v>0</v>
      </c>
    </row>
    <row r="185" spans="1:15" x14ac:dyDescent="0.25">
      <c r="A185" s="8">
        <v>33.984000000000002</v>
      </c>
      <c r="B185" s="8"/>
      <c r="C185" s="30">
        <v>27835</v>
      </c>
      <c r="D185">
        <v>83999.48</v>
      </c>
      <c r="E185" s="2">
        <f>IF(D185&lt;&gt;0,('Modelo Atmosférico'!$B$9/'Modelo Atmosférico'!$B$10)*((POWER(D185/'Modelo Atmosférico'!$B$14,(-'Modelo Atmosférico'!$B$11*'Modelo Atmosférico'!$B$10)/('Modelo Atmosférico'!$B$12*'Modelo Atmosférico'!$B$13)))-1),0)</f>
        <v>1553.7788112624494</v>
      </c>
      <c r="F185" s="12">
        <f t="shared" si="19"/>
        <v>718.02145076026716</v>
      </c>
      <c r="G185">
        <v>177</v>
      </c>
      <c r="H185" t="s">
        <v>30</v>
      </c>
      <c r="I185" s="2">
        <f t="shared" si="15"/>
        <v>-11.1779947885993</v>
      </c>
      <c r="J185">
        <f t="shared" si="20"/>
        <v>2.1433369109650664E-2</v>
      </c>
      <c r="L185" s="2">
        <f t="shared" si="16"/>
        <v>-41.118421052631575</v>
      </c>
      <c r="M185">
        <f t="shared" si="17"/>
        <v>0.28911389802631526</v>
      </c>
      <c r="N185">
        <f t="shared" si="18"/>
        <v>1</v>
      </c>
      <c r="O185">
        <f t="shared" si="21"/>
        <v>0</v>
      </c>
    </row>
    <row r="186" spans="1:15" x14ac:dyDescent="0.25">
      <c r="A186" s="8">
        <v>34.176000000000002</v>
      </c>
      <c r="B186" s="8"/>
      <c r="C186" s="30">
        <v>27829</v>
      </c>
      <c r="D186">
        <v>84016.28</v>
      </c>
      <c r="E186" s="2">
        <f>IF(D186&lt;&gt;0,('Modelo Atmosférico'!$B$9/'Modelo Atmosférico'!$B$10)*((POWER(D186/'Modelo Atmosférico'!$B$14,(-'Modelo Atmosférico'!$B$11*'Modelo Atmosférico'!$B$10)/('Modelo Atmosférico'!$B$12*'Modelo Atmosférico'!$B$13)))-1),0)</f>
        <v>1552.1511552494842</v>
      </c>
      <c r="F186" s="12">
        <f t="shared" si="19"/>
        <v>716.39379474730197</v>
      </c>
      <c r="G186">
        <v>178</v>
      </c>
      <c r="H186" t="s">
        <v>30</v>
      </c>
      <c r="I186" s="2">
        <f t="shared" si="15"/>
        <v>-10.802909244869399</v>
      </c>
      <c r="J186">
        <f t="shared" si="20"/>
        <v>2.2792936978886451E-2</v>
      </c>
      <c r="L186" s="2">
        <f t="shared" si="16"/>
        <v>-39.747807017543856</v>
      </c>
      <c r="M186">
        <f t="shared" si="17"/>
        <v>0.3005732533087101</v>
      </c>
      <c r="N186">
        <f t="shared" si="18"/>
        <v>1</v>
      </c>
      <c r="O186">
        <f t="shared" si="21"/>
        <v>0</v>
      </c>
    </row>
    <row r="187" spans="1:15" x14ac:dyDescent="0.25">
      <c r="A187" s="8">
        <v>34.368000000000002</v>
      </c>
      <c r="B187" s="8"/>
      <c r="C187" s="30">
        <v>27821</v>
      </c>
      <c r="D187">
        <v>84038.69</v>
      </c>
      <c r="E187" s="2">
        <f>IF(D187&lt;&gt;0,('Modelo Atmosférico'!$B$9/'Modelo Atmosférico'!$B$10)*((POWER(D187/'Modelo Atmosférico'!$B$14,(-'Modelo Atmosférico'!$B$11*'Modelo Atmosférico'!$B$10)/('Modelo Atmosférico'!$B$12*'Modelo Atmosférico'!$B$13)))-1),0)</f>
        <v>1549.9803885838132</v>
      </c>
      <c r="F187" s="12">
        <f t="shared" si="19"/>
        <v>714.22302808163101</v>
      </c>
      <c r="G187">
        <v>179</v>
      </c>
      <c r="H187" t="s">
        <v>30</v>
      </c>
      <c r="I187" s="2">
        <f t="shared" si="15"/>
        <v>-10.875471412655498</v>
      </c>
      <c r="J187">
        <f t="shared" si="20"/>
        <v>2.1640368232787609E-2</v>
      </c>
      <c r="L187" s="2">
        <f t="shared" si="16"/>
        <v>-40.021929824561404</v>
      </c>
      <c r="M187">
        <f t="shared" si="17"/>
        <v>0.28761103175977198</v>
      </c>
      <c r="N187">
        <f t="shared" si="18"/>
        <v>1</v>
      </c>
      <c r="O187">
        <f t="shared" si="21"/>
        <v>0</v>
      </c>
    </row>
    <row r="188" spans="1:15" x14ac:dyDescent="0.25">
      <c r="A188" s="8">
        <v>34.56</v>
      </c>
      <c r="B188" s="8"/>
      <c r="C188" s="30">
        <v>27813</v>
      </c>
      <c r="D188">
        <v>84061.09</v>
      </c>
      <c r="E188" s="2">
        <f>IF(D188&lt;&gt;0,('Modelo Atmosférico'!$B$9/'Modelo Atmosférico'!$B$10)*((POWER(D188/'Modelo Atmosférico'!$B$14,(-'Modelo Atmosférico'!$B$11*'Modelo Atmosférico'!$B$10)/('Modelo Atmosférico'!$B$12*'Modelo Atmosférico'!$B$13)))-1),0)</f>
        <v>1547.8110589403268</v>
      </c>
      <c r="F188" s="12">
        <f t="shared" si="19"/>
        <v>712.05369843814458</v>
      </c>
      <c r="G188">
        <v>180</v>
      </c>
      <c r="H188" t="s">
        <v>30</v>
      </c>
      <c r="I188" s="2">
        <f t="shared" si="15"/>
        <v>-11.022360643429559</v>
      </c>
      <c r="J188">
        <f t="shared" si="20"/>
        <v>1.8438404786447114E-2</v>
      </c>
      <c r="L188" s="2">
        <f t="shared" si="16"/>
        <v>-40.570175438596493</v>
      </c>
      <c r="M188">
        <f t="shared" si="17"/>
        <v>0.25454797389581418</v>
      </c>
      <c r="N188">
        <f t="shared" si="18"/>
        <v>1</v>
      </c>
      <c r="O188">
        <f t="shared" si="21"/>
        <v>0</v>
      </c>
    </row>
    <row r="189" spans="1:15" x14ac:dyDescent="0.25">
      <c r="A189" s="8">
        <v>34.752000000000002</v>
      </c>
      <c r="B189" s="8"/>
      <c r="C189" s="30">
        <v>27807</v>
      </c>
      <c r="D189">
        <v>84077.89</v>
      </c>
      <c r="E189" s="2">
        <f>IF(D189&lt;&gt;0,('Modelo Atmosférico'!$B$9/'Modelo Atmosférico'!$B$10)*((POWER(D189/'Modelo Atmosférico'!$B$14,(-'Modelo Atmosférico'!$B$11*'Modelo Atmosférico'!$B$10)/('Modelo Atmosférico'!$B$12*'Modelo Atmosférico'!$B$13)))-1),0)</f>
        <v>1546.1843688660667</v>
      </c>
      <c r="F189" s="12">
        <f t="shared" si="19"/>
        <v>710.42700836388451</v>
      </c>
      <c r="G189">
        <v>181</v>
      </c>
      <c r="H189" t="s">
        <v>30</v>
      </c>
      <c r="I189" s="2">
        <f t="shared" si="15"/>
        <v>-10.72241256381507</v>
      </c>
      <c r="J189">
        <f t="shared" si="20"/>
        <v>2.0083678736089284E-2</v>
      </c>
      <c r="L189" s="2">
        <f t="shared" si="16"/>
        <v>-39.473684210526315</v>
      </c>
      <c r="M189">
        <f t="shared" si="17"/>
        <v>0.27408523536088042</v>
      </c>
      <c r="N189">
        <f t="shared" si="18"/>
        <v>1</v>
      </c>
      <c r="O189">
        <f t="shared" si="21"/>
        <v>0</v>
      </c>
    </row>
    <row r="190" spans="1:15" x14ac:dyDescent="0.25">
      <c r="A190" s="8">
        <v>34.944000000000003</v>
      </c>
      <c r="B190" s="8"/>
      <c r="C190" s="30">
        <v>27799</v>
      </c>
      <c r="D190">
        <v>84100.3</v>
      </c>
      <c r="E190" s="2">
        <f>IF(D190&lt;&gt;0,('Modelo Atmosférico'!$B$9/'Modelo Atmosférico'!$B$10)*((POWER(D190/'Modelo Atmosférico'!$B$14,(-'Modelo Atmosférico'!$B$11*'Modelo Atmosférico'!$B$10)/('Modelo Atmosférico'!$B$12*'Modelo Atmosférico'!$B$13)))-1),0)</f>
        <v>1544.0148901498387</v>
      </c>
      <c r="F190" s="12">
        <f t="shared" si="19"/>
        <v>708.2575296476565</v>
      </c>
      <c r="G190">
        <v>182</v>
      </c>
      <c r="H190" t="s">
        <v>30</v>
      </c>
      <c r="I190" s="2">
        <f t="shared" si="15"/>
        <v>-10.94412825158323</v>
      </c>
      <c r="J190">
        <f t="shared" si="20"/>
        <v>1.993940757132158E-2</v>
      </c>
      <c r="L190" s="2">
        <f t="shared" si="16"/>
        <v>-40.296052631578945</v>
      </c>
      <c r="M190">
        <f t="shared" si="17"/>
        <v>0.27408523536088036</v>
      </c>
      <c r="N190">
        <f t="shared" si="18"/>
        <v>1</v>
      </c>
      <c r="O190">
        <f t="shared" si="21"/>
        <v>0</v>
      </c>
    </row>
    <row r="191" spans="1:15" x14ac:dyDescent="0.25">
      <c r="A191" s="8">
        <v>35.136000000000003</v>
      </c>
      <c r="B191" s="8"/>
      <c r="C191" s="30">
        <v>27790</v>
      </c>
      <c r="D191">
        <v>84125.5</v>
      </c>
      <c r="E191" s="2">
        <f>IF(D191&lt;&gt;0,('Modelo Atmosférico'!$B$9/'Modelo Atmosférico'!$B$10)*((POWER(D191/'Modelo Atmosférico'!$B$14,(-'Modelo Atmosférico'!$B$11*'Modelo Atmosférico'!$B$10)/('Modelo Atmosférico'!$B$12*'Modelo Atmosférico'!$B$13)))-1),0)</f>
        <v>1541.575874768643</v>
      </c>
      <c r="F191" s="12">
        <f t="shared" si="19"/>
        <v>705.81851426646074</v>
      </c>
      <c r="G191">
        <v>183</v>
      </c>
      <c r="H191" t="s">
        <v>30</v>
      </c>
      <c r="I191" s="2">
        <f t="shared" si="15"/>
        <v>-11.165199191172333</v>
      </c>
      <c r="J191">
        <f t="shared" si="20"/>
        <v>1.9115129041717173E-2</v>
      </c>
      <c r="L191" s="2">
        <f t="shared" si="16"/>
        <v>-41.118421052631575</v>
      </c>
      <c r="M191">
        <f t="shared" si="17"/>
        <v>0.26225016351184982</v>
      </c>
      <c r="N191">
        <f t="shared" si="18"/>
        <v>1</v>
      </c>
      <c r="O191">
        <f t="shared" si="21"/>
        <v>0</v>
      </c>
    </row>
    <row r="192" spans="1:15" x14ac:dyDescent="0.25">
      <c r="A192" s="8">
        <v>35.328000000000003</v>
      </c>
      <c r="B192" s="8"/>
      <c r="C192" s="30">
        <v>27782</v>
      </c>
      <c r="D192">
        <v>84147.9</v>
      </c>
      <c r="E192" s="2">
        <f>IF(D192&lt;&gt;0,('Modelo Atmosférico'!$B$9/'Modelo Atmosférico'!$B$10)*((POWER(D192/'Modelo Atmosférico'!$B$14,(-'Modelo Atmosférico'!$B$11*'Modelo Atmosférico'!$B$10)/('Modelo Atmosférico'!$B$12*'Modelo Atmosférico'!$B$13)))-1),0)</f>
        <v>1539.4083577016265</v>
      </c>
      <c r="F192" s="12">
        <f t="shared" si="19"/>
        <v>703.6509971994443</v>
      </c>
      <c r="G192">
        <v>184</v>
      </c>
      <c r="H192" t="s">
        <v>30</v>
      </c>
      <c r="I192" s="2">
        <f t="shared" si="15"/>
        <v>-10.93910277515986</v>
      </c>
      <c r="J192">
        <f t="shared" si="20"/>
        <v>1.7136819495915508E-2</v>
      </c>
      <c r="L192" s="2">
        <f t="shared" si="16"/>
        <v>-40.296052631578945</v>
      </c>
      <c r="M192">
        <f t="shared" si="17"/>
        <v>0.22899924736457375</v>
      </c>
      <c r="N192">
        <f t="shared" si="18"/>
        <v>1</v>
      </c>
      <c r="O192">
        <f t="shared" si="21"/>
        <v>0</v>
      </c>
    </row>
    <row r="193" spans="1:15" x14ac:dyDescent="0.25">
      <c r="A193" s="8">
        <v>35.520000000000003</v>
      </c>
      <c r="B193" s="8"/>
      <c r="C193" s="30">
        <v>27772</v>
      </c>
      <c r="D193">
        <v>84175.91</v>
      </c>
      <c r="E193" s="2">
        <f>IF(D193&lt;&gt;0,('Modelo Atmosférico'!$B$9/'Modelo Atmosférico'!$B$10)*((POWER(D193/'Modelo Atmosférico'!$B$14,(-'Modelo Atmosférico'!$B$11*'Modelo Atmosférico'!$B$10)/('Modelo Atmosférico'!$B$12*'Modelo Atmosférico'!$B$13)))-1),0)</f>
        <v>1536.6986510066395</v>
      </c>
      <c r="F193" s="12">
        <f t="shared" si="19"/>
        <v>700.94129050445724</v>
      </c>
      <c r="G193">
        <v>185</v>
      </c>
      <c r="H193" t="s">
        <v>30</v>
      </c>
      <c r="I193" s="2">
        <f t="shared" si="15"/>
        <v>-11.159771057204633</v>
      </c>
      <c r="J193">
        <f t="shared" si="20"/>
        <v>1.8605906949251867E-2</v>
      </c>
      <c r="L193" s="2">
        <f t="shared" si="16"/>
        <v>-41.118421052631575</v>
      </c>
      <c r="M193">
        <f t="shared" si="17"/>
        <v>0.25755370642890091</v>
      </c>
      <c r="N193">
        <f t="shared" si="18"/>
        <v>1</v>
      </c>
      <c r="O193">
        <f t="shared" si="21"/>
        <v>0</v>
      </c>
    </row>
    <row r="194" spans="1:15" x14ac:dyDescent="0.25">
      <c r="A194" s="8">
        <v>35.712000000000003</v>
      </c>
      <c r="B194" s="8"/>
      <c r="C194" s="30">
        <v>27765</v>
      </c>
      <c r="D194">
        <v>84195.51</v>
      </c>
      <c r="E194" s="2">
        <f>IF(D194&lt;&gt;0,('Modelo Atmosférico'!$B$9/'Modelo Atmosférico'!$B$10)*((POWER(D194/'Modelo Atmosférico'!$B$14,(-'Modelo Atmosférico'!$B$11*'Modelo Atmosférico'!$B$10)/('Modelo Atmosférico'!$B$12*'Modelo Atmosférico'!$B$13)))-1),0)</f>
        <v>1534.8029676723054</v>
      </c>
      <c r="F194" s="12">
        <f t="shared" si="19"/>
        <v>699.04560717012316</v>
      </c>
      <c r="G194">
        <v>186</v>
      </c>
      <c r="H194" t="s">
        <v>30</v>
      </c>
      <c r="I194" s="2">
        <f t="shared" si="15"/>
        <v>-11.157662126990234</v>
      </c>
      <c r="J194">
        <f t="shared" si="20"/>
        <v>1.9996732992008583E-2</v>
      </c>
      <c r="L194" s="2">
        <f t="shared" si="16"/>
        <v>-41.118421052631575</v>
      </c>
      <c r="M194">
        <f t="shared" si="17"/>
        <v>0.28460529922668459</v>
      </c>
      <c r="N194">
        <f t="shared" si="18"/>
        <v>1</v>
      </c>
      <c r="O194">
        <f t="shared" si="21"/>
        <v>0</v>
      </c>
    </row>
    <row r="195" spans="1:15" x14ac:dyDescent="0.25">
      <c r="A195" s="8">
        <v>35.904000000000003</v>
      </c>
      <c r="B195" s="8"/>
      <c r="C195" s="30">
        <v>27757</v>
      </c>
      <c r="D195">
        <v>84217.91</v>
      </c>
      <c r="E195" s="2">
        <f>IF(D195&lt;&gt;0,('Modelo Atmosférico'!$B$9/'Modelo Atmosférico'!$B$10)*((POWER(D195/'Modelo Atmosférico'!$B$14,(-'Modelo Atmosférico'!$B$11*'Modelo Atmosférico'!$B$10)/('Modelo Atmosférico'!$B$12*'Modelo Atmosférico'!$B$13)))-1),0)</f>
        <v>1532.636909937356</v>
      </c>
      <c r="F195" s="12">
        <f t="shared" si="19"/>
        <v>696.87954943517377</v>
      </c>
      <c r="G195">
        <v>187</v>
      </c>
      <c r="H195" t="s">
        <v>30</v>
      </c>
      <c r="I195" s="2">
        <f t="shared" si="15"/>
        <v>-11.229767821652207</v>
      </c>
      <c r="J195">
        <f t="shared" si="20"/>
        <v>2.2877845040342553E-2</v>
      </c>
      <c r="L195" s="2">
        <f t="shared" si="16"/>
        <v>-41.392543859649123</v>
      </c>
      <c r="M195">
        <f t="shared" si="17"/>
        <v>0.33363631117266807</v>
      </c>
      <c r="N195">
        <f t="shared" si="18"/>
        <v>1</v>
      </c>
      <c r="O195">
        <f t="shared" si="21"/>
        <v>0</v>
      </c>
    </row>
    <row r="196" spans="1:15" x14ac:dyDescent="0.25">
      <c r="A196" s="8">
        <v>36.095999999999997</v>
      </c>
      <c r="B196" s="8"/>
      <c r="C196" s="30">
        <v>27753</v>
      </c>
      <c r="D196">
        <v>84229.11</v>
      </c>
      <c r="E196" s="2">
        <f>IF(D196&lt;&gt;0,('Modelo Atmosférico'!$B$9/'Modelo Atmosférico'!$B$10)*((POWER(D196/'Modelo Atmosférico'!$B$14,(-'Modelo Atmosférico'!$B$11*'Modelo Atmosférico'!$B$10)/('Modelo Atmosférico'!$B$12*'Modelo Atmosférico'!$B$13)))-1),0)</f>
        <v>1531.5540560049203</v>
      </c>
      <c r="F196" s="12">
        <f t="shared" si="19"/>
        <v>695.79669550273809</v>
      </c>
      <c r="G196">
        <v>188</v>
      </c>
      <c r="H196" t="s">
        <v>30</v>
      </c>
      <c r="I196" s="2">
        <f t="shared" si="15"/>
        <v>-11.005307520338478</v>
      </c>
      <c r="J196">
        <f t="shared" si="20"/>
        <v>2.1577667104372193E-2</v>
      </c>
      <c r="L196" s="2">
        <f t="shared" si="16"/>
        <v>-40.570175438596493</v>
      </c>
      <c r="M196">
        <f t="shared" si="17"/>
        <v>0.31165689202446856</v>
      </c>
      <c r="N196">
        <f t="shared" si="18"/>
        <v>1</v>
      </c>
      <c r="O196">
        <f t="shared" si="21"/>
        <v>0</v>
      </c>
    </row>
    <row r="197" spans="1:15" x14ac:dyDescent="0.25">
      <c r="A197" s="8">
        <v>36.287999999999997</v>
      </c>
      <c r="B197" s="8"/>
      <c r="C197" s="30">
        <v>27741</v>
      </c>
      <c r="D197">
        <v>84262.720000000001</v>
      </c>
      <c r="E197" s="2">
        <f>IF(D197&lt;&gt;0,('Modelo Atmosférico'!$B$9/'Modelo Atmosférico'!$B$10)*((POWER(D197/'Modelo Atmosférico'!$B$14,(-'Modelo Atmosférico'!$B$11*'Modelo Atmosférico'!$B$10)/('Modelo Atmosférico'!$B$12*'Modelo Atmosférico'!$B$13)))-1),0)</f>
        <v>1528.3052271414313</v>
      </c>
      <c r="F197" s="12">
        <f t="shared" si="19"/>
        <v>692.54786663924904</v>
      </c>
      <c r="G197">
        <v>189</v>
      </c>
      <c r="H197" t="s">
        <v>30</v>
      </c>
      <c r="I197" s="2">
        <f t="shared" si="15"/>
        <v>-11.150969203103349</v>
      </c>
      <c r="J197">
        <f t="shared" si="20"/>
        <v>2.223371606051084E-2</v>
      </c>
      <c r="L197" s="2">
        <f t="shared" si="16"/>
        <v>-41.118421052631575</v>
      </c>
      <c r="M197">
        <f t="shared" si="17"/>
        <v>0.32217695589027323</v>
      </c>
      <c r="N197">
        <f t="shared" si="18"/>
        <v>1</v>
      </c>
      <c r="O197">
        <f t="shared" si="21"/>
        <v>0</v>
      </c>
    </row>
    <row r="198" spans="1:15" x14ac:dyDescent="0.25">
      <c r="A198" s="8">
        <v>36.479999999999997</v>
      </c>
      <c r="B198" s="8"/>
      <c r="C198" s="30">
        <v>27734</v>
      </c>
      <c r="D198">
        <v>84282.33</v>
      </c>
      <c r="E198" s="2">
        <f>IF(D198&lt;&gt;0,('Modelo Atmosférico'!$B$9/'Modelo Atmosférico'!$B$10)*((POWER(D198/'Modelo Atmosférico'!$B$14,(-'Modelo Atmosférico'!$B$11*'Modelo Atmosférico'!$B$10)/('Modelo Atmosférico'!$B$12*'Modelo Atmosférico'!$B$13)))-1),0)</f>
        <v>1526.4101588987121</v>
      </c>
      <c r="F198" s="12">
        <f t="shared" si="19"/>
        <v>690.65279839652987</v>
      </c>
      <c r="G198">
        <v>190</v>
      </c>
      <c r="H198" t="s">
        <v>30</v>
      </c>
      <c r="I198" s="2">
        <f t="shared" si="15"/>
        <v>-11.074396579956948</v>
      </c>
      <c r="J198">
        <f t="shared" si="20"/>
        <v>2.2394281826730259E-2</v>
      </c>
      <c r="L198" s="2">
        <f t="shared" si="16"/>
        <v>-40.844298245614034</v>
      </c>
      <c r="M198">
        <f t="shared" si="17"/>
        <v>0.32762484610649362</v>
      </c>
      <c r="N198">
        <f t="shared" si="18"/>
        <v>1</v>
      </c>
      <c r="O198">
        <f t="shared" si="21"/>
        <v>0</v>
      </c>
    </row>
    <row r="199" spans="1:15" x14ac:dyDescent="0.25">
      <c r="A199" s="8">
        <v>36.671999999999997</v>
      </c>
      <c r="B199" s="8"/>
      <c r="C199" s="30">
        <v>27726</v>
      </c>
      <c r="D199">
        <v>84304.73</v>
      </c>
      <c r="E199" s="2">
        <f>IF(D199&lt;&gt;0,('Modelo Atmosférico'!$B$9/'Modelo Atmosférico'!$B$10)*((POWER(D199/'Modelo Atmosférico'!$B$14,(-'Modelo Atmosférico'!$B$11*'Modelo Atmosférico'!$B$10)/('Modelo Atmosférico'!$B$12*'Modelo Atmosférico'!$B$13)))-1),0)</f>
        <v>1524.2459078469403</v>
      </c>
      <c r="F199" s="12">
        <f t="shared" si="19"/>
        <v>688.4885473447581</v>
      </c>
      <c r="G199">
        <v>191</v>
      </c>
      <c r="H199" t="s">
        <v>30</v>
      </c>
      <c r="I199" s="2">
        <f t="shared" si="15"/>
        <v>-11.072007951044725</v>
      </c>
      <c r="J199">
        <f t="shared" si="20"/>
        <v>2.1886378443280202E-2</v>
      </c>
      <c r="L199" s="2">
        <f t="shared" si="16"/>
        <v>-40.844298245614034</v>
      </c>
      <c r="M199">
        <f t="shared" si="17"/>
        <v>0.31917122335718634</v>
      </c>
      <c r="N199">
        <f t="shared" si="18"/>
        <v>1</v>
      </c>
      <c r="O199">
        <f t="shared" si="21"/>
        <v>0</v>
      </c>
    </row>
    <row r="200" spans="1:15" x14ac:dyDescent="0.25">
      <c r="A200" s="8">
        <v>36.863999999999997</v>
      </c>
      <c r="B200" s="8"/>
      <c r="C200" s="30">
        <v>27719</v>
      </c>
      <c r="D200">
        <v>84324.33</v>
      </c>
      <c r="E200" s="2">
        <f>IF(D200&lt;&gt;0,('Modelo Atmosférico'!$B$9/'Modelo Atmosférico'!$B$10)*((POWER(D200/'Modelo Atmosférico'!$B$14,(-'Modelo Atmosférico'!$B$11*'Modelo Atmosférico'!$B$10)/('Modelo Atmosférico'!$B$12*'Modelo Atmosférico'!$B$13)))-1),0)</f>
        <v>1522.352570111138</v>
      </c>
      <c r="F200" s="12">
        <f t="shared" si="19"/>
        <v>686.59520960895577</v>
      </c>
      <c r="G200">
        <v>192</v>
      </c>
      <c r="H200" t="s">
        <v>30</v>
      </c>
      <c r="I200" s="2">
        <f t="shared" si="15"/>
        <v>-10.921052331471863</v>
      </c>
      <c r="J200">
        <f t="shared" si="20"/>
        <v>2.1553757866498539E-2</v>
      </c>
      <c r="L200" s="2">
        <f t="shared" si="16"/>
        <v>-40.296052631578945</v>
      </c>
      <c r="M200">
        <f t="shared" si="17"/>
        <v>0.30808758464142777</v>
      </c>
      <c r="N200">
        <f t="shared" si="18"/>
        <v>1</v>
      </c>
      <c r="O200">
        <f t="shared" si="21"/>
        <v>0</v>
      </c>
    </row>
    <row r="201" spans="1:15" x14ac:dyDescent="0.25">
      <c r="A201" s="8">
        <v>37.055999999999997</v>
      </c>
      <c r="B201" s="8"/>
      <c r="C201" s="30">
        <v>27711</v>
      </c>
      <c r="D201">
        <v>84346.73</v>
      </c>
      <c r="E201" s="2">
        <f>IF(D201&lt;&gt;0,('Modelo Atmosférico'!$B$9/'Modelo Atmosférico'!$B$10)*((POWER(D201/'Modelo Atmosférico'!$B$14,(-'Modelo Atmosférico'!$B$11*'Modelo Atmosférico'!$B$10)/('Modelo Atmosférico'!$B$12*'Modelo Atmosférico'!$B$13)))-1),0)</f>
        <v>1520.1891918514307</v>
      </c>
      <c r="F201" s="12">
        <f t="shared" si="19"/>
        <v>684.43183134924845</v>
      </c>
      <c r="G201">
        <v>193</v>
      </c>
      <c r="H201" t="s">
        <v>30</v>
      </c>
      <c r="I201" s="2">
        <f t="shared" si="15"/>
        <v>-10.918698031741007</v>
      </c>
      <c r="J201">
        <f t="shared" si="20"/>
        <v>2.188502606879297E-2</v>
      </c>
      <c r="L201" s="2">
        <f t="shared" si="16"/>
        <v>-40.296052631578945</v>
      </c>
      <c r="M201">
        <f t="shared" si="17"/>
        <v>0.30808758464142783</v>
      </c>
      <c r="N201">
        <f t="shared" si="18"/>
        <v>1</v>
      </c>
      <c r="O201">
        <f t="shared" si="21"/>
        <v>0</v>
      </c>
    </row>
    <row r="202" spans="1:15" x14ac:dyDescent="0.25">
      <c r="A202" s="8">
        <v>37.247999999999998</v>
      </c>
      <c r="B202" s="8"/>
      <c r="C202" s="30">
        <v>27704</v>
      </c>
      <c r="D202">
        <v>84366.34</v>
      </c>
      <c r="E202" s="2">
        <f>IF(D202&lt;&gt;0,('Modelo Atmosférico'!$B$9/'Modelo Atmosférico'!$B$10)*((POWER(D202/'Modelo Atmosférico'!$B$14,(-'Modelo Atmosférico'!$B$11*'Modelo Atmosférico'!$B$10)/('Modelo Atmosférico'!$B$12*'Modelo Atmosférico'!$B$13)))-1),0)</f>
        <v>1518.2956519562697</v>
      </c>
      <c r="F202" s="12">
        <f t="shared" si="19"/>
        <v>682.53829145408747</v>
      </c>
      <c r="G202">
        <v>194</v>
      </c>
      <c r="H202" t="s">
        <v>30</v>
      </c>
      <c r="I202" s="2">
        <f t="shared" si="15"/>
        <v>-11.140115939062847</v>
      </c>
      <c r="J202">
        <f t="shared" si="20"/>
        <v>2.2215627895548599E-2</v>
      </c>
      <c r="L202" s="2">
        <f t="shared" si="16"/>
        <v>-41.118421052631575</v>
      </c>
      <c r="M202">
        <f t="shared" si="17"/>
        <v>0.31917122335718628</v>
      </c>
      <c r="N202">
        <f t="shared" si="18"/>
        <v>1</v>
      </c>
      <c r="O202">
        <f t="shared" si="21"/>
        <v>0</v>
      </c>
    </row>
    <row r="203" spans="1:15" x14ac:dyDescent="0.25">
      <c r="A203" s="8">
        <v>37.44</v>
      </c>
      <c r="B203" s="8"/>
      <c r="C203" s="30">
        <v>27701</v>
      </c>
      <c r="D203">
        <v>84374.74</v>
      </c>
      <c r="E203" s="2">
        <f>IF(D203&lt;&gt;0,('Modelo Atmosférico'!$B$9/'Modelo Atmosférico'!$B$10)*((POWER(D203/'Modelo Atmosférico'!$B$14,(-'Modelo Atmosférico'!$B$11*'Modelo Atmosférico'!$B$10)/('Modelo Atmosférico'!$B$12*'Modelo Atmosférico'!$B$13)))-1),0)</f>
        <v>1517.484657711984</v>
      </c>
      <c r="F203" s="12">
        <f t="shared" si="19"/>
        <v>681.7272972098018</v>
      </c>
      <c r="G203">
        <v>195</v>
      </c>
      <c r="H203" t="s">
        <v>30</v>
      </c>
      <c r="I203" s="2">
        <f t="shared" si="15"/>
        <v>-10.990417468501372</v>
      </c>
      <c r="J203">
        <f t="shared" si="20"/>
        <v>2.1781832595150454E-2</v>
      </c>
      <c r="L203" s="2">
        <f t="shared" si="16"/>
        <v>-40.570175438596493</v>
      </c>
      <c r="M203">
        <f t="shared" si="17"/>
        <v>0.31560191597414539</v>
      </c>
      <c r="N203">
        <f t="shared" si="18"/>
        <v>1</v>
      </c>
      <c r="O203">
        <f t="shared" si="21"/>
        <v>0</v>
      </c>
    </row>
    <row r="204" spans="1:15" x14ac:dyDescent="0.25">
      <c r="A204" s="8">
        <v>37.631999999999998</v>
      </c>
      <c r="B204" s="8"/>
      <c r="C204" s="30">
        <v>27689</v>
      </c>
      <c r="D204">
        <v>84408.35</v>
      </c>
      <c r="E204" s="2">
        <f>IF(D204&lt;&gt;0,('Modelo Atmosférico'!$B$9/'Modelo Atmosférico'!$B$10)*((POWER(D204/'Modelo Atmosférico'!$B$14,(-'Modelo Atmosférico'!$B$11*'Modelo Atmosférico'!$B$10)/('Modelo Atmosférico'!$B$12*'Modelo Atmosférico'!$B$13)))-1),0)</f>
        <v>1514.2403692467954</v>
      </c>
      <c r="F204" s="12">
        <f t="shared" si="19"/>
        <v>678.48300874461313</v>
      </c>
      <c r="G204">
        <v>196</v>
      </c>
      <c r="H204" t="s">
        <v>30</v>
      </c>
      <c r="I204" s="2">
        <f t="shared" si="15"/>
        <v>-10.838388710431488</v>
      </c>
      <c r="J204">
        <f t="shared" si="20"/>
        <v>1.9418257661296453E-2</v>
      </c>
      <c r="L204" s="2">
        <f t="shared" si="16"/>
        <v>-40.021929824561404</v>
      </c>
      <c r="M204">
        <f t="shared" si="17"/>
        <v>0.26976449484456688</v>
      </c>
      <c r="N204">
        <f t="shared" si="18"/>
        <v>1</v>
      </c>
      <c r="O204">
        <f t="shared" si="21"/>
        <v>0</v>
      </c>
    </row>
    <row r="205" spans="1:15" x14ac:dyDescent="0.25">
      <c r="A205" s="8">
        <v>37.823999999999998</v>
      </c>
      <c r="B205" s="8"/>
      <c r="C205" s="30">
        <v>27680</v>
      </c>
      <c r="D205">
        <v>84433.55</v>
      </c>
      <c r="E205" s="2">
        <f>IF(D205&lt;&gt;0,('Modelo Atmosférico'!$B$9/'Modelo Atmosférico'!$B$10)*((POWER(D205/'Modelo Atmosférico'!$B$14,(-'Modelo Atmosférico'!$B$11*'Modelo Atmosférico'!$B$10)/('Modelo Atmosférico'!$B$12*'Modelo Atmosférico'!$B$13)))-1),0)</f>
        <v>1511.8085629536704</v>
      </c>
      <c r="F205" s="12">
        <f t="shared" si="19"/>
        <v>676.05120245148817</v>
      </c>
      <c r="G205">
        <v>197</v>
      </c>
      <c r="H205" t="s">
        <v>30</v>
      </c>
      <c r="I205" s="2">
        <f t="shared" si="15"/>
        <v>-11.05882464249283</v>
      </c>
      <c r="J205">
        <f t="shared" si="20"/>
        <v>1.815526518006242E-2</v>
      </c>
      <c r="L205" s="2">
        <f t="shared" si="16"/>
        <v>-40.844298245614034</v>
      </c>
      <c r="M205">
        <f t="shared" si="17"/>
        <v>0.2590565726954443</v>
      </c>
      <c r="N205">
        <f t="shared" si="18"/>
        <v>1</v>
      </c>
      <c r="O205">
        <f t="shared" si="21"/>
        <v>0</v>
      </c>
    </row>
    <row r="206" spans="1:15" x14ac:dyDescent="0.25">
      <c r="A206" s="8">
        <v>38.015999999999998</v>
      </c>
      <c r="B206" s="8"/>
      <c r="C206" s="30">
        <v>27674</v>
      </c>
      <c r="D206">
        <v>84450.36</v>
      </c>
      <c r="E206" s="2">
        <f>IF(D206&lt;&gt;0,('Modelo Atmosférico'!$B$9/'Modelo Atmosférico'!$B$10)*((POWER(D206/'Modelo Atmosférico'!$B$14,(-'Modelo Atmosférico'!$B$11*'Modelo Atmosférico'!$B$10)/('Modelo Atmosférico'!$B$12*'Modelo Atmosférico'!$B$13)))-1),0)</f>
        <v>1510.1867205099688</v>
      </c>
      <c r="F206" s="12">
        <f t="shared" si="19"/>
        <v>674.42936000778661</v>
      </c>
      <c r="G206">
        <v>198</v>
      </c>
      <c r="H206" t="s">
        <v>30</v>
      </c>
      <c r="I206" s="2">
        <f t="shared" si="15"/>
        <v>-10.908351993926656</v>
      </c>
      <c r="J206">
        <f t="shared" si="20"/>
        <v>1.6505575172714979E-2</v>
      </c>
      <c r="L206" s="2">
        <f t="shared" si="16"/>
        <v>-40.296052631578945</v>
      </c>
      <c r="M206">
        <f t="shared" si="17"/>
        <v>0.22749638109802955</v>
      </c>
      <c r="N206">
        <f t="shared" si="18"/>
        <v>1</v>
      </c>
      <c r="O206">
        <f t="shared" si="21"/>
        <v>0</v>
      </c>
    </row>
    <row r="207" spans="1:15" x14ac:dyDescent="0.25">
      <c r="A207" s="8">
        <v>38.207999999999998</v>
      </c>
      <c r="B207" s="8"/>
      <c r="C207" s="30">
        <v>27667</v>
      </c>
      <c r="D207">
        <v>84469.97</v>
      </c>
      <c r="E207" s="2">
        <f>IF(D207&lt;&gt;0,('Modelo Atmosférico'!$B$9/'Modelo Atmosférico'!$B$10)*((POWER(D207/'Modelo Atmosférico'!$B$14,(-'Modelo Atmosférico'!$B$11*'Modelo Atmosférico'!$B$10)/('Modelo Atmosférico'!$B$12*'Modelo Atmosférico'!$B$13)))-1),0)</f>
        <v>1508.2950621078132</v>
      </c>
      <c r="F207" s="12">
        <f t="shared" si="19"/>
        <v>672.53770160563101</v>
      </c>
      <c r="G207">
        <v>199</v>
      </c>
      <c r="H207" t="s">
        <v>30</v>
      </c>
      <c r="I207" s="2">
        <f t="shared" si="15"/>
        <v>-10.832235973825002</v>
      </c>
      <c r="J207">
        <f t="shared" si="20"/>
        <v>1.7196415795067692E-2</v>
      </c>
      <c r="L207" s="2">
        <f t="shared" si="16"/>
        <v>-40.021929824561404</v>
      </c>
      <c r="M207">
        <f t="shared" si="17"/>
        <v>0.22749638109802958</v>
      </c>
      <c r="N207">
        <f t="shared" si="18"/>
        <v>1</v>
      </c>
      <c r="O207">
        <f t="shared" si="21"/>
        <v>0</v>
      </c>
    </row>
    <row r="208" spans="1:15" x14ac:dyDescent="0.25">
      <c r="A208" s="8">
        <v>38.4</v>
      </c>
      <c r="B208" s="8"/>
      <c r="C208" s="30">
        <v>27657</v>
      </c>
      <c r="D208">
        <v>84497.97</v>
      </c>
      <c r="E208" s="2">
        <f>IF(D208&lt;&gt;0,('Modelo Atmosférico'!$B$9/'Modelo Atmosférico'!$B$10)*((POWER(D208/'Modelo Atmosférico'!$B$14,(-'Modelo Atmosférico'!$B$11*'Modelo Atmosférico'!$B$10)/('Modelo Atmosférico'!$B$12*'Modelo Atmosférico'!$B$13)))-1),0)</f>
        <v>1505.5946872814486</v>
      </c>
      <c r="F208" s="12">
        <f t="shared" si="19"/>
        <v>669.83732677926639</v>
      </c>
      <c r="G208">
        <v>200</v>
      </c>
      <c r="H208" t="s">
        <v>30</v>
      </c>
      <c r="I208" s="2">
        <f t="shared" si="15"/>
        <v>-11.126557451923839</v>
      </c>
      <c r="J208">
        <f t="shared" si="20"/>
        <v>1.7814256904258287E-2</v>
      </c>
      <c r="L208" s="2">
        <f t="shared" si="16"/>
        <v>-41.118421052631575</v>
      </c>
      <c r="M208">
        <f t="shared" si="17"/>
        <v>0.23951931123037787</v>
      </c>
      <c r="N208">
        <f t="shared" si="18"/>
        <v>1</v>
      </c>
      <c r="O208">
        <f t="shared" si="21"/>
        <v>0</v>
      </c>
    </row>
    <row r="209" spans="1:15" x14ac:dyDescent="0.25">
      <c r="A209" s="8">
        <v>38.591999999999999</v>
      </c>
      <c r="B209" s="8"/>
      <c r="C209" s="30">
        <v>27654</v>
      </c>
      <c r="D209">
        <v>84506.38</v>
      </c>
      <c r="E209" s="2">
        <f>IF(D209&lt;&gt;0,('Modelo Atmosférico'!$B$9/'Modelo Atmosférico'!$B$10)*((POWER(D209/'Modelo Atmosférico'!$B$14,(-'Modelo Atmosférico'!$B$11*'Modelo Atmosférico'!$B$10)/('Modelo Atmosférico'!$B$12*'Modelo Atmosférico'!$B$13)))-1),0)</f>
        <v>1504.7837519127622</v>
      </c>
      <c r="F209" s="12">
        <f t="shared" si="19"/>
        <v>669.02639141058</v>
      </c>
      <c r="G209">
        <v>201</v>
      </c>
      <c r="H209" t="s">
        <v>30</v>
      </c>
      <c r="I209" s="2">
        <f t="shared" si="15"/>
        <v>-10.754149736040716</v>
      </c>
      <c r="J209">
        <f t="shared" si="20"/>
        <v>1.6924725350756481E-2</v>
      </c>
      <c r="L209" s="2">
        <f t="shared" si="16"/>
        <v>-39.747807017543856</v>
      </c>
      <c r="M209">
        <f t="shared" si="17"/>
        <v>0.21115271044936859</v>
      </c>
      <c r="N209">
        <f t="shared" si="18"/>
        <v>1</v>
      </c>
      <c r="O209">
        <f t="shared" si="21"/>
        <v>0</v>
      </c>
    </row>
    <row r="210" spans="1:15" x14ac:dyDescent="0.25">
      <c r="A210" s="8">
        <v>38.783999999999999</v>
      </c>
      <c r="B210" s="8"/>
      <c r="C210" s="30">
        <v>27644</v>
      </c>
      <c r="D210">
        <v>84534.38</v>
      </c>
      <c r="E210" s="2">
        <f>IF(D210&lt;&gt;0,('Modelo Atmosférico'!$B$9/'Modelo Atmosférico'!$B$10)*((POWER(D210/'Modelo Atmosférico'!$B$14,(-'Modelo Atmosférico'!$B$11*'Modelo Atmosférico'!$B$10)/('Modelo Atmosférico'!$B$12*'Modelo Atmosférico'!$B$13)))-1),0)</f>
        <v>1502.0843190734972</v>
      </c>
      <c r="F210" s="12">
        <f t="shared" si="19"/>
        <v>666.326958571315</v>
      </c>
      <c r="G210">
        <v>202</v>
      </c>
      <c r="H210" t="s">
        <v>30</v>
      </c>
      <c r="I210" s="2">
        <f t="shared" si="15"/>
        <v>-10.825536100643031</v>
      </c>
      <c r="J210">
        <f t="shared" si="20"/>
        <v>1.8484903029708351E-2</v>
      </c>
      <c r="L210" s="2">
        <f t="shared" si="16"/>
        <v>-40.021929824561404</v>
      </c>
      <c r="M210">
        <f t="shared" si="17"/>
        <v>0.22449064856494244</v>
      </c>
      <c r="N210">
        <f t="shared" si="18"/>
        <v>1</v>
      </c>
      <c r="O210">
        <f t="shared" si="21"/>
        <v>0</v>
      </c>
    </row>
    <row r="211" spans="1:15" x14ac:dyDescent="0.25">
      <c r="A211" s="8">
        <v>38.9759999999999</v>
      </c>
      <c r="B211" s="8"/>
      <c r="C211" s="30">
        <v>27633</v>
      </c>
      <c r="D211">
        <v>84565.19</v>
      </c>
      <c r="E211" s="2">
        <f>IF(D211&lt;&gt;0,('Modelo Atmosférico'!$B$9/'Modelo Atmosférico'!$B$10)*((POWER(D211/'Modelo Atmosférico'!$B$14,(-'Modelo Atmosférico'!$B$11*'Modelo Atmosférico'!$B$10)/('Modelo Atmosférico'!$B$12*'Modelo Atmosférico'!$B$13)))-1),0)</f>
        <v>1499.1148153767474</v>
      </c>
      <c r="F211" s="12">
        <f t="shared" si="19"/>
        <v>663.35745487456518</v>
      </c>
      <c r="G211">
        <v>203</v>
      </c>
      <c r="H211" t="s">
        <v>30</v>
      </c>
      <c r="I211" s="2">
        <f t="shared" si="15"/>
        <v>-11.045378926776388</v>
      </c>
      <c r="J211">
        <f t="shared" si="20"/>
        <v>1.7348300759510018E-2</v>
      </c>
      <c r="L211" s="2">
        <f t="shared" si="16"/>
        <v>-40.844298245614034</v>
      </c>
      <c r="M211">
        <f t="shared" si="17"/>
        <v>0.2149098761157274</v>
      </c>
      <c r="N211">
        <f t="shared" si="18"/>
        <v>1</v>
      </c>
      <c r="O211">
        <f t="shared" si="21"/>
        <v>0</v>
      </c>
    </row>
    <row r="212" spans="1:15" x14ac:dyDescent="0.25">
      <c r="A212" s="8">
        <v>39.1679999999999</v>
      </c>
      <c r="B212" s="8"/>
      <c r="C212" s="30">
        <v>27629</v>
      </c>
      <c r="D212">
        <v>84576.39</v>
      </c>
      <c r="E212" s="2">
        <f>IF(D212&lt;&gt;0,('Modelo Atmosférico'!$B$9/'Modelo Atmosférico'!$B$10)*((POWER(D212/'Modelo Atmosférico'!$B$14,(-'Modelo Atmosférico'!$B$11*'Modelo Atmosférico'!$B$10)/('Modelo Atmosférico'!$B$12*'Modelo Atmosférico'!$B$13)))-1),0)</f>
        <v>1498.0355634386117</v>
      </c>
      <c r="F212" s="12">
        <f t="shared" si="19"/>
        <v>662.27820293642947</v>
      </c>
      <c r="G212">
        <v>204</v>
      </c>
      <c r="H212" t="s">
        <v>30</v>
      </c>
      <c r="I212" s="2">
        <f t="shared" si="15"/>
        <v>-10.598434092113177</v>
      </c>
      <c r="J212">
        <f t="shared" si="20"/>
        <v>2.5188772321806014E-2</v>
      </c>
      <c r="L212" s="2">
        <f t="shared" si="16"/>
        <v>-39.199561403508774</v>
      </c>
      <c r="M212">
        <f t="shared" si="17"/>
        <v>0.3080875846414271</v>
      </c>
      <c r="N212">
        <f t="shared" si="18"/>
        <v>1</v>
      </c>
      <c r="O212">
        <f t="shared" si="21"/>
        <v>0</v>
      </c>
    </row>
    <row r="213" spans="1:15" x14ac:dyDescent="0.25">
      <c r="A213" s="8">
        <v>39.3599999999999</v>
      </c>
      <c r="B213" s="8"/>
      <c r="C213" s="30">
        <v>27620</v>
      </c>
      <c r="D213">
        <v>84601.59</v>
      </c>
      <c r="E213" s="2">
        <f>IF(D213&lt;&gt;0,('Modelo Atmosférico'!$B$9/'Modelo Atmosférico'!$B$10)*((POWER(D213/'Modelo Atmosférico'!$B$14,(-'Modelo Atmosférico'!$B$11*'Modelo Atmosférico'!$B$10)/('Modelo Atmosférico'!$B$12*'Modelo Atmosférico'!$B$13)))-1),0)</f>
        <v>1495.6076696405778</v>
      </c>
      <c r="F213" s="12">
        <f t="shared" si="19"/>
        <v>659.85030913839557</v>
      </c>
      <c r="G213">
        <v>205</v>
      </c>
      <c r="H213" t="s">
        <v>30</v>
      </c>
      <c r="I213" s="2">
        <f t="shared" si="15"/>
        <v>-10.744325118346683</v>
      </c>
      <c r="J213">
        <f t="shared" si="20"/>
        <v>2.6350647765303555E-2</v>
      </c>
      <c r="L213" s="2">
        <f t="shared" si="16"/>
        <v>-39.747807017543856</v>
      </c>
      <c r="M213">
        <f t="shared" si="17"/>
        <v>0.32217695589027329</v>
      </c>
      <c r="N213">
        <f t="shared" si="18"/>
        <v>1</v>
      </c>
      <c r="O213">
        <f t="shared" si="21"/>
        <v>0</v>
      </c>
    </row>
    <row r="214" spans="1:15" x14ac:dyDescent="0.25">
      <c r="A214" s="8">
        <v>39.5519999999999</v>
      </c>
      <c r="B214" s="8"/>
      <c r="C214" s="30">
        <v>27615</v>
      </c>
      <c r="D214">
        <v>84615.6</v>
      </c>
      <c r="E214" s="2">
        <f>IF(D214&lt;&gt;0,('Modelo Atmosférico'!$B$9/'Modelo Atmosférico'!$B$10)*((POWER(D214/'Modelo Atmosférico'!$B$14,(-'Modelo Atmosférico'!$B$11*'Modelo Atmosférico'!$B$10)/('Modelo Atmosférico'!$B$12*'Modelo Atmosférico'!$B$13)))-1),0)</f>
        <v>1494.2581295716855</v>
      </c>
      <c r="F214" s="12">
        <f t="shared" si="19"/>
        <v>658.50076906950324</v>
      </c>
      <c r="G214">
        <v>206</v>
      </c>
      <c r="H214" t="s">
        <v>30</v>
      </c>
      <c r="I214" s="2">
        <f t="shared" si="15"/>
        <v>-10.520499003747704</v>
      </c>
      <c r="J214">
        <f t="shared" si="20"/>
        <v>3.3653763223206304E-2</v>
      </c>
      <c r="L214" s="2">
        <f t="shared" si="16"/>
        <v>-38.925438596491226</v>
      </c>
      <c r="M214">
        <f t="shared" si="17"/>
        <v>0.41535466441597385</v>
      </c>
      <c r="N214">
        <f t="shared" si="18"/>
        <v>1</v>
      </c>
      <c r="O214">
        <f t="shared" si="21"/>
        <v>0</v>
      </c>
    </row>
    <row r="215" spans="1:15" x14ac:dyDescent="0.25">
      <c r="A215" s="8">
        <v>39.7439999999999</v>
      </c>
      <c r="B215" s="8"/>
      <c r="C215" s="30">
        <v>27603</v>
      </c>
      <c r="D215">
        <v>84649.21</v>
      </c>
      <c r="E215" s="2">
        <f>IF(D215&lt;&gt;0,('Modelo Atmosférico'!$B$9/'Modelo Atmosférico'!$B$10)*((POWER(D215/'Modelo Atmosférico'!$B$14,(-'Modelo Atmosférico'!$B$11*'Modelo Atmosférico'!$B$10)/('Modelo Atmosférico'!$B$12*'Modelo Atmosférico'!$B$13)))-1),0)</f>
        <v>1491.021319512311</v>
      </c>
      <c r="F215" s="12">
        <f t="shared" si="19"/>
        <v>655.26395901012881</v>
      </c>
      <c r="G215">
        <v>207</v>
      </c>
      <c r="H215" t="s">
        <v>30</v>
      </c>
      <c r="I215" s="2">
        <f t="shared" si="15"/>
        <v>-11.110947503456783</v>
      </c>
      <c r="J215">
        <f t="shared" si="20"/>
        <v>3.0854862218044943E-2</v>
      </c>
      <c r="L215" s="2">
        <f t="shared" si="16"/>
        <v>-41.118421052631575</v>
      </c>
      <c r="M215">
        <f t="shared" si="17"/>
        <v>0.39149666243459463</v>
      </c>
      <c r="N215">
        <f t="shared" si="18"/>
        <v>1</v>
      </c>
      <c r="O215">
        <f t="shared" si="21"/>
        <v>0</v>
      </c>
    </row>
    <row r="216" spans="1:15" x14ac:dyDescent="0.25">
      <c r="A216" s="8">
        <v>39.9359999999999</v>
      </c>
      <c r="B216" s="8"/>
      <c r="C216" s="30">
        <v>27598</v>
      </c>
      <c r="D216">
        <v>84663.22</v>
      </c>
      <c r="E216" s="2">
        <f>IF(D216&lt;&gt;0,('Modelo Atmosférico'!$B$9/'Modelo Atmosférico'!$B$10)*((POWER(D216/'Modelo Atmosférico'!$B$14,(-'Modelo Atmosférico'!$B$11*'Modelo Atmosférico'!$B$10)/('Modelo Atmosférico'!$B$12*'Modelo Atmosférico'!$B$13)))-1),0)</f>
        <v>1489.6723941720379</v>
      </c>
      <c r="F216" s="12">
        <f t="shared" si="19"/>
        <v>653.91503366985569</v>
      </c>
      <c r="G216">
        <v>208</v>
      </c>
      <c r="H216" t="s">
        <v>30</v>
      </c>
      <c r="I216" s="2">
        <f t="shared" si="15"/>
        <v>-10.590140616610299</v>
      </c>
      <c r="J216">
        <f t="shared" si="20"/>
        <v>3.5991575883510284E-2</v>
      </c>
      <c r="L216" s="2">
        <f t="shared" si="16"/>
        <v>-39.199561403508774</v>
      </c>
      <c r="M216">
        <f t="shared" si="17"/>
        <v>0.45442918734610532</v>
      </c>
      <c r="N216">
        <f t="shared" si="18"/>
        <v>1</v>
      </c>
      <c r="O216">
        <f t="shared" si="21"/>
        <v>0</v>
      </c>
    </row>
    <row r="217" spans="1:15" x14ac:dyDescent="0.25">
      <c r="A217" s="8">
        <v>40.127999999999901</v>
      </c>
      <c r="B217" s="8"/>
      <c r="C217" s="30">
        <v>27589</v>
      </c>
      <c r="D217">
        <v>84688.42</v>
      </c>
      <c r="E217" s="2">
        <f>IF(D217&lt;&gt;0,('Modelo Atmosférico'!$B$9/'Modelo Atmosférico'!$B$10)*((POWER(D217/'Modelo Atmosférico'!$B$14,(-'Modelo Atmosférico'!$B$11*'Modelo Atmosférico'!$B$10)/('Modelo Atmosférico'!$B$12*'Modelo Atmosférico'!$B$13)))-1),0)</f>
        <v>1487.2465165401593</v>
      </c>
      <c r="F217" s="12">
        <f t="shared" si="19"/>
        <v>651.48915603797707</v>
      </c>
      <c r="G217">
        <v>209</v>
      </c>
      <c r="H217" t="s">
        <v>30</v>
      </c>
      <c r="I217" s="2">
        <f t="shared" si="15"/>
        <v>-10.735647576357961</v>
      </c>
      <c r="J217">
        <f t="shared" si="20"/>
        <v>3.4221472550343142E-2</v>
      </c>
      <c r="L217" s="2">
        <f t="shared" si="16"/>
        <v>-39.747807017543856</v>
      </c>
      <c r="M217">
        <f t="shared" si="17"/>
        <v>0.43282548476454219</v>
      </c>
      <c r="N217">
        <f t="shared" si="18"/>
        <v>1</v>
      </c>
      <c r="O217">
        <f t="shared" si="21"/>
        <v>0</v>
      </c>
    </row>
    <row r="218" spans="1:15" x14ac:dyDescent="0.25">
      <c r="A218" s="8">
        <v>40.319999999999901</v>
      </c>
      <c r="B218" s="8"/>
      <c r="C218" s="30">
        <v>27579</v>
      </c>
      <c r="D218">
        <v>84716.44</v>
      </c>
      <c r="E218" s="2">
        <f>IF(D218&lt;&gt;0,('Modelo Atmosférico'!$B$9/'Modelo Atmosférico'!$B$10)*((POWER(D218/'Modelo Atmosférico'!$B$14,(-'Modelo Atmosférico'!$B$11*'Modelo Atmosférico'!$B$10)/('Modelo Atmosférico'!$B$12*'Modelo Atmosférico'!$B$13)))-1),0)</f>
        <v>1484.5498578327849</v>
      </c>
      <c r="F218" s="12">
        <f t="shared" si="19"/>
        <v>648.79249733060271</v>
      </c>
      <c r="G218">
        <v>210</v>
      </c>
      <c r="H218" t="s">
        <v>30</v>
      </c>
      <c r="I218" s="2">
        <f t="shared" si="15"/>
        <v>-10.881592657389374</v>
      </c>
      <c r="J218">
        <f t="shared" si="20"/>
        <v>3.2437854465724593E-2</v>
      </c>
      <c r="L218" s="2">
        <f t="shared" si="16"/>
        <v>-40.296052631578945</v>
      </c>
      <c r="M218">
        <f t="shared" si="17"/>
        <v>0.4140396564327477</v>
      </c>
      <c r="N218">
        <f t="shared" si="18"/>
        <v>1</v>
      </c>
      <c r="O218">
        <f t="shared" si="21"/>
        <v>0</v>
      </c>
    </row>
    <row r="219" spans="1:15" x14ac:dyDescent="0.25">
      <c r="A219" s="8">
        <v>40.511999999999901</v>
      </c>
      <c r="B219" s="8"/>
      <c r="C219" s="30">
        <v>27573</v>
      </c>
      <c r="D219">
        <v>84733.23</v>
      </c>
      <c r="E219" s="2">
        <f>IF(D219&lt;&gt;0,('Modelo Atmosférico'!$B$9/'Modelo Atmosférico'!$B$10)*((POWER(D219/'Modelo Atmosférico'!$B$14,(-'Modelo Atmosférico'!$B$11*'Modelo Atmosférico'!$B$10)/('Modelo Atmosférico'!$B$12*'Modelo Atmosférico'!$B$13)))-1),0)</f>
        <v>1482.934325923291</v>
      </c>
      <c r="F219" s="12">
        <f t="shared" si="19"/>
        <v>647.17696542110878</v>
      </c>
      <c r="G219">
        <v>211</v>
      </c>
      <c r="H219" t="s">
        <v>30</v>
      </c>
      <c r="I219" s="2">
        <f t="shared" si="15"/>
        <v>-10.805439744475887</v>
      </c>
      <c r="J219">
        <f t="shared" si="20"/>
        <v>3.0712546085188919E-2</v>
      </c>
      <c r="L219" s="2">
        <f t="shared" si="16"/>
        <v>-40.021929824561404</v>
      </c>
      <c r="M219">
        <f t="shared" si="17"/>
        <v>0.39431453668436345</v>
      </c>
      <c r="N219">
        <f t="shared" si="18"/>
        <v>1</v>
      </c>
      <c r="O219">
        <f t="shared" si="21"/>
        <v>0</v>
      </c>
    </row>
    <row r="220" spans="1:15" x14ac:dyDescent="0.25">
      <c r="A220" s="8">
        <v>40.703999999999901</v>
      </c>
      <c r="B220" s="8"/>
      <c r="C220" s="30">
        <v>27566</v>
      </c>
      <c r="D220">
        <v>84752.84</v>
      </c>
      <c r="E220" s="2">
        <f>IF(D220&lt;&gt;0,('Modelo Atmosférico'!$B$9/'Modelo Atmosférico'!$B$10)*((POWER(D220/'Modelo Atmosférico'!$B$14,(-'Modelo Atmosférico'!$B$11*'Modelo Atmosférico'!$B$10)/('Modelo Atmosférico'!$B$12*'Modelo Atmosférico'!$B$13)))-1),0)</f>
        <v>1481.0477820722228</v>
      </c>
      <c r="F220" s="12">
        <f t="shared" si="19"/>
        <v>645.29042157004062</v>
      </c>
      <c r="G220">
        <v>212</v>
      </c>
      <c r="H220" t="s">
        <v>30</v>
      </c>
      <c r="I220" s="2">
        <f t="shared" si="15"/>
        <v>-10.729553119300675</v>
      </c>
      <c r="J220">
        <f t="shared" si="20"/>
        <v>3.142581315234344E-2</v>
      </c>
      <c r="L220" s="2">
        <f t="shared" si="16"/>
        <v>-39.747807017543856</v>
      </c>
      <c r="M220">
        <f t="shared" si="17"/>
        <v>0.40182886801708129</v>
      </c>
      <c r="N220">
        <f t="shared" si="18"/>
        <v>1</v>
      </c>
      <c r="O220">
        <f t="shared" si="21"/>
        <v>0</v>
      </c>
    </row>
    <row r="221" spans="1:15" x14ac:dyDescent="0.25">
      <c r="A221" s="8">
        <v>40.895999999999901</v>
      </c>
      <c r="B221" s="8"/>
      <c r="C221" s="30">
        <v>27558</v>
      </c>
      <c r="D221">
        <v>84775.25</v>
      </c>
      <c r="E221" s="2">
        <f>IF(D221&lt;&gt;0,('Modelo Atmosférico'!$B$9/'Modelo Atmosférico'!$B$10)*((POWER(D221/'Modelo Atmosférico'!$B$14,(-'Modelo Atmosférico'!$B$11*'Modelo Atmosférico'!$B$10)/('Modelo Atmosférico'!$B$12*'Modelo Atmosférico'!$B$13)))-1),0)</f>
        <v>1478.892302100347</v>
      </c>
      <c r="F221" s="12">
        <f t="shared" si="19"/>
        <v>643.1349415981648</v>
      </c>
      <c r="G221">
        <v>213</v>
      </c>
      <c r="H221" t="s">
        <v>30</v>
      </c>
      <c r="I221" s="2">
        <f t="shared" si="15"/>
        <v>-10.80135686840014</v>
      </c>
      <c r="J221">
        <f t="shared" si="20"/>
        <v>3.1364804444781222E-2</v>
      </c>
      <c r="L221" s="2">
        <f t="shared" si="16"/>
        <v>-40.021929824561404</v>
      </c>
      <c r="M221">
        <f t="shared" si="17"/>
        <v>0.40126529316712745</v>
      </c>
      <c r="N221">
        <f t="shared" si="18"/>
        <v>1</v>
      </c>
      <c r="O221">
        <f t="shared" si="21"/>
        <v>0</v>
      </c>
    </row>
    <row r="222" spans="1:15" x14ac:dyDescent="0.25">
      <c r="A222" s="8">
        <v>41.087999999999901</v>
      </c>
      <c r="B222" s="8"/>
      <c r="C222" s="30">
        <v>27550</v>
      </c>
      <c r="D222">
        <v>84797.66</v>
      </c>
      <c r="E222" s="2">
        <f>IF(D222&lt;&gt;0,('Modelo Atmosférico'!$B$9/'Modelo Atmosférico'!$B$10)*((POWER(D222/'Modelo Atmosférico'!$B$14,(-'Modelo Atmosférico'!$B$11*'Modelo Atmosférico'!$B$10)/('Modelo Atmosférico'!$B$12*'Modelo Atmosférico'!$B$13)))-1),0)</f>
        <v>1476.7372834610751</v>
      </c>
      <c r="F222" s="12">
        <f t="shared" si="19"/>
        <v>640.97992295889287</v>
      </c>
      <c r="G222">
        <v>214</v>
      </c>
      <c r="H222" t="s">
        <v>30</v>
      </c>
      <c r="I222" s="2">
        <f t="shared" si="15"/>
        <v>-11.16978460825384</v>
      </c>
      <c r="J222">
        <f t="shared" si="20"/>
        <v>3.2261729538261771E-2</v>
      </c>
      <c r="L222" s="2">
        <f t="shared" si="16"/>
        <v>-41.392543859649123</v>
      </c>
      <c r="M222">
        <f t="shared" si="17"/>
        <v>0.43188619334795286</v>
      </c>
      <c r="N222">
        <f t="shared" si="18"/>
        <v>1</v>
      </c>
      <c r="O222">
        <f t="shared" si="21"/>
        <v>0</v>
      </c>
    </row>
    <row r="223" spans="1:15" x14ac:dyDescent="0.25">
      <c r="A223" s="8">
        <v>41.279999999999902</v>
      </c>
      <c r="B223" s="8"/>
      <c r="C223" s="30">
        <v>27540</v>
      </c>
      <c r="D223">
        <v>84825.67</v>
      </c>
      <c r="E223" s="2">
        <f>IF(D223&lt;&gt;0,('Modelo Atmosférico'!$B$9/'Modelo Atmosférico'!$B$10)*((POWER(D223/'Modelo Atmosférico'!$B$14,(-'Modelo Atmosférico'!$B$11*'Modelo Atmosférico'!$B$10)/('Modelo Atmosférico'!$B$12*'Modelo Atmosférico'!$B$13)))-1),0)</f>
        <v>1474.0443988930363</v>
      </c>
      <c r="F223" s="12">
        <f t="shared" si="19"/>
        <v>638.28703839085404</v>
      </c>
      <c r="G223">
        <v>215</v>
      </c>
      <c r="H223" t="s">
        <v>30</v>
      </c>
      <c r="I223" s="2">
        <f t="shared" si="15"/>
        <v>-11.018632224166709</v>
      </c>
      <c r="J223">
        <f t="shared" si="20"/>
        <v>3.2686196221182663E-2</v>
      </c>
      <c r="L223" s="2">
        <f t="shared" si="16"/>
        <v>-40.844298245614034</v>
      </c>
      <c r="M223">
        <f t="shared" si="17"/>
        <v>0.44710271429670606</v>
      </c>
      <c r="N223">
        <f t="shared" si="18"/>
        <v>1</v>
      </c>
      <c r="O223">
        <f t="shared" si="21"/>
        <v>0</v>
      </c>
    </row>
    <row r="224" spans="1:15" x14ac:dyDescent="0.25">
      <c r="A224" s="8">
        <v>41.471999999999902</v>
      </c>
      <c r="B224" s="8"/>
      <c r="C224" s="30">
        <v>27534</v>
      </c>
      <c r="D224">
        <v>84842.48</v>
      </c>
      <c r="E224" s="2">
        <f>IF(D224&lt;&gt;0,('Modelo Atmosférico'!$B$9/'Modelo Atmosférico'!$B$10)*((POWER(D224/'Modelo Atmosférico'!$B$14,(-'Modelo Atmosférico'!$B$11*'Modelo Atmosférico'!$B$10)/('Modelo Atmosférico'!$B$12*'Modelo Atmosférico'!$B$13)))-1),0)</f>
        <v>1472.4286292980635</v>
      </c>
      <c r="F224" s="12">
        <f t="shared" si="19"/>
        <v>636.67126879588125</v>
      </c>
      <c r="G224">
        <v>216</v>
      </c>
      <c r="H224" t="s">
        <v>30</v>
      </c>
      <c r="I224" s="2">
        <f t="shared" ref="I224:I247" si="22">(F224-F205)/(A224-A205)</f>
        <v>-10.7949379538399</v>
      </c>
      <c r="J224">
        <f t="shared" si="20"/>
        <v>3.2847134488246013E-2</v>
      </c>
      <c r="L224" s="2">
        <f t="shared" ref="L224:L247" si="23">(C224-C205)/3.648</f>
        <v>-40.021929824561404</v>
      </c>
      <c r="M224">
        <f t="shared" ref="M224:M247" si="24">_xlfn.VAR.P(L205:L224)</f>
        <v>0.44710271429670617</v>
      </c>
      <c r="N224">
        <f t="shared" ref="N224:N247" si="25">IF(AND(M224&gt;0, M224&lt;$N$3), 1, 0)</f>
        <v>1</v>
      </c>
      <c r="O224">
        <f t="shared" si="21"/>
        <v>0</v>
      </c>
    </row>
    <row r="225" spans="1:15" x14ac:dyDescent="0.25">
      <c r="A225" s="8">
        <v>41.663999999999902</v>
      </c>
      <c r="B225" s="8"/>
      <c r="C225" s="30">
        <v>27527</v>
      </c>
      <c r="D225">
        <v>84862.09</v>
      </c>
      <c r="E225" s="2">
        <f>IF(D225&lt;&gt;0,('Modelo Atmosférico'!$B$9/'Modelo Atmosférico'!$B$10)*((POWER(D225/'Modelo Atmosférico'!$B$14,(-'Modelo Atmosférico'!$B$11*'Modelo Atmosférico'!$B$10)/('Modelo Atmosférico'!$B$12*'Modelo Atmosférico'!$B$13)))-1),0)</f>
        <v>1470.5440525263821</v>
      </c>
      <c r="F225" s="12">
        <f t="shared" si="19"/>
        <v>634.78669202419985</v>
      </c>
      <c r="G225">
        <v>217</v>
      </c>
      <c r="H225" t="s">
        <v>30</v>
      </c>
      <c r="I225" s="2">
        <f t="shared" si="22"/>
        <v>-10.866959425325605</v>
      </c>
      <c r="J225">
        <f t="shared" si="20"/>
        <v>3.0639295986536069E-2</v>
      </c>
      <c r="L225" s="2">
        <f t="shared" si="23"/>
        <v>-40.296052631578945</v>
      </c>
      <c r="M225">
        <f t="shared" si="24"/>
        <v>0.42380828716528107</v>
      </c>
      <c r="N225">
        <f t="shared" si="25"/>
        <v>1</v>
      </c>
      <c r="O225">
        <f t="shared" si="21"/>
        <v>0</v>
      </c>
    </row>
    <row r="226" spans="1:15" x14ac:dyDescent="0.25">
      <c r="A226" s="8">
        <v>41.855999999999902</v>
      </c>
      <c r="B226" s="8"/>
      <c r="C226" s="30">
        <v>27518</v>
      </c>
      <c r="D226">
        <v>84887.3</v>
      </c>
      <c r="E226" s="2">
        <f>IF(D226&lt;&gt;0,('Modelo Atmosférico'!$B$9/'Modelo Atmosférico'!$B$10)*((POWER(D226/'Modelo Atmosférico'!$B$14,(-'Modelo Atmosférico'!$B$11*'Modelo Atmosférico'!$B$10)/('Modelo Atmosférico'!$B$12*'Modelo Atmosférico'!$B$13)))-1),0)</f>
        <v>1468.1218178201946</v>
      </c>
      <c r="F226" s="12">
        <f t="shared" si="19"/>
        <v>632.36445731801234</v>
      </c>
      <c r="G226">
        <v>218</v>
      </c>
      <c r="H226" t="s">
        <v>30</v>
      </c>
      <c r="I226" s="2">
        <f t="shared" si="22"/>
        <v>-11.012402491123829</v>
      </c>
      <c r="J226">
        <f t="shared" si="20"/>
        <v>3.183330608837949E-2</v>
      </c>
      <c r="L226" s="2">
        <f t="shared" si="23"/>
        <v>-40.844298245614034</v>
      </c>
      <c r="M226">
        <f t="shared" si="24"/>
        <v>0.44710271429670617</v>
      </c>
      <c r="N226">
        <f t="shared" si="25"/>
        <v>1</v>
      </c>
      <c r="O226">
        <f t="shared" si="21"/>
        <v>0</v>
      </c>
    </row>
    <row r="227" spans="1:15" x14ac:dyDescent="0.25">
      <c r="A227" s="8">
        <v>42.047999999999902</v>
      </c>
      <c r="B227" s="8"/>
      <c r="C227" s="30">
        <v>27512</v>
      </c>
      <c r="D227">
        <v>84904.11</v>
      </c>
      <c r="E227" s="2">
        <f>IF(D227&lt;&gt;0,('Modelo Atmosférico'!$B$9/'Modelo Atmosférico'!$B$10)*((POWER(D227/'Modelo Atmosférico'!$B$14,(-'Modelo Atmosférico'!$B$11*'Modelo Atmosférico'!$B$10)/('Modelo Atmosférico'!$B$12*'Modelo Atmosférico'!$B$13)))-1),0)</f>
        <v>1466.5069980855269</v>
      </c>
      <c r="F227" s="12">
        <f t="shared" ref="F227:F248" si="26">IF(D227&lt;&gt;0,E227-$E$3,0)</f>
        <v>630.74963758334468</v>
      </c>
      <c r="G227">
        <v>219</v>
      </c>
      <c r="H227" t="s">
        <v>30</v>
      </c>
      <c r="I227" s="2">
        <f t="shared" si="22"/>
        <v>-10.714827082215665</v>
      </c>
      <c r="J227">
        <f t="shared" si="20"/>
        <v>3.2675818314636312E-2</v>
      </c>
      <c r="L227" s="2">
        <f t="shared" si="23"/>
        <v>-39.747807017543856</v>
      </c>
      <c r="M227">
        <f t="shared" si="24"/>
        <v>0.4544291873461061</v>
      </c>
      <c r="N227">
        <f t="shared" si="25"/>
        <v>1</v>
      </c>
      <c r="O227">
        <f t="shared" si="21"/>
        <v>0</v>
      </c>
    </row>
    <row r="228" spans="1:15" x14ac:dyDescent="0.25">
      <c r="A228" s="8">
        <v>42.239999999999903</v>
      </c>
      <c r="B228" s="8"/>
      <c r="C228" s="30">
        <v>27498</v>
      </c>
      <c r="D228">
        <v>84943.32</v>
      </c>
      <c r="E228" s="2">
        <f>IF(D228&lt;&gt;0,('Modelo Atmosférico'!$B$9/'Modelo Atmosférico'!$B$10)*((POWER(D228/'Modelo Atmosférico'!$B$14,(-'Modelo Atmosférico'!$B$11*'Modelo Atmosférico'!$B$10)/('Modelo Atmosférico'!$B$12*'Modelo Atmosférico'!$B$13)))-1),0)</f>
        <v>1462.7413721644659</v>
      </c>
      <c r="F228" s="12">
        <f t="shared" si="26"/>
        <v>626.98401166228371</v>
      </c>
      <c r="G228">
        <v>220</v>
      </c>
      <c r="H228" t="s">
        <v>30</v>
      </c>
      <c r="I228" s="2">
        <f t="shared" si="22"/>
        <v>-11.524775150300824</v>
      </c>
      <c r="J228">
        <f t="shared" si="20"/>
        <v>5.1525681788723111E-2</v>
      </c>
      <c r="L228" s="2">
        <f t="shared" si="23"/>
        <v>-42.763157894736842</v>
      </c>
      <c r="M228">
        <f t="shared" si="24"/>
        <v>0.74297951052246869</v>
      </c>
      <c r="N228">
        <f t="shared" si="25"/>
        <v>1</v>
      </c>
      <c r="O228">
        <f t="shared" si="21"/>
        <v>0</v>
      </c>
    </row>
    <row r="229" spans="1:15" x14ac:dyDescent="0.25">
      <c r="A229" s="8">
        <v>42.431999999999903</v>
      </c>
      <c r="B229" s="8"/>
      <c r="C229" s="30">
        <v>27492</v>
      </c>
      <c r="D229">
        <v>84960.13</v>
      </c>
      <c r="E229" s="2">
        <f>IF(D229&lt;&gt;0,('Modelo Atmosférico'!$B$9/'Modelo Atmosférico'!$B$10)*((POWER(D229/'Modelo Atmosférico'!$B$14,(-'Modelo Atmosférico'!$B$11*'Modelo Atmosférico'!$B$10)/('Modelo Atmosférico'!$B$12*'Modelo Atmosférico'!$B$13)))-1),0)</f>
        <v>1461.1274147450363</v>
      </c>
      <c r="F229" s="12">
        <f t="shared" si="26"/>
        <v>625.37005424285405</v>
      </c>
      <c r="G229">
        <v>221</v>
      </c>
      <c r="H229" t="s">
        <v>30</v>
      </c>
      <c r="I229" s="2">
        <f t="shared" si="22"/>
        <v>-11.227221581267004</v>
      </c>
      <c r="J229">
        <f t="shared" si="20"/>
        <v>5.7041361852766703E-2</v>
      </c>
      <c r="L229" s="2">
        <f t="shared" si="23"/>
        <v>-41.666666666666664</v>
      </c>
      <c r="M229">
        <f t="shared" si="24"/>
        <v>0.8258250134656816</v>
      </c>
      <c r="N229">
        <f t="shared" si="25"/>
        <v>1</v>
      </c>
      <c r="O229">
        <f t="shared" si="21"/>
        <v>0</v>
      </c>
    </row>
    <row r="230" spans="1:15" x14ac:dyDescent="0.25">
      <c r="A230" s="8">
        <v>42.623999999999903</v>
      </c>
      <c r="B230" s="8"/>
      <c r="C230" s="30">
        <v>27485</v>
      </c>
      <c r="D230">
        <v>84979.73</v>
      </c>
      <c r="E230" s="2">
        <f>IF(D230&lt;&gt;0,('Modelo Atmosférico'!$B$9/'Modelo Atmosférico'!$B$10)*((POWER(D230/'Modelo Atmosférico'!$B$14,(-'Modelo Atmosférico'!$B$11*'Modelo Atmosférico'!$B$10)/('Modelo Atmosférico'!$B$12*'Modelo Atmosférico'!$B$13)))-1),0)</f>
        <v>1459.2459110392647</v>
      </c>
      <c r="F230" s="12">
        <f t="shared" si="26"/>
        <v>623.48855053708246</v>
      </c>
      <c r="G230">
        <v>222</v>
      </c>
      <c r="H230" t="s">
        <v>30</v>
      </c>
      <c r="I230" s="2">
        <f t="shared" si="22"/>
        <v>-10.928975969704682</v>
      </c>
      <c r="J230">
        <f t="shared" si="20"/>
        <v>5.6924996615991076E-2</v>
      </c>
      <c r="L230" s="2">
        <f t="shared" si="23"/>
        <v>-40.570175438596493</v>
      </c>
      <c r="M230">
        <f t="shared" si="24"/>
        <v>0.82357071406586668</v>
      </c>
      <c r="N230">
        <f t="shared" si="25"/>
        <v>1</v>
      </c>
      <c r="O230">
        <f t="shared" si="21"/>
        <v>0</v>
      </c>
    </row>
    <row r="231" spans="1:15" x14ac:dyDescent="0.25">
      <c r="A231" s="8">
        <v>42.815999999999903</v>
      </c>
      <c r="B231" s="8"/>
      <c r="C231" s="30">
        <v>27475</v>
      </c>
      <c r="D231">
        <v>85007.75</v>
      </c>
      <c r="E231" s="2">
        <f>IF(D231&lt;&gt;0,('Modelo Atmosférico'!$B$9/'Modelo Atmosférico'!$B$10)*((POWER(D231/'Modelo Atmosférico'!$B$14,(-'Modelo Atmosférico'!$B$11*'Modelo Atmosférico'!$B$10)/('Modelo Atmosférico'!$B$12*'Modelo Atmosférico'!$B$13)))-1),0)</f>
        <v>1456.5567388534078</v>
      </c>
      <c r="F231" s="12">
        <f t="shared" si="26"/>
        <v>620.79937835122553</v>
      </c>
      <c r="G231">
        <v>223</v>
      </c>
      <c r="H231" t="s">
        <v>30</v>
      </c>
      <c r="I231" s="2">
        <f t="shared" si="22"/>
        <v>-11.370291827084403</v>
      </c>
      <c r="J231">
        <f t="shared" si="20"/>
        <v>6.6952490021690347E-2</v>
      </c>
      <c r="L231" s="2">
        <f t="shared" si="23"/>
        <v>-42.214912280701753</v>
      </c>
      <c r="M231">
        <f t="shared" si="24"/>
        <v>0.98043238063634985</v>
      </c>
      <c r="N231">
        <f t="shared" si="25"/>
        <v>1</v>
      </c>
      <c r="O231">
        <f t="shared" si="21"/>
        <v>0</v>
      </c>
    </row>
    <row r="232" spans="1:15" x14ac:dyDescent="0.25">
      <c r="A232" s="8">
        <v>43.007999999999903</v>
      </c>
      <c r="B232" s="8"/>
      <c r="C232" s="30">
        <v>27469</v>
      </c>
      <c r="D232">
        <v>85024.55</v>
      </c>
      <c r="E232" s="2">
        <f>IF(D232&lt;&gt;0,('Modelo Atmosférico'!$B$9/'Modelo Atmosférico'!$B$10)*((POWER(D232/'Modelo Atmosférico'!$B$14,(-'Modelo Atmosférico'!$B$11*'Modelo Atmosférico'!$B$10)/('Modelo Atmosférico'!$B$12*'Modelo Atmosférico'!$B$13)))-1),0)</f>
        <v>1454.9447313841565</v>
      </c>
      <c r="F232" s="12">
        <f t="shared" si="26"/>
        <v>619.18737088197429</v>
      </c>
      <c r="G232">
        <v>224</v>
      </c>
      <c r="H232" t="s">
        <v>30</v>
      </c>
      <c r="I232" s="2">
        <f t="shared" si="22"/>
        <v>-11.146638776431264</v>
      </c>
      <c r="J232">
        <f t="shared" si="20"/>
        <v>6.4293373121370914E-2</v>
      </c>
      <c r="L232" s="2">
        <f t="shared" si="23"/>
        <v>-41.392543859649123</v>
      </c>
      <c r="M232">
        <f t="shared" si="24"/>
        <v>0.94135785770621783</v>
      </c>
      <c r="N232">
        <f t="shared" si="25"/>
        <v>1</v>
      </c>
      <c r="O232">
        <f t="shared" si="21"/>
        <v>0</v>
      </c>
    </row>
    <row r="233" spans="1:15" x14ac:dyDescent="0.25">
      <c r="A233" s="8">
        <v>43.199999999999903</v>
      </c>
      <c r="B233" s="8"/>
      <c r="C233" s="30">
        <v>27460</v>
      </c>
      <c r="D233">
        <v>85049.77</v>
      </c>
      <c r="E233" s="2">
        <f>IF(D233&lt;&gt;0,('Modelo Atmosférico'!$B$9/'Modelo Atmosférico'!$B$10)*((POWER(D233/'Modelo Atmosférico'!$B$14,(-'Modelo Atmosférico'!$B$11*'Modelo Atmosférico'!$B$10)/('Modelo Atmosférico'!$B$12*'Modelo Atmosférico'!$B$13)))-1),0)</f>
        <v>1452.525285260175</v>
      </c>
      <c r="F233" s="12">
        <f t="shared" si="26"/>
        <v>616.76792475799277</v>
      </c>
      <c r="G233">
        <v>225</v>
      </c>
      <c r="H233" t="s">
        <v>30</v>
      </c>
      <c r="I233" s="2">
        <f t="shared" si="22"/>
        <v>-11.439924427497376</v>
      </c>
      <c r="J233">
        <f t="shared" si="20"/>
        <v>7.4030881798453824E-2</v>
      </c>
      <c r="L233" s="2">
        <f t="shared" si="23"/>
        <v>-42.489035087719294</v>
      </c>
      <c r="M233">
        <f t="shared" si="24"/>
        <v>1.0841301530278546</v>
      </c>
      <c r="N233">
        <f t="shared" si="25"/>
        <v>1</v>
      </c>
      <c r="O233">
        <f t="shared" si="21"/>
        <v>0</v>
      </c>
    </row>
    <row r="234" spans="1:15" x14ac:dyDescent="0.25">
      <c r="A234" s="8">
        <v>43.391999999999904</v>
      </c>
      <c r="B234" s="8"/>
      <c r="C234" s="30">
        <v>27454</v>
      </c>
      <c r="D234">
        <v>85066.58</v>
      </c>
      <c r="E234" s="2">
        <f>IF(D234&lt;&gt;0,('Modelo Atmosférico'!$B$9/'Modelo Atmosférico'!$B$10)*((POWER(D234/'Modelo Atmosférico'!$B$14,(-'Modelo Atmosférico'!$B$11*'Modelo Atmosférico'!$B$10)/('Modelo Atmosférico'!$B$12*'Modelo Atmosférico'!$B$13)))-1),0)</f>
        <v>1450.9129635920185</v>
      </c>
      <c r="F234" s="12">
        <f t="shared" si="26"/>
        <v>615.15560308983629</v>
      </c>
      <c r="G234">
        <v>226</v>
      </c>
      <c r="H234" t="s">
        <v>30</v>
      </c>
      <c r="I234" s="2">
        <f t="shared" si="22"/>
        <v>-10.994615109729301</v>
      </c>
      <c r="J234">
        <f t="shared" si="20"/>
        <v>6.3419059781679873E-2</v>
      </c>
      <c r="L234" s="2">
        <f t="shared" si="23"/>
        <v>-40.844298245614034</v>
      </c>
      <c r="M234">
        <f t="shared" si="24"/>
        <v>0.92501418705755589</v>
      </c>
      <c r="N234">
        <f t="shared" si="25"/>
        <v>1</v>
      </c>
      <c r="O234">
        <f t="shared" si="21"/>
        <v>0</v>
      </c>
    </row>
    <row r="235" spans="1:15" x14ac:dyDescent="0.25">
      <c r="A235" s="8">
        <v>43.583999999999897</v>
      </c>
      <c r="B235" s="8"/>
      <c r="C235" s="30">
        <v>27445</v>
      </c>
      <c r="D235">
        <v>85091.78</v>
      </c>
      <c r="E235" s="2">
        <f>IF(D235&lt;&gt;0,('Modelo Atmosférico'!$B$9/'Modelo Atmosférico'!$B$10)*((POWER(D235/'Modelo Atmosférico'!$B$14,(-'Modelo Atmosférico'!$B$11*'Modelo Atmosférico'!$B$10)/('Modelo Atmosférico'!$B$12*'Modelo Atmosférico'!$B$13)))-1),0)</f>
        <v>1448.4964030114306</v>
      </c>
      <c r="F235" s="12">
        <f t="shared" si="26"/>
        <v>612.73904250924841</v>
      </c>
      <c r="G235">
        <v>227</v>
      </c>
      <c r="H235" t="s">
        <v>30</v>
      </c>
      <c r="I235" s="2">
        <f t="shared" si="22"/>
        <v>-11.287278278675254</v>
      </c>
      <c r="J235">
        <f t="shared" si="20"/>
        <v>6.6971620350139233E-2</v>
      </c>
      <c r="L235" s="2">
        <f t="shared" si="23"/>
        <v>-41.940789473684212</v>
      </c>
      <c r="M235">
        <f t="shared" si="24"/>
        <v>0.98644384570252419</v>
      </c>
      <c r="N235">
        <f t="shared" si="25"/>
        <v>1</v>
      </c>
      <c r="O235">
        <f t="shared" si="21"/>
        <v>0</v>
      </c>
    </row>
    <row r="236" spans="1:15" x14ac:dyDescent="0.25">
      <c r="A236" s="8">
        <v>43.775999999999897</v>
      </c>
      <c r="B236" s="8"/>
      <c r="C236" s="30">
        <v>27436</v>
      </c>
      <c r="D236">
        <v>85117</v>
      </c>
      <c r="E236" s="2">
        <f>IF(D236&lt;&gt;0,('Modelo Atmosférico'!$B$9/'Modelo Atmosférico'!$B$10)*((POWER(D236/'Modelo Atmosférico'!$B$14,(-'Modelo Atmosférico'!$B$11*'Modelo Atmosférico'!$B$10)/('Modelo Atmosférico'!$B$12*'Modelo Atmosférico'!$B$13)))-1),0)</f>
        <v>1446.0785046474336</v>
      </c>
      <c r="F236" s="12">
        <f t="shared" si="26"/>
        <v>610.32114414525142</v>
      </c>
      <c r="G236">
        <v>228</v>
      </c>
      <c r="H236" t="s">
        <v>30</v>
      </c>
      <c r="I236" s="2">
        <f t="shared" si="22"/>
        <v>-11.285090979365595</v>
      </c>
      <c r="J236">
        <f t="shared" si="20"/>
        <v>6.1286388804751492E-2</v>
      </c>
      <c r="L236" s="2">
        <f t="shared" si="23"/>
        <v>-41.940789473684212</v>
      </c>
      <c r="M236">
        <f t="shared" si="24"/>
        <v>0.90378620104262986</v>
      </c>
      <c r="N236">
        <f t="shared" si="25"/>
        <v>1</v>
      </c>
      <c r="O236">
        <f t="shared" si="21"/>
        <v>0</v>
      </c>
    </row>
    <row r="237" spans="1:15" x14ac:dyDescent="0.25">
      <c r="A237" s="8">
        <v>43.967999999999897</v>
      </c>
      <c r="B237" s="8"/>
      <c r="C237" s="30">
        <v>27431</v>
      </c>
      <c r="D237">
        <v>85131</v>
      </c>
      <c r="E237" s="2">
        <f>IF(D237&lt;&gt;0,('Modelo Atmosférico'!$B$9/'Modelo Atmosférico'!$B$10)*((POWER(D237/'Modelo Atmosférico'!$B$14,(-'Modelo Atmosférico'!$B$11*'Modelo Atmosférico'!$B$10)/('Modelo Atmosférico'!$B$12*'Modelo Atmosférico'!$B$13)))-1),0)</f>
        <v>1444.7365434110181</v>
      </c>
      <c r="F237" s="12">
        <f t="shared" si="26"/>
        <v>608.97918290883592</v>
      </c>
      <c r="G237">
        <v>229</v>
      </c>
      <c r="H237" t="s">
        <v>30</v>
      </c>
      <c r="I237" s="2">
        <f t="shared" si="22"/>
        <v>-10.913737505966786</v>
      </c>
      <c r="J237">
        <f t="shared" si="20"/>
        <v>5.7429726722833654E-2</v>
      </c>
      <c r="L237" s="2">
        <f t="shared" si="23"/>
        <v>-40.570175438596493</v>
      </c>
      <c r="M237">
        <f t="shared" si="24"/>
        <v>0.83784794359803061</v>
      </c>
      <c r="N237">
        <f t="shared" si="25"/>
        <v>1</v>
      </c>
      <c r="O237">
        <f t="shared" si="21"/>
        <v>0</v>
      </c>
    </row>
    <row r="238" spans="1:15" x14ac:dyDescent="0.25">
      <c r="A238" s="8">
        <v>44.159999999999897</v>
      </c>
      <c r="B238" s="8"/>
      <c r="C238" s="30">
        <v>27420</v>
      </c>
      <c r="D238">
        <v>85161.82</v>
      </c>
      <c r="E238" s="2">
        <f>IF(D238&lt;&gt;0,('Modelo Atmosférico'!$B$9/'Modelo Atmosférico'!$B$10)*((POWER(D238/'Modelo Atmosférico'!$B$14,(-'Modelo Atmosférico'!$B$11*'Modelo Atmosférico'!$B$10)/('Modelo Atmosférico'!$B$12*'Modelo Atmosférico'!$B$13)))-1),0)</f>
        <v>1441.7829411993166</v>
      </c>
      <c r="F238" s="12">
        <f t="shared" si="26"/>
        <v>606.02558069713439</v>
      </c>
      <c r="G238">
        <v>230</v>
      </c>
      <c r="H238" t="s">
        <v>30</v>
      </c>
      <c r="I238" s="2">
        <f t="shared" si="22"/>
        <v>-11.280533093194746</v>
      </c>
      <c r="J238">
        <f t="shared" si="20"/>
        <v>5.8442539761097291E-2</v>
      </c>
      <c r="L238" s="2">
        <f t="shared" si="23"/>
        <v>-41.940789473684212</v>
      </c>
      <c r="M238">
        <f t="shared" si="24"/>
        <v>0.85362803939673815</v>
      </c>
      <c r="N238">
        <f t="shared" si="25"/>
        <v>1</v>
      </c>
      <c r="O238">
        <f t="shared" si="21"/>
        <v>0</v>
      </c>
    </row>
    <row r="239" spans="1:15" x14ac:dyDescent="0.25">
      <c r="A239" s="8">
        <v>44.351999999999897</v>
      </c>
      <c r="B239" s="8"/>
      <c r="C239" s="30">
        <v>27413</v>
      </c>
      <c r="D239">
        <v>85181.42</v>
      </c>
      <c r="E239" s="2">
        <f>IF(D239&lt;&gt;0,('Modelo Atmosférico'!$B$9/'Modelo Atmosférico'!$B$10)*((POWER(D239/'Modelo Atmosférico'!$B$14,(-'Modelo Atmosférico'!$B$11*'Modelo Atmosférico'!$B$10)/('Modelo Atmosférico'!$B$12*'Modelo Atmosférico'!$B$13)))-1),0)</f>
        <v>1439.9050460733458</v>
      </c>
      <c r="F239" s="12">
        <f t="shared" si="26"/>
        <v>604.14768557116361</v>
      </c>
      <c r="G239">
        <v>231</v>
      </c>
      <c r="H239" t="s">
        <v>30</v>
      </c>
      <c r="I239" s="2">
        <f t="shared" si="22"/>
        <v>-11.27816228039393</v>
      </c>
      <c r="J239">
        <f t="shared" si="20"/>
        <v>5.6756534098509372E-2</v>
      </c>
      <c r="L239" s="2">
        <f t="shared" si="23"/>
        <v>-41.940789473684212</v>
      </c>
      <c r="M239">
        <f t="shared" si="24"/>
        <v>0.82864288771545169</v>
      </c>
      <c r="N239">
        <f t="shared" si="25"/>
        <v>1</v>
      </c>
      <c r="O239">
        <f t="shared" si="21"/>
        <v>0</v>
      </c>
    </row>
    <row r="240" spans="1:15" x14ac:dyDescent="0.25">
      <c r="A240" s="8">
        <v>44.543999999999897</v>
      </c>
      <c r="B240" s="8"/>
      <c r="C240" s="30">
        <v>27405</v>
      </c>
      <c r="D240">
        <v>85203.839999999997</v>
      </c>
      <c r="E240" s="2">
        <f>IF(D240&lt;&gt;0,('Modelo Atmosférico'!$B$9/'Modelo Atmosférico'!$B$10)*((POWER(D240/'Modelo Atmosférico'!$B$14,(-'Modelo Atmosférico'!$B$11*'Modelo Atmosférico'!$B$10)/('Modelo Atmosférico'!$B$12*'Modelo Atmosférico'!$B$13)))-1),0)</f>
        <v>1437.7573929654386</v>
      </c>
      <c r="F240" s="12">
        <f t="shared" si="26"/>
        <v>602.00003246325639</v>
      </c>
      <c r="G240">
        <v>232</v>
      </c>
      <c r="H240" t="s">
        <v>30</v>
      </c>
      <c r="I240" s="2">
        <f t="shared" si="22"/>
        <v>-11.276016758472712</v>
      </c>
      <c r="J240">
        <f t="shared" si="20"/>
        <v>5.1283067416992512E-2</v>
      </c>
      <c r="L240" s="2">
        <f t="shared" si="23"/>
        <v>-41.940789473684212</v>
      </c>
      <c r="M240">
        <f t="shared" si="24"/>
        <v>0.74748810932209964</v>
      </c>
      <c r="N240">
        <f t="shared" si="25"/>
        <v>1</v>
      </c>
      <c r="O240">
        <f t="shared" si="21"/>
        <v>0</v>
      </c>
    </row>
    <row r="241" spans="1:15" x14ac:dyDescent="0.25">
      <c r="A241" s="8">
        <v>44.735999999999898</v>
      </c>
      <c r="B241" s="8"/>
      <c r="C241" s="30">
        <v>27400</v>
      </c>
      <c r="D241">
        <v>85217.84</v>
      </c>
      <c r="E241" s="2">
        <f>IF(D241&lt;&gt;0,('Modelo Atmosférico'!$B$9/'Modelo Atmosférico'!$B$10)*((POWER(D241/'Modelo Atmosférico'!$B$14,(-'Modelo Atmosférico'!$B$11*'Modelo Atmosférico'!$B$10)/('Modelo Atmosférico'!$B$12*'Modelo Atmosférico'!$B$13)))-1),0)</f>
        <v>1436.4165392473476</v>
      </c>
      <c r="F241" s="12">
        <f t="shared" si="26"/>
        <v>600.65917874516538</v>
      </c>
      <c r="G241">
        <v>233</v>
      </c>
      <c r="H241" t="s">
        <v>30</v>
      </c>
      <c r="I241" s="2">
        <f t="shared" si="22"/>
        <v>-11.052835584903383</v>
      </c>
      <c r="J241">
        <f t="shared" si="20"/>
        <v>4.6359142795527317E-2</v>
      </c>
      <c r="L241" s="2">
        <f t="shared" si="23"/>
        <v>-41.118421052631575</v>
      </c>
      <c r="M241">
        <f t="shared" si="24"/>
        <v>0.66783619719529175</v>
      </c>
      <c r="N241">
        <f t="shared" si="25"/>
        <v>1</v>
      </c>
      <c r="O241">
        <f t="shared" si="21"/>
        <v>0</v>
      </c>
    </row>
    <row r="242" spans="1:15" x14ac:dyDescent="0.25">
      <c r="A242" s="8">
        <v>44.927999999999898</v>
      </c>
      <c r="B242" s="8"/>
      <c r="C242" s="30">
        <v>27392</v>
      </c>
      <c r="D242">
        <v>85240.26</v>
      </c>
      <c r="E242" s="2">
        <f>IF(D242&lt;&gt;0,('Modelo Atmosférico'!$B$9/'Modelo Atmosférico'!$B$10)*((POWER(D242/'Modelo Atmosférico'!$B$14,(-'Modelo Atmosférico'!$B$11*'Modelo Atmosférico'!$B$10)/('Modelo Atmosférico'!$B$12*'Modelo Atmosférico'!$B$13)))-1),0)</f>
        <v>1434.2696292919495</v>
      </c>
      <c r="F242" s="12">
        <f t="shared" si="26"/>
        <v>598.51226878976729</v>
      </c>
      <c r="G242">
        <v>234</v>
      </c>
      <c r="H242" t="s">
        <v>30</v>
      </c>
      <c r="I242" s="2">
        <f t="shared" si="22"/>
        <v>-10.903171491525983</v>
      </c>
      <c r="J242">
        <f t="shared" si="20"/>
        <v>4.865304679460284E-2</v>
      </c>
      <c r="L242" s="2">
        <f t="shared" si="23"/>
        <v>-40.570175438596493</v>
      </c>
      <c r="M242">
        <f t="shared" si="24"/>
        <v>0.69432421514312159</v>
      </c>
      <c r="N242">
        <f t="shared" si="25"/>
        <v>1</v>
      </c>
      <c r="O242">
        <f t="shared" si="21"/>
        <v>0</v>
      </c>
    </row>
    <row r="243" spans="1:15" x14ac:dyDescent="0.25">
      <c r="A243" s="8">
        <v>45.119999999999898</v>
      </c>
      <c r="B243" s="8"/>
      <c r="C243" s="30">
        <v>27386</v>
      </c>
      <c r="D243">
        <v>85257.06</v>
      </c>
      <c r="E243" s="2">
        <f>IF(D243&lt;&gt;0,('Modelo Atmosférico'!$B$9/'Modelo Atmosférico'!$B$10)*((POWER(D243/'Modelo Atmosférico'!$B$14,(-'Modelo Atmosférico'!$B$11*'Modelo Atmosférico'!$B$10)/('Modelo Atmosférico'!$B$12*'Modelo Atmosférico'!$B$13)))-1),0)</f>
        <v>1432.6611828702808</v>
      </c>
      <c r="F243" s="12">
        <f t="shared" si="26"/>
        <v>596.90382236809853</v>
      </c>
      <c r="G243">
        <v>235</v>
      </c>
      <c r="H243" t="s">
        <v>30</v>
      </c>
      <c r="I243" s="2">
        <f t="shared" si="22"/>
        <v>-10.901164042703607</v>
      </c>
      <c r="J243">
        <f t="shared" ref="J243:J247" si="27">_xlfn.VAR.P(I224:I243)</f>
        <v>5.0450504516945015E-2</v>
      </c>
      <c r="L243" s="2">
        <f t="shared" si="23"/>
        <v>-40.570175438596493</v>
      </c>
      <c r="M243">
        <f t="shared" si="24"/>
        <v>0.70991645265851067</v>
      </c>
      <c r="N243">
        <f t="shared" si="25"/>
        <v>1</v>
      </c>
      <c r="O243">
        <f t="shared" ref="O243:O247" si="28">IF(AND(N243=1, L243&lt;1, L243&gt;-1), 1, 0)</f>
        <v>0</v>
      </c>
    </row>
    <row r="244" spans="1:15" x14ac:dyDescent="0.25">
      <c r="A244" s="8">
        <v>45.311999999999898</v>
      </c>
      <c r="B244" s="8"/>
      <c r="C244" s="30">
        <v>27375</v>
      </c>
      <c r="D244">
        <v>85287.88</v>
      </c>
      <c r="E244" s="2">
        <f>IF(D244&lt;&gt;0,('Modelo Atmosférico'!$B$9/'Modelo Atmosférico'!$B$10)*((POWER(D244/'Modelo Atmosférico'!$B$14,(-'Modelo Atmosférico'!$B$11*'Modelo Atmosférico'!$B$10)/('Modelo Atmosférico'!$B$12*'Modelo Atmosférico'!$B$13)))-1),0)</f>
        <v>1429.7111167659136</v>
      </c>
      <c r="F244" s="12">
        <f t="shared" si="26"/>
        <v>593.95375626373141</v>
      </c>
      <c r="G244">
        <v>236</v>
      </c>
      <c r="H244" t="s">
        <v>30</v>
      </c>
      <c r="I244" s="2">
        <f t="shared" si="22"/>
        <v>-11.19323896942667</v>
      </c>
      <c r="J244">
        <f t="shared" si="27"/>
        <v>4.543800356560683E-2</v>
      </c>
      <c r="L244" s="2">
        <f t="shared" si="23"/>
        <v>-41.666666666666664</v>
      </c>
      <c r="M244">
        <f t="shared" si="24"/>
        <v>0.63327027306478922</v>
      </c>
      <c r="N244">
        <f t="shared" si="25"/>
        <v>1</v>
      </c>
      <c r="O244">
        <f t="shared" si="28"/>
        <v>0</v>
      </c>
    </row>
    <row r="245" spans="1:15" x14ac:dyDescent="0.25">
      <c r="A245" s="8">
        <v>45.503999999999898</v>
      </c>
      <c r="B245" s="8"/>
      <c r="C245" s="30">
        <v>27369</v>
      </c>
      <c r="D245">
        <v>85304.69</v>
      </c>
      <c r="E245" s="2">
        <f>IF(D245&lt;&gt;0,('Modelo Atmosférico'!$B$9/'Modelo Atmosférico'!$B$10)*((POWER(D245/'Modelo Atmosférico'!$B$14,(-'Modelo Atmosférico'!$B$11*'Modelo Atmosférico'!$B$10)/('Modelo Atmosférico'!$B$12*'Modelo Atmosférico'!$B$13)))-1),0)</f>
        <v>1428.1024406096167</v>
      </c>
      <c r="F245" s="12">
        <f t="shared" si="26"/>
        <v>592.34508010743446</v>
      </c>
      <c r="G245">
        <v>237</v>
      </c>
      <c r="H245" t="s">
        <v>30</v>
      </c>
      <c r="I245" s="2">
        <f t="shared" si="22"/>
        <v>-10.970224016057546</v>
      </c>
      <c r="J245">
        <f t="shared" si="27"/>
        <v>4.3229350187341468E-2</v>
      </c>
      <c r="L245" s="2">
        <f t="shared" si="23"/>
        <v>-40.844298245614034</v>
      </c>
      <c r="M245">
        <f t="shared" si="24"/>
        <v>0.58968715133502625</v>
      </c>
      <c r="N245">
        <f t="shared" si="25"/>
        <v>1</v>
      </c>
      <c r="O245">
        <f t="shared" si="28"/>
        <v>0</v>
      </c>
    </row>
    <row r="246" spans="1:15" x14ac:dyDescent="0.25">
      <c r="A246" s="8">
        <v>45.695999999999898</v>
      </c>
      <c r="B246" s="8"/>
      <c r="C246" s="30">
        <v>27355</v>
      </c>
      <c r="D246">
        <v>85343.91</v>
      </c>
      <c r="E246" s="2">
        <f>IF(D246&lt;&gt;0,('Modelo Atmosférico'!$B$9/'Modelo Atmosférico'!$B$10)*((POWER(D246/'Modelo Atmosférico'!$B$14,(-'Modelo Atmosférico'!$B$11*'Modelo Atmosférico'!$B$10)/('Modelo Atmosférico'!$B$12*'Modelo Atmosférico'!$B$13)))-1),0)</f>
        <v>1424.3501797566282</v>
      </c>
      <c r="F246" s="12">
        <f t="shared" si="26"/>
        <v>588.592819254446</v>
      </c>
      <c r="G246">
        <v>238</v>
      </c>
      <c r="H246" t="s">
        <v>30</v>
      </c>
      <c r="I246" s="2">
        <f t="shared" si="22"/>
        <v>-11.556145375246361</v>
      </c>
      <c r="J246">
        <f t="shared" si="27"/>
        <v>5.0603813587875857E-2</v>
      </c>
      <c r="L246" s="2">
        <f t="shared" si="23"/>
        <v>-43.037280701754383</v>
      </c>
      <c r="M246">
        <f t="shared" si="24"/>
        <v>0.70089925505924877</v>
      </c>
      <c r="N246">
        <f t="shared" si="25"/>
        <v>1</v>
      </c>
      <c r="O246">
        <f t="shared" si="28"/>
        <v>0</v>
      </c>
    </row>
    <row r="247" spans="1:15" x14ac:dyDescent="0.25">
      <c r="A247" s="8">
        <v>45.887999999999899</v>
      </c>
      <c r="B247" s="8"/>
      <c r="C247" s="30">
        <v>27349</v>
      </c>
      <c r="D247">
        <v>85360.72</v>
      </c>
      <c r="E247" s="2">
        <f>IF(D247&lt;&gt;0,('Modelo Atmosférico'!$B$9/'Modelo Atmosférico'!$B$10)*((POWER(D247/'Modelo Atmosférico'!$B$14,(-'Modelo Atmosférico'!$B$11*'Modelo Atmosférico'!$B$10)/('Modelo Atmosférico'!$B$12*'Modelo Atmosférico'!$B$13)))-1),0)</f>
        <v>1422.7423587555136</v>
      </c>
      <c r="F247" s="12">
        <f t="shared" si="26"/>
        <v>586.98499825333136</v>
      </c>
      <c r="G247">
        <v>239</v>
      </c>
      <c r="H247" t="s">
        <v>30</v>
      </c>
      <c r="I247" s="2">
        <f t="shared" si="22"/>
        <v>-10.964641833594406</v>
      </c>
      <c r="J247">
        <f t="shared" si="27"/>
        <v>4.239104556924652E-2</v>
      </c>
      <c r="L247" s="2">
        <f t="shared" si="23"/>
        <v>-40.844298245614034</v>
      </c>
      <c r="M247">
        <f t="shared" si="24"/>
        <v>0.56714415733687207</v>
      </c>
      <c r="N247">
        <f t="shared" si="25"/>
        <v>1</v>
      </c>
      <c r="O247">
        <f t="shared" si="28"/>
        <v>0</v>
      </c>
    </row>
    <row r="248" spans="1:15" x14ac:dyDescent="0.25">
      <c r="A248" s="5">
        <v>46.079999999999899</v>
      </c>
      <c r="B248" s="8"/>
      <c r="C248" s="13"/>
      <c r="D248" s="14"/>
      <c r="E248" s="15">
        <f>IF(D248&lt;&gt;0,('Modelo Atmosférico'!$B$9/'Modelo Atmosférico'!$B$10)*((POWER(D248/'Modelo Atmosférico'!$B$14,(-'Modelo Atmosférico'!$B$11*'Modelo Atmosférico'!$B$10)/('Modelo Atmosférico'!$B$12*'Modelo Atmosférico'!$B$13)))-1),0)</f>
        <v>0</v>
      </c>
      <c r="F248" s="16">
        <f t="shared" si="26"/>
        <v>0</v>
      </c>
      <c r="I248" s="2"/>
    </row>
  </sheetData>
  <mergeCells count="5">
    <mergeCell ref="A5:C5"/>
    <mergeCell ref="A1:B1"/>
    <mergeCell ref="A2:C2"/>
    <mergeCell ref="A3:C3"/>
    <mergeCell ref="A4:C4"/>
  </mergeCell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mandButton1">
          <controlPr defaultSize="0" autoLine="0" autoPict="0" r:id="rId5">
            <anchor moveWithCells="1">
              <from>
                <xdr:col>3</xdr:col>
                <xdr:colOff>28575</xdr:colOff>
                <xdr:row>5</xdr:row>
                <xdr:rowOff>66675</xdr:rowOff>
              </from>
              <to>
                <xdr:col>6</xdr:col>
                <xdr:colOff>0</xdr:colOff>
                <xdr:row>5</xdr:row>
                <xdr:rowOff>342900</xdr:rowOff>
              </to>
            </anchor>
          </controlPr>
        </control>
      </mc:Choice>
      <mc:Fallback>
        <control shapeId="3074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A41AB-BDDD-4623-AD19-2BD78C23DAE5}">
  <sheetPr codeName="Plan5"/>
  <dimension ref="A1:BI271"/>
  <sheetViews>
    <sheetView topLeftCell="A73" zoomScaleNormal="100" workbookViewId="0">
      <selection activeCell="D115" sqref="D115"/>
    </sheetView>
  </sheetViews>
  <sheetFormatPr defaultRowHeight="15" x14ac:dyDescent="0.25"/>
  <cols>
    <col min="2" max="2" width="9.5703125" customWidth="1"/>
    <col min="3" max="3" width="1.5703125" customWidth="1"/>
    <col min="4" max="7" width="10.5703125" customWidth="1"/>
    <col min="8" max="8" width="10" customWidth="1"/>
    <col min="9" max="9" width="31.140625" customWidth="1"/>
    <col min="13" max="13" width="17.28515625" customWidth="1"/>
    <col min="22" max="22" width="1.5703125" customWidth="1"/>
  </cols>
  <sheetData>
    <row r="1" spans="1:57" ht="15.75" thickBot="1" x14ac:dyDescent="0.3">
      <c r="B1" s="60" t="s">
        <v>23</v>
      </c>
      <c r="C1" s="61"/>
      <c r="D1" s="19"/>
      <c r="E1" s="26" t="s">
        <v>15</v>
      </c>
      <c r="F1" s="35"/>
      <c r="G1" s="17"/>
      <c r="H1" s="17"/>
    </row>
    <row r="2" spans="1:57" ht="16.5" thickTop="1" thickBot="1" x14ac:dyDescent="0.3">
      <c r="B2" s="62"/>
      <c r="C2" s="63"/>
      <c r="D2" s="63"/>
      <c r="E2" s="21"/>
      <c r="F2" s="24" t="s">
        <v>14</v>
      </c>
      <c r="G2" s="31"/>
      <c r="O2" s="17" t="s">
        <v>36</v>
      </c>
    </row>
    <row r="3" spans="1:57" x14ac:dyDescent="0.25">
      <c r="B3" s="64" t="s">
        <v>16</v>
      </c>
      <c r="C3" s="65"/>
      <c r="D3" s="65"/>
      <c r="E3" s="6">
        <v>91679.56</v>
      </c>
      <c r="F3" s="23">
        <f>IF(E3&lt;&gt;0,('Modelo Atmosférico'!$B$9/'Modelo Atmosférico'!$B$10)*((POWER(E3/'Modelo Atmosférico'!$B$14,(-'Modelo Atmosférico'!$B$11*'Modelo Atmosférico'!$B$10)/('Modelo Atmosférico'!$B$12*'Modelo Atmosférico'!$B$13)))-1),0)</f>
        <v>835.75736050218222</v>
      </c>
      <c r="G3" s="32" t="s">
        <v>18</v>
      </c>
      <c r="O3">
        <v>10</v>
      </c>
    </row>
    <row r="4" spans="1:57" x14ac:dyDescent="0.25">
      <c r="B4" s="64" t="s">
        <v>17</v>
      </c>
      <c r="C4" s="65"/>
      <c r="D4" s="65"/>
      <c r="E4" s="6">
        <v>81639.86</v>
      </c>
      <c r="F4" s="23">
        <f>IF(E4&lt;&gt;0,('Modelo Atmosférico'!$B$9/'Modelo Atmosférico'!$B$10)*((POWER(E4/'Modelo Atmosférico'!$B$14,(-'Modelo Atmosférico'!$B$11*'Modelo Atmosférico'!$B$10)/('Modelo Atmosférico'!$B$12*'Modelo Atmosférico'!$B$13)))-1),0)</f>
        <v>1785.052592040458</v>
      </c>
      <c r="G4" s="33">
        <f>F4-F3</f>
        <v>949.29523153827574</v>
      </c>
    </row>
    <row r="5" spans="1:57" ht="15.75" thickBot="1" x14ac:dyDescent="0.3">
      <c r="B5" s="58"/>
      <c r="C5" s="59"/>
      <c r="D5" s="59"/>
      <c r="E5" s="22"/>
      <c r="F5" s="25"/>
      <c r="G5" s="34"/>
    </row>
    <row r="6" spans="1:57" ht="30" customHeight="1" thickTop="1" x14ac:dyDescent="0.25">
      <c r="D6" s="27" t="s">
        <v>19</v>
      </c>
      <c r="E6" s="20"/>
      <c r="F6" s="20"/>
      <c r="G6" s="18"/>
      <c r="H6" s="17"/>
    </row>
    <row r="7" spans="1:57" x14ac:dyDescent="0.25">
      <c r="A7" t="s">
        <v>38</v>
      </c>
      <c r="B7" s="4" t="s">
        <v>22</v>
      </c>
      <c r="D7" s="4" t="s">
        <v>26</v>
      </c>
      <c r="E7" s="4" t="s">
        <v>25</v>
      </c>
      <c r="F7" s="4" t="s">
        <v>20</v>
      </c>
      <c r="G7" s="4" t="s">
        <v>21</v>
      </c>
      <c r="H7" s="17" t="s">
        <v>29</v>
      </c>
      <c r="I7" s="17" t="s">
        <v>27</v>
      </c>
      <c r="J7" s="17" t="s">
        <v>31</v>
      </c>
      <c r="K7" s="17" t="s">
        <v>32</v>
      </c>
      <c r="M7" s="17" t="s">
        <v>33</v>
      </c>
      <c r="N7" s="17" t="s">
        <v>34</v>
      </c>
      <c r="O7" s="17" t="s">
        <v>35</v>
      </c>
      <c r="P7" s="17" t="s">
        <v>37</v>
      </c>
    </row>
    <row r="8" spans="1:57" x14ac:dyDescent="0.25">
      <c r="A8" s="7">
        <v>0</v>
      </c>
      <c r="B8" s="7">
        <v>0</v>
      </c>
      <c r="C8" s="8"/>
      <c r="D8" s="36">
        <v>25096</v>
      </c>
      <c r="E8" s="9">
        <v>91679.56</v>
      </c>
      <c r="F8" s="10">
        <f>IF(E8&lt;&gt;0,('Modelo Atmosférico'!$B$9/'Modelo Atmosférico'!$B$10)*((POWER(E8/'Modelo Atmosférico'!$B$14,(-'Modelo Atmosférico'!$B$11*'Modelo Atmosférico'!$B$10)/('Modelo Atmosférico'!$B$12*'Modelo Atmosférico'!$B$13)))-1),0)</f>
        <v>835.75736050218222</v>
      </c>
      <c r="G8" s="11">
        <f t="shared" ref="G8:G33" si="0">IF(E8&lt;&gt;0,F8-$F$3,0)</f>
        <v>0</v>
      </c>
      <c r="H8">
        <v>0</v>
      </c>
      <c r="I8" t="s">
        <v>28</v>
      </c>
    </row>
    <row r="9" spans="1:57" x14ac:dyDescent="0.25">
      <c r="A9" s="8">
        <v>0.192</v>
      </c>
      <c r="B9" s="8">
        <v>0.192</v>
      </c>
      <c r="C9" s="8"/>
      <c r="D9" s="30">
        <v>25082</v>
      </c>
      <c r="E9">
        <v>91718.88</v>
      </c>
      <c r="F9" s="2">
        <f>IF(E9&lt;&gt;0,('Modelo Atmosférico'!$B$9/'Modelo Atmosférico'!$B$10)*((POWER(E9/'Modelo Atmosférico'!$B$14,(-'Modelo Atmosférico'!$B$11*'Modelo Atmosférico'!$B$10)/('Modelo Atmosférico'!$B$12*'Modelo Atmosférico'!$B$13)))-1),0)</f>
        <v>832.20873700529387</v>
      </c>
      <c r="G9" s="12">
        <f t="shared" si="0"/>
        <v>-3.5486234968883537</v>
      </c>
      <c r="H9">
        <v>1</v>
      </c>
      <c r="I9" t="s">
        <v>28</v>
      </c>
      <c r="M9" s="28"/>
      <c r="AV9" s="28"/>
      <c r="BE9" s="28"/>
    </row>
    <row r="10" spans="1:57" x14ac:dyDescent="0.25">
      <c r="A10" s="8">
        <v>0.38400000000000001</v>
      </c>
      <c r="B10" s="8">
        <v>0.38400000000000001</v>
      </c>
      <c r="C10" s="8"/>
      <c r="D10" s="30">
        <v>25053</v>
      </c>
      <c r="E10">
        <v>91800.3</v>
      </c>
      <c r="F10" s="2">
        <f>IF(E10&lt;&gt;0,('Modelo Atmosférico'!$B$9/'Modelo Atmosférico'!$B$10)*((POWER(E10/'Modelo Atmosférico'!$B$14,(-'Modelo Atmosférico'!$B$11*'Modelo Atmosférico'!$B$10)/('Modelo Atmosférico'!$B$12*'Modelo Atmosférico'!$B$13)))-1),0)</f>
        <v>824.86451007902008</v>
      </c>
      <c r="G10" s="12">
        <f t="shared" si="0"/>
        <v>-10.892850423162145</v>
      </c>
      <c r="H10">
        <v>2</v>
      </c>
      <c r="I10" t="s">
        <v>28</v>
      </c>
      <c r="M10" s="28"/>
      <c r="AR10" s="28"/>
      <c r="BA10" s="28"/>
    </row>
    <row r="11" spans="1:57" x14ac:dyDescent="0.25">
      <c r="A11" s="8">
        <v>0.57599999999999996</v>
      </c>
      <c r="B11" s="8">
        <v>0.57599999999999996</v>
      </c>
      <c r="C11" s="8"/>
      <c r="D11" s="30">
        <v>24853</v>
      </c>
      <c r="E11">
        <v>92361.919999999998</v>
      </c>
      <c r="F11" s="2">
        <f>IF(E11&lt;&gt;0,('Modelo Atmosférico'!$B$9/'Modelo Atmosférico'!$B$10)*((POWER(E11/'Modelo Atmosférico'!$B$14,(-'Modelo Atmosférico'!$B$11*'Modelo Atmosférico'!$B$10)/('Modelo Atmosférico'!$B$12*'Modelo Atmosférico'!$B$13)))-1),0)</f>
        <v>774.3485671356558</v>
      </c>
      <c r="G11" s="12">
        <f t="shared" si="0"/>
        <v>-61.408793366526425</v>
      </c>
      <c r="H11">
        <v>3</v>
      </c>
      <c r="I11" t="s">
        <v>28</v>
      </c>
      <c r="M11" s="28"/>
      <c r="AB11" s="29"/>
      <c r="AH11" s="28"/>
      <c r="AQ11" s="28"/>
      <c r="AZ11" s="28"/>
    </row>
    <row r="12" spans="1:57" x14ac:dyDescent="0.25">
      <c r="A12" s="8">
        <v>0.76800000000000002</v>
      </c>
      <c r="B12" s="8">
        <v>0.76800000000000002</v>
      </c>
      <c r="C12" s="8"/>
      <c r="D12" s="30">
        <v>24913</v>
      </c>
      <c r="E12">
        <v>92193.42</v>
      </c>
      <c r="F12" s="2">
        <f>IF(E12&lt;&gt;0,('Modelo Atmosférico'!$B$9/'Modelo Atmosférico'!$B$10)*((POWER(E12/'Modelo Atmosférico'!$B$14,(-'Modelo Atmosférico'!$B$11*'Modelo Atmosférico'!$B$10)/('Modelo Atmosférico'!$B$12*'Modelo Atmosférico'!$B$13)))-1),0)</f>
        <v>789.47843132649041</v>
      </c>
      <c r="G12" s="12">
        <f t="shared" si="0"/>
        <v>-46.278929175691815</v>
      </c>
      <c r="H12">
        <v>4</v>
      </c>
      <c r="I12" t="s">
        <v>30</v>
      </c>
      <c r="J12" s="28"/>
      <c r="M12" s="28"/>
      <c r="AA12" s="29"/>
      <c r="AG12" s="28"/>
      <c r="AP12" s="28"/>
      <c r="AY12" s="28"/>
    </row>
    <row r="13" spans="1:57" x14ac:dyDescent="0.25">
      <c r="A13" s="7">
        <v>0.96</v>
      </c>
      <c r="B13" s="8">
        <v>0.96</v>
      </c>
      <c r="C13" s="8"/>
      <c r="D13" s="30">
        <v>25050</v>
      </c>
      <c r="E13">
        <v>91808.72</v>
      </c>
      <c r="F13" s="2">
        <f>IF(E13&lt;&gt;0,('Modelo Atmosférico'!$B$9/'Modelo Atmosférico'!$B$10)*((POWER(E13/'Modelo Atmosférico'!$B$14,(-'Modelo Atmosférico'!$B$11*'Modelo Atmosférico'!$B$10)/('Modelo Atmosférico'!$B$12*'Modelo Atmosférico'!$B$13)))-1),0)</f>
        <v>824.10531226546595</v>
      </c>
      <c r="G13" s="12">
        <f t="shared" si="0"/>
        <v>-11.652048236716269</v>
      </c>
      <c r="H13">
        <v>5</v>
      </c>
      <c r="I13" t="s">
        <v>30</v>
      </c>
      <c r="J13" s="28"/>
      <c r="M13" s="28"/>
      <c r="Z13" s="29"/>
      <c r="AF13" s="28"/>
      <c r="AP13" s="28"/>
      <c r="AY13" s="28"/>
    </row>
    <row r="14" spans="1:57" x14ac:dyDescent="0.25">
      <c r="A14" s="8">
        <v>1.1519999999999999</v>
      </c>
      <c r="B14" s="8">
        <v>1.1519999999999999</v>
      </c>
      <c r="C14" s="8"/>
      <c r="D14" s="30">
        <v>25220</v>
      </c>
      <c r="E14">
        <v>91331.43</v>
      </c>
      <c r="F14" s="2">
        <f>IF(E14&lt;&gt;0,('Modelo Atmosférico'!$B$9/'Modelo Atmosférico'!$B$10)*((POWER(E14/'Modelo Atmosférico'!$B$14,(-'Modelo Atmosférico'!$B$11*'Modelo Atmosférico'!$B$10)/('Modelo Atmosférico'!$B$12*'Modelo Atmosférico'!$B$13)))-1),0)</f>
        <v>867.22991252740735</v>
      </c>
      <c r="G14" s="12">
        <f t="shared" si="0"/>
        <v>31.472552025225127</v>
      </c>
      <c r="H14">
        <v>6</v>
      </c>
      <c r="I14" t="s">
        <v>30</v>
      </c>
      <c r="J14" s="28"/>
      <c r="M14" s="28"/>
      <c r="AA14" s="29"/>
      <c r="AG14" s="28"/>
      <c r="AN14" s="28"/>
      <c r="AW14" s="28"/>
    </row>
    <row r="15" spans="1:57" x14ac:dyDescent="0.25">
      <c r="A15" s="8">
        <v>1.3440000000000001</v>
      </c>
      <c r="B15" s="8">
        <v>1.3440000000000001</v>
      </c>
      <c r="C15" s="8"/>
      <c r="D15" s="30">
        <v>25384</v>
      </c>
      <c r="E15">
        <v>90871.06</v>
      </c>
      <c r="F15" s="2">
        <f>IF(E15&lt;&gt;0,('Modelo Atmosférico'!$B$9/'Modelo Atmosférico'!$B$10)*((POWER(E15/'Modelo Atmosférico'!$B$14,(-'Modelo Atmosférico'!$B$11*'Modelo Atmosférico'!$B$10)/('Modelo Atmosférico'!$B$12*'Modelo Atmosférico'!$B$13)))-1),0)</f>
        <v>908.99898495954517</v>
      </c>
      <c r="G15" s="12">
        <f t="shared" si="0"/>
        <v>73.241624457362946</v>
      </c>
      <c r="H15">
        <v>7</v>
      </c>
      <c r="I15" t="s">
        <v>30</v>
      </c>
      <c r="J15" s="28"/>
      <c r="M15" s="28"/>
      <c r="AA15" s="29"/>
      <c r="AG15" s="28"/>
      <c r="AN15" s="28"/>
      <c r="AW15" s="28"/>
    </row>
    <row r="16" spans="1:57" x14ac:dyDescent="0.25">
      <c r="A16" s="8">
        <v>1.536</v>
      </c>
      <c r="B16" s="8">
        <v>1.536</v>
      </c>
      <c r="C16" s="8"/>
      <c r="D16" s="30">
        <v>25557</v>
      </c>
      <c r="E16">
        <v>90385.5</v>
      </c>
      <c r="F16" s="2">
        <f>IF(E16&lt;&gt;0,('Modelo Atmosférico'!$B$9/'Modelo Atmosférico'!$B$10)*((POWER(E16/'Modelo Atmosférico'!$B$14,(-'Modelo Atmosférico'!$B$11*'Modelo Atmosférico'!$B$10)/('Modelo Atmosférico'!$B$12*'Modelo Atmosférico'!$B$13)))-1),0)</f>
        <v>953.23961190318983</v>
      </c>
      <c r="G16" s="12">
        <f t="shared" si="0"/>
        <v>117.4822514010076</v>
      </c>
      <c r="H16">
        <v>8</v>
      </c>
      <c r="I16" t="s">
        <v>30</v>
      </c>
      <c r="M16" s="28"/>
      <c r="AN16" s="28"/>
      <c r="AW16" s="28"/>
    </row>
    <row r="17" spans="1:57" x14ac:dyDescent="0.25">
      <c r="A17" s="8">
        <v>1.728</v>
      </c>
      <c r="B17" s="8">
        <v>1.728</v>
      </c>
      <c r="C17" s="8"/>
      <c r="D17" s="30">
        <v>25708</v>
      </c>
      <c r="E17">
        <v>89961.76</v>
      </c>
      <c r="F17" s="2">
        <f>IF(E17&lt;&gt;0,('Modelo Atmosférico'!$B$9/'Modelo Atmosférico'!$B$10)*((POWER(E17/'Modelo Atmosférico'!$B$14,(-'Modelo Atmosférico'!$B$11*'Modelo Atmosférico'!$B$10)/('Modelo Atmosférico'!$B$12*'Modelo Atmosférico'!$B$13)))-1),0)</f>
        <v>992.00519059798853</v>
      </c>
      <c r="G17" s="12">
        <f t="shared" si="0"/>
        <v>156.24783009580631</v>
      </c>
      <c r="H17">
        <v>9</v>
      </c>
      <c r="I17" t="s">
        <v>30</v>
      </c>
      <c r="M17" s="28"/>
      <c r="AN17" s="28"/>
      <c r="AW17" s="28"/>
    </row>
    <row r="18" spans="1:57" x14ac:dyDescent="0.25">
      <c r="A18" s="7">
        <v>1.92</v>
      </c>
      <c r="B18" s="8">
        <v>1.92</v>
      </c>
      <c r="C18" s="8"/>
      <c r="D18" s="30">
        <v>25858</v>
      </c>
      <c r="E18">
        <v>89540.88</v>
      </c>
      <c r="F18" s="2">
        <f>IF(E18&lt;&gt;0,('Modelo Atmosférico'!$B$9/'Modelo Atmosférico'!$B$10)*((POWER(E18/'Modelo Atmosférico'!$B$14,(-'Modelo Atmosférico'!$B$11*'Modelo Atmosférico'!$B$10)/('Modelo Atmosférico'!$B$12*'Modelo Atmosférico'!$B$13)))-1),0)</f>
        <v>1030.6557614508042</v>
      </c>
      <c r="G18" s="12">
        <f t="shared" si="0"/>
        <v>194.898400948622</v>
      </c>
      <c r="H18">
        <v>10</v>
      </c>
      <c r="I18" t="s">
        <v>30</v>
      </c>
      <c r="M18" s="28"/>
      <c r="AN18" s="28"/>
      <c r="AW18" s="28"/>
    </row>
    <row r="19" spans="1:57" x14ac:dyDescent="0.25">
      <c r="A19" s="8">
        <v>2.1120000000000001</v>
      </c>
      <c r="B19" s="8">
        <v>2.1120000000000001</v>
      </c>
      <c r="C19" s="8"/>
      <c r="D19" s="30">
        <v>25986</v>
      </c>
      <c r="E19">
        <v>89181.78</v>
      </c>
      <c r="F19" s="2">
        <f>IF(E19&lt;&gt;0,('Modelo Atmosférico'!$B$9/'Modelo Atmosférico'!$B$10)*((POWER(E19/'Modelo Atmosférico'!$B$14,(-'Modelo Atmosférico'!$B$11*'Modelo Atmosférico'!$B$10)/('Modelo Atmosférico'!$B$12*'Modelo Atmosférico'!$B$13)))-1),0)</f>
        <v>1063.7493806277364</v>
      </c>
      <c r="G19" s="12">
        <f t="shared" si="0"/>
        <v>227.99202012555418</v>
      </c>
      <c r="H19">
        <v>11</v>
      </c>
      <c r="I19" t="s">
        <v>30</v>
      </c>
      <c r="J19" s="28"/>
      <c r="M19" s="28"/>
      <c r="AM19" s="28"/>
      <c r="AV19" s="28"/>
    </row>
    <row r="20" spans="1:57" x14ac:dyDescent="0.25">
      <c r="A20" s="8">
        <v>2.3039999999999998</v>
      </c>
      <c r="B20" s="8">
        <v>2.3039999999999998</v>
      </c>
      <c r="C20" s="8"/>
      <c r="D20" s="30">
        <v>26128</v>
      </c>
      <c r="E20">
        <v>88783.46</v>
      </c>
      <c r="F20" s="2">
        <f>IF(E20&lt;&gt;0,('Modelo Atmosférico'!$B$9/'Modelo Atmosférico'!$B$10)*((POWER(E20/'Modelo Atmosférico'!$B$14,(-'Modelo Atmosférico'!$B$11*'Modelo Atmosférico'!$B$10)/('Modelo Atmosférico'!$B$12*'Modelo Atmosférico'!$B$13)))-1),0)</f>
        <v>1100.5838640085356</v>
      </c>
      <c r="G20" s="12">
        <f t="shared" si="0"/>
        <v>264.82650350635333</v>
      </c>
      <c r="H20">
        <v>12</v>
      </c>
      <c r="I20" t="s">
        <v>30</v>
      </c>
      <c r="J20" s="28"/>
      <c r="M20" s="28"/>
      <c r="AN20" s="28"/>
      <c r="AW20" s="28"/>
    </row>
    <row r="21" spans="1:57" x14ac:dyDescent="0.25">
      <c r="A21" s="8">
        <v>2.496</v>
      </c>
      <c r="B21" s="8">
        <v>2.496</v>
      </c>
      <c r="C21" s="8"/>
      <c r="D21" s="30">
        <v>26242</v>
      </c>
      <c r="E21">
        <v>88463.72</v>
      </c>
      <c r="F21" s="2">
        <f>IF(E21&lt;&gt;0,('Modelo Atmosférico'!$B$9/'Modelo Atmosférico'!$B$10)*((POWER(E21/'Modelo Atmosférico'!$B$14,(-'Modelo Atmosférico'!$B$11*'Modelo Atmosférico'!$B$10)/('Modelo Atmosférico'!$B$12*'Modelo Atmosférico'!$B$13)))-1),0)</f>
        <v>1130.2486371041934</v>
      </c>
      <c r="G21" s="12">
        <f t="shared" si="0"/>
        <v>294.49127660201123</v>
      </c>
      <c r="H21">
        <v>13</v>
      </c>
      <c r="I21" t="s">
        <v>30</v>
      </c>
      <c r="J21" s="28"/>
      <c r="M21" s="28"/>
      <c r="AL21" s="28"/>
      <c r="AU21" s="28"/>
    </row>
    <row r="22" spans="1:57" x14ac:dyDescent="0.25">
      <c r="A22" s="8">
        <v>2.6880000000000002</v>
      </c>
      <c r="B22" s="8">
        <v>2.6880000000000002</v>
      </c>
      <c r="C22" s="8"/>
      <c r="D22" s="30">
        <v>26368</v>
      </c>
      <c r="E22">
        <v>88110.37</v>
      </c>
      <c r="F22" s="2">
        <f>IF(E22&lt;&gt;0,('Modelo Atmosférico'!$B$9/'Modelo Atmosférico'!$B$10)*((POWER(E22/'Modelo Atmosférico'!$B$14,(-'Modelo Atmosférico'!$B$11*'Modelo Atmosférico'!$B$10)/('Modelo Atmosférico'!$B$12*'Modelo Atmosférico'!$B$13)))-1),0)</f>
        <v>1163.1328317419182</v>
      </c>
      <c r="G22" s="12">
        <f t="shared" si="0"/>
        <v>327.37547123973593</v>
      </c>
      <c r="H22">
        <v>14</v>
      </c>
      <c r="I22" t="s">
        <v>30</v>
      </c>
      <c r="J22" s="28"/>
      <c r="M22" s="28"/>
      <c r="AJ22" s="28"/>
      <c r="AS22" s="28"/>
    </row>
    <row r="23" spans="1:57" x14ac:dyDescent="0.25">
      <c r="A23" s="7">
        <v>2.88</v>
      </c>
      <c r="B23" s="8">
        <v>2.88</v>
      </c>
      <c r="C23" s="8"/>
      <c r="D23" s="30">
        <v>26479</v>
      </c>
      <c r="E23">
        <v>87799.11</v>
      </c>
      <c r="F23" s="2">
        <f>IF(E23&lt;&gt;0,('Modelo Atmosférico'!$B$9/'Modelo Atmosférico'!$B$10)*((POWER(E23/'Modelo Atmosférico'!$B$14,(-'Modelo Atmosférico'!$B$11*'Modelo Atmosférico'!$B$10)/('Modelo Atmosférico'!$B$12*'Modelo Atmosférico'!$B$13)))-1),0)</f>
        <v>1192.1885400275924</v>
      </c>
      <c r="G23" s="12">
        <f t="shared" si="0"/>
        <v>356.43117952541013</v>
      </c>
      <c r="H23">
        <v>15</v>
      </c>
      <c r="I23" t="s">
        <v>30</v>
      </c>
      <c r="J23" s="28"/>
      <c r="M23" s="28"/>
      <c r="AJ23" s="28"/>
      <c r="AS23" s="28"/>
    </row>
    <row r="24" spans="1:57" x14ac:dyDescent="0.25">
      <c r="A24" s="8">
        <v>3.0720000000000001</v>
      </c>
      <c r="B24" s="8">
        <v>3.0720000000000001</v>
      </c>
      <c r="C24" s="8"/>
      <c r="D24" s="30">
        <v>26585</v>
      </c>
      <c r="E24">
        <v>87501.91</v>
      </c>
      <c r="F24" s="2">
        <f>IF(E24&lt;&gt;0,('Modelo Atmosférico'!$B$9/'Modelo Atmosférico'!$B$10)*((POWER(E24/'Modelo Atmosférico'!$B$14,(-'Modelo Atmosférico'!$B$11*'Modelo Atmosférico'!$B$10)/('Modelo Atmosférico'!$B$12*'Modelo Atmosférico'!$B$13)))-1),0)</f>
        <v>1220.0097122484071</v>
      </c>
      <c r="G24" s="12">
        <f t="shared" si="0"/>
        <v>384.25235174622492</v>
      </c>
      <c r="H24">
        <v>16</v>
      </c>
      <c r="I24" t="s">
        <v>30</v>
      </c>
      <c r="M24" s="28"/>
      <c r="W24" s="29"/>
      <c r="AC24" s="28"/>
      <c r="AI24" s="28"/>
      <c r="AR24" s="28"/>
    </row>
    <row r="25" spans="1:57" x14ac:dyDescent="0.25">
      <c r="A25" s="8">
        <v>3.2639999999999998</v>
      </c>
      <c r="B25" s="8">
        <v>3.2639999999999998</v>
      </c>
      <c r="C25" s="8"/>
      <c r="D25" s="30">
        <v>26697</v>
      </c>
      <c r="E25">
        <v>87187.92</v>
      </c>
      <c r="F25" s="2">
        <f>IF(E25&lt;&gt;0,('Modelo Atmosférico'!$B$9/'Modelo Atmosférico'!$B$10)*((POWER(E25/'Modelo Atmosférico'!$B$14,(-'Modelo Atmosférico'!$B$11*'Modelo Atmosférico'!$B$10)/('Modelo Atmosférico'!$B$12*'Modelo Atmosférico'!$B$13)))-1),0)</f>
        <v>1249.4858583053924</v>
      </c>
      <c r="G25" s="12">
        <f t="shared" si="0"/>
        <v>413.72849780321019</v>
      </c>
      <c r="H25">
        <v>17</v>
      </c>
      <c r="I25" t="s">
        <v>30</v>
      </c>
      <c r="M25" s="28"/>
      <c r="W25" s="29"/>
      <c r="AC25" s="28"/>
      <c r="AI25" s="28"/>
      <c r="AR25" s="28"/>
    </row>
    <row r="26" spans="1:57" x14ac:dyDescent="0.25">
      <c r="A26" s="8">
        <v>3.456</v>
      </c>
      <c r="B26" s="8">
        <v>3.456</v>
      </c>
      <c r="C26" s="8"/>
      <c r="D26" s="30">
        <v>26797</v>
      </c>
      <c r="E26">
        <v>86907.59</v>
      </c>
      <c r="F26" s="2">
        <f>IF(E26&lt;&gt;0,('Modelo Atmosférico'!$B$9/'Modelo Atmosférico'!$B$10)*((POWER(E26/'Modelo Atmosférico'!$B$14,(-'Modelo Atmosférico'!$B$11*'Modelo Atmosférico'!$B$10)/('Modelo Atmosférico'!$B$12*'Modelo Atmosférico'!$B$13)))-1),0)</f>
        <v>1275.8748529225161</v>
      </c>
      <c r="G26" s="12">
        <f t="shared" si="0"/>
        <v>440.11749242033386</v>
      </c>
      <c r="H26">
        <v>18</v>
      </c>
      <c r="I26" t="s">
        <v>30</v>
      </c>
      <c r="M26" s="28"/>
      <c r="X26" s="29"/>
      <c r="AD26" s="28"/>
      <c r="AK26" s="28"/>
      <c r="AT26" s="28"/>
    </row>
    <row r="27" spans="1:57" x14ac:dyDescent="0.25">
      <c r="A27" s="8">
        <v>3.6480000000000001</v>
      </c>
      <c r="B27" s="8">
        <v>3.6480000000000001</v>
      </c>
      <c r="C27" s="8"/>
      <c r="D27" s="30">
        <v>26892</v>
      </c>
      <c r="E27">
        <v>86641.32</v>
      </c>
      <c r="F27" s="2">
        <f>IF(E27&lt;&gt;0,('Modelo Atmosférico'!$B$9/'Modelo Atmosférico'!$B$10)*((POWER(E27/'Modelo Atmosférico'!$B$14,(-'Modelo Atmosférico'!$B$11*'Modelo Atmosférico'!$B$10)/('Modelo Atmosférico'!$B$12*'Modelo Atmosférico'!$B$13)))-1),0)</f>
        <v>1301.0042067859663</v>
      </c>
      <c r="G27" s="12">
        <f t="shared" si="0"/>
        <v>465.24684628378407</v>
      </c>
      <c r="H27">
        <v>19</v>
      </c>
      <c r="I27" t="s">
        <v>30</v>
      </c>
      <c r="M27" s="28"/>
      <c r="X27" s="29"/>
      <c r="AD27" s="28"/>
      <c r="AN27" s="28"/>
      <c r="AW27" s="28"/>
    </row>
    <row r="28" spans="1:57" x14ac:dyDescent="0.25">
      <c r="A28" s="7">
        <v>3.84</v>
      </c>
      <c r="B28" s="8">
        <v>3.84</v>
      </c>
      <c r="C28" s="8"/>
      <c r="D28" s="30">
        <v>26982</v>
      </c>
      <c r="E28">
        <v>86389.08</v>
      </c>
      <c r="F28" s="2">
        <f>IF(E28&lt;&gt;0,('Modelo Atmosférico'!$B$9/'Modelo Atmosférico'!$B$10)*((POWER(E28/'Modelo Atmosférico'!$B$14,(-'Modelo Atmosférico'!$B$11*'Modelo Atmosférico'!$B$10)/('Modelo Atmosférico'!$B$12*'Modelo Atmosférico'!$B$13)))-1),0)</f>
        <v>1324.8672184081329</v>
      </c>
      <c r="G28" s="12">
        <f t="shared" si="0"/>
        <v>489.10985790595066</v>
      </c>
      <c r="H28">
        <v>20</v>
      </c>
      <c r="I28" t="s">
        <v>30</v>
      </c>
      <c r="M28" s="28"/>
      <c r="Y28" s="29"/>
      <c r="AE28" s="28"/>
      <c r="AN28" s="28"/>
      <c r="AW28" s="28"/>
    </row>
    <row r="29" spans="1:57" x14ac:dyDescent="0.25">
      <c r="A29" s="8">
        <v>4.032</v>
      </c>
      <c r="B29" s="8">
        <v>4.032</v>
      </c>
      <c r="C29" s="8"/>
      <c r="D29" s="30">
        <v>27070</v>
      </c>
      <c r="E29">
        <v>86142.46</v>
      </c>
      <c r="F29" s="2">
        <f>IF(E29&lt;&gt;0,('Modelo Atmosférico'!$B$9/'Modelo Atmosférico'!$B$10)*((POWER(E29/'Modelo Atmosférico'!$B$14,(-'Modelo Atmosférico'!$B$11*'Modelo Atmosférico'!$B$10)/('Modelo Atmosférico'!$B$12*'Modelo Atmosférico'!$B$13)))-1),0)</f>
        <v>1348.2531631502686</v>
      </c>
      <c r="G29" s="12">
        <f t="shared" si="0"/>
        <v>512.4958026480864</v>
      </c>
      <c r="H29">
        <v>21</v>
      </c>
      <c r="I29" t="s">
        <v>30</v>
      </c>
      <c r="AR29" s="28"/>
      <c r="BA29" s="28"/>
    </row>
    <row r="30" spans="1:57" x14ac:dyDescent="0.25">
      <c r="A30" s="8">
        <v>4.2240000000000002</v>
      </c>
      <c r="B30" s="8">
        <v>4.2240000000000002</v>
      </c>
      <c r="C30" s="8"/>
      <c r="D30" s="30">
        <v>27155</v>
      </c>
      <c r="E30">
        <v>85904.28</v>
      </c>
      <c r="F30" s="2">
        <f>IF(E30&lt;&gt;0,('Modelo Atmosférico'!$B$9/'Modelo Atmosférico'!$B$10)*((POWER(E30/'Modelo Atmosférico'!$B$14,(-'Modelo Atmosférico'!$B$11*'Modelo Atmosférico'!$B$10)/('Modelo Atmosférico'!$B$12*'Modelo Atmosférico'!$B$13)))-1),0)</f>
        <v>1370.8902972100718</v>
      </c>
      <c r="G30" s="12">
        <f t="shared" si="0"/>
        <v>535.1329367078896</v>
      </c>
      <c r="H30">
        <v>22</v>
      </c>
      <c r="I30" t="s">
        <v>30</v>
      </c>
      <c r="AR30" s="28"/>
      <c r="BA30" s="28"/>
    </row>
    <row r="31" spans="1:57" x14ac:dyDescent="0.25">
      <c r="A31" s="8">
        <v>4.4160000000000004</v>
      </c>
      <c r="B31" s="8">
        <v>4.4160000000000004</v>
      </c>
      <c r="C31" s="8"/>
      <c r="D31" s="30">
        <v>27234</v>
      </c>
      <c r="E31">
        <v>85682.92</v>
      </c>
      <c r="F31" s="2">
        <f>IF(E31&lt;&gt;0,('Modelo Atmosférico'!$B$9/'Modelo Atmosférico'!$B$10)*((POWER(E31/'Modelo Atmosférico'!$B$14,(-'Modelo Atmosférico'!$B$11*'Modelo Atmosférico'!$B$10)/('Modelo Atmosférico'!$B$12*'Modelo Atmosférico'!$B$13)))-1),0)</f>
        <v>1391.9744342095576</v>
      </c>
      <c r="G31" s="12">
        <f t="shared" si="0"/>
        <v>556.21707370737533</v>
      </c>
      <c r="H31">
        <v>23</v>
      </c>
      <c r="I31" t="s">
        <v>30</v>
      </c>
      <c r="J31" s="2">
        <f>(G31-G12)/(B31-B12)</f>
        <v>165.15789552715654</v>
      </c>
      <c r="M31" s="2">
        <f>(D31-D12)/(B31-B12)</f>
        <v>636.23903508771923</v>
      </c>
      <c r="N31" s="37"/>
      <c r="AS31" s="28"/>
      <c r="BB31" s="28"/>
    </row>
    <row r="32" spans="1:57" x14ac:dyDescent="0.25">
      <c r="A32" s="8">
        <v>4.6079999999999997</v>
      </c>
      <c r="B32" s="8">
        <v>4.6079999999999997</v>
      </c>
      <c r="C32" s="8"/>
      <c r="D32" s="30">
        <v>27315</v>
      </c>
      <c r="E32">
        <v>85455.98</v>
      </c>
      <c r="F32" s="2">
        <f>IF(E32&lt;&gt;0,('Modelo Atmosférico'!$B$9/'Modelo Atmosférico'!$B$10)*((POWER(E32/'Modelo Atmosférico'!$B$14,(-'Modelo Atmosférico'!$B$11*'Modelo Atmosférico'!$B$10)/('Modelo Atmosférico'!$B$12*'Modelo Atmosférico'!$B$13)))-1),0)</f>
        <v>1413.6358943168918</v>
      </c>
      <c r="G32" s="12">
        <f t="shared" si="0"/>
        <v>577.87853381470961</v>
      </c>
      <c r="H32">
        <v>24</v>
      </c>
      <c r="I32" t="s">
        <v>30</v>
      </c>
      <c r="J32" s="2">
        <f t="shared" ref="J32:J95" si="1">(G32-G13)/(B32-B13)</f>
        <v>161.60377797462334</v>
      </c>
      <c r="M32" s="2">
        <f t="shared" ref="M32:M95" si="2">(D32-D13)/(B32-B13)</f>
        <v>620.88815789473688</v>
      </c>
      <c r="AV32" s="28"/>
      <c r="BE32" s="28"/>
    </row>
    <row r="33" spans="1:61" x14ac:dyDescent="0.25">
      <c r="A33" s="7">
        <v>4.8</v>
      </c>
      <c r="B33" s="8">
        <v>4.8</v>
      </c>
      <c r="C33" s="8"/>
      <c r="D33" s="30">
        <v>27381</v>
      </c>
      <c r="E33">
        <v>85271.08</v>
      </c>
      <c r="F33" s="2">
        <f>IF(E33&lt;&gt;0,('Modelo Atmosférico'!$B$9/'Modelo Atmosférico'!$B$10)*((POWER(E33/'Modelo Atmosférico'!$B$14,(-'Modelo Atmosférico'!$B$11*'Modelo Atmosférico'!$B$10)/('Modelo Atmosférico'!$B$12*'Modelo Atmosférico'!$B$13)))-1),0)</f>
        <v>1431.3190924775179</v>
      </c>
      <c r="G33" s="12">
        <f t="shared" si="0"/>
        <v>595.56173197533565</v>
      </c>
      <c r="H33">
        <v>25</v>
      </c>
      <c r="I33" t="s">
        <v>30</v>
      </c>
      <c r="J33" s="2">
        <f t="shared" si="1"/>
        <v>154.62970941614873</v>
      </c>
      <c r="M33" s="2">
        <f t="shared" si="2"/>
        <v>592.37938596491233</v>
      </c>
      <c r="AW33" s="28"/>
      <c r="BF33" s="28"/>
    </row>
    <row r="34" spans="1:61" x14ac:dyDescent="0.25">
      <c r="A34" s="8">
        <v>4.992</v>
      </c>
      <c r="B34" s="8">
        <v>4.992</v>
      </c>
      <c r="C34" s="8"/>
      <c r="D34" s="30">
        <v>27458</v>
      </c>
      <c r="E34">
        <v>85055.38</v>
      </c>
      <c r="F34" s="2">
        <f>IF(E34&lt;&gt;0,('Modelo Atmosférico'!$B$9/'Modelo Atmosférico'!$B$10)*((POWER(E34/'Modelo Atmosférico'!$B$14,(-'Modelo Atmosférico'!$B$11*'Modelo Atmosférico'!$B$10)/('Modelo Atmosférico'!$B$12*'Modelo Atmosférico'!$B$13)))-1),0)</f>
        <v>1451.98717658847</v>
      </c>
      <c r="G34" s="12">
        <f>IF(E34&lt;&gt;0,F34-$F$3,0)</f>
        <v>616.22981608628777</v>
      </c>
      <c r="H34">
        <v>26</v>
      </c>
      <c r="I34" t="s">
        <v>30</v>
      </c>
      <c r="J34" s="2">
        <f t="shared" si="1"/>
        <v>148.84544726670089</v>
      </c>
      <c r="M34" s="2">
        <f t="shared" si="2"/>
        <v>568.53070175438597</v>
      </c>
      <c r="AZ34" s="28"/>
      <c r="BI34" s="28"/>
    </row>
    <row r="35" spans="1:61" x14ac:dyDescent="0.25">
      <c r="A35" s="8">
        <v>5.1840000000000002</v>
      </c>
      <c r="B35" s="8">
        <v>5.1840000000000002</v>
      </c>
      <c r="C35" s="8"/>
      <c r="D35" s="30">
        <v>27525</v>
      </c>
      <c r="E35">
        <v>84867.69</v>
      </c>
      <c r="F35" s="2">
        <f>IF(E35&lt;&gt;0,('Modelo Atmosférico'!$B$9/'Modelo Atmosférico'!$B$10)*((POWER(E35/'Modelo Atmosférico'!$B$14,(-'Modelo Atmosférico'!$B$11*'Modelo Atmosférico'!$B$10)/('Modelo Atmosférico'!$B$12*'Modelo Atmosférico'!$B$13)))-1),0)</f>
        <v>1470.0059413288832</v>
      </c>
      <c r="G35" s="12">
        <f t="shared" ref="G35:G98" si="3">IF(E35&lt;&gt;0,F35-$F$3,0)</f>
        <v>634.24858082670096</v>
      </c>
      <c r="H35">
        <v>27</v>
      </c>
      <c r="I35" t="s">
        <v>30</v>
      </c>
      <c r="J35" s="2">
        <f t="shared" si="1"/>
        <v>141.65743679432384</v>
      </c>
      <c r="M35" s="2">
        <f t="shared" si="2"/>
        <v>539.47368421052624</v>
      </c>
    </row>
    <row r="36" spans="1:61" x14ac:dyDescent="0.25">
      <c r="A36" s="8">
        <v>5.3760000000000003</v>
      </c>
      <c r="B36" s="8">
        <v>5.3760000000000003</v>
      </c>
      <c r="C36" s="8"/>
      <c r="D36" s="30">
        <v>27591</v>
      </c>
      <c r="E36">
        <v>84682.83</v>
      </c>
      <c r="F36" s="2">
        <f>IF(E36&lt;&gt;0,('Modelo Atmosférico'!$B$9/'Modelo Atmosférico'!$B$10)*((POWER(E36/'Modelo Atmosférico'!$B$14,(-'Modelo Atmosférico'!$B$11*'Modelo Atmosférico'!$B$10)/('Modelo Atmosférico'!$B$12*'Modelo Atmosférico'!$B$13)))-1),0)</f>
        <v>1487.7845873550959</v>
      </c>
      <c r="G36" s="12">
        <f t="shared" si="3"/>
        <v>652.02722685291371</v>
      </c>
      <c r="H36">
        <v>28</v>
      </c>
      <c r="I36" t="s">
        <v>30</v>
      </c>
      <c r="J36" s="2">
        <f t="shared" si="1"/>
        <v>135.90443990052285</v>
      </c>
      <c r="M36" s="2">
        <f t="shared" si="2"/>
        <v>516.17324561403495</v>
      </c>
    </row>
    <row r="37" spans="1:61" x14ac:dyDescent="0.25">
      <c r="A37" s="8">
        <v>5.5679999999999996</v>
      </c>
      <c r="B37" s="8">
        <v>5.5679999999999996</v>
      </c>
      <c r="C37" s="8"/>
      <c r="D37" s="30">
        <v>27654</v>
      </c>
      <c r="E37">
        <v>84506.38</v>
      </c>
      <c r="F37" s="2">
        <f>IF(E37&lt;&gt;0,('Modelo Atmosférico'!$B$9/'Modelo Atmosférico'!$B$10)*((POWER(E37/'Modelo Atmosférico'!$B$14,(-'Modelo Atmosférico'!$B$11*'Modelo Atmosférico'!$B$10)/('Modelo Atmosférico'!$B$12*'Modelo Atmosférico'!$B$13)))-1),0)</f>
        <v>1504.7837519127622</v>
      </c>
      <c r="G37" s="12">
        <f t="shared" si="3"/>
        <v>669.02639141058</v>
      </c>
      <c r="H37">
        <v>29</v>
      </c>
      <c r="I37" t="s">
        <v>30</v>
      </c>
      <c r="J37" s="2">
        <f t="shared" si="1"/>
        <v>129.96929563101921</v>
      </c>
      <c r="M37" s="2">
        <f t="shared" si="2"/>
        <v>492.32456140350882</v>
      </c>
    </row>
    <row r="38" spans="1:61" x14ac:dyDescent="0.25">
      <c r="A38" s="7">
        <v>5.76</v>
      </c>
      <c r="B38" s="8">
        <v>5.76</v>
      </c>
      <c r="C38" s="8"/>
      <c r="D38" s="30">
        <v>27713</v>
      </c>
      <c r="E38">
        <v>84341.14</v>
      </c>
      <c r="F38" s="2">
        <f>IF(E38&lt;&gt;0,('Modelo Atmosférico'!$B$9/'Modelo Atmosférico'!$B$10)*((POWER(E38/'Modelo Atmosférico'!$B$14,(-'Modelo Atmosférico'!$B$11*'Modelo Atmosférico'!$B$10)/('Modelo Atmosférico'!$B$12*'Modelo Atmosférico'!$B$13)))-1),0)</f>
        <v>1520.7290270562737</v>
      </c>
      <c r="G38" s="12">
        <f t="shared" si="3"/>
        <v>684.97166655409148</v>
      </c>
      <c r="H38">
        <v>30</v>
      </c>
      <c r="I38" t="s">
        <v>30</v>
      </c>
      <c r="J38" s="2">
        <f t="shared" si="1"/>
        <v>125.26854342887538</v>
      </c>
      <c r="M38" s="2">
        <f t="shared" si="2"/>
        <v>473.4100877192983</v>
      </c>
    </row>
    <row r="39" spans="1:61" x14ac:dyDescent="0.25">
      <c r="A39" s="8">
        <v>5.952</v>
      </c>
      <c r="B39" s="8">
        <v>5.952</v>
      </c>
      <c r="C39" s="8"/>
      <c r="D39" s="30">
        <v>27770</v>
      </c>
      <c r="E39">
        <v>84181.51</v>
      </c>
      <c r="F39" s="2">
        <f>IF(E39&lt;&gt;0,('Modelo Atmosférico'!$B$9/'Modelo Atmosférico'!$B$10)*((POWER(E39/'Modelo Atmosférico'!$B$14,(-'Modelo Atmosférico'!$B$11*'Modelo Atmosférico'!$B$10)/('Modelo Atmosférico'!$B$12*'Modelo Atmosférico'!$B$13)))-1),0)</f>
        <v>1536.1569907286273</v>
      </c>
      <c r="G39" s="12">
        <f t="shared" si="3"/>
        <v>700.39963022644508</v>
      </c>
      <c r="H39">
        <v>31</v>
      </c>
      <c r="I39" t="s">
        <v>30</v>
      </c>
      <c r="J39" s="2">
        <f t="shared" si="1"/>
        <v>119.40052815791988</v>
      </c>
      <c r="M39" s="2">
        <f t="shared" si="2"/>
        <v>450.10964912280701</v>
      </c>
    </row>
    <row r="40" spans="1:61" x14ac:dyDescent="0.25">
      <c r="A40" s="8">
        <v>6.1440000000000001</v>
      </c>
      <c r="B40" s="8">
        <v>6.1440000000000001</v>
      </c>
      <c r="C40" s="8"/>
      <c r="D40" s="30">
        <v>27824</v>
      </c>
      <c r="E40">
        <v>84030.29</v>
      </c>
      <c r="F40" s="2">
        <f>IF(E40&lt;&gt;0,('Modelo Atmosférico'!$B$9/'Modelo Atmosférico'!$B$10)*((POWER(E40/'Modelo Atmosférico'!$B$14,(-'Modelo Atmosférico'!$B$11*'Modelo Atmosférico'!$B$10)/('Modelo Atmosférico'!$B$12*'Modelo Atmosférico'!$B$13)))-1),0)</f>
        <v>1550.7940079107004</v>
      </c>
      <c r="G40" s="12">
        <f t="shared" si="3"/>
        <v>715.03664740851821</v>
      </c>
      <c r="H40">
        <v>32</v>
      </c>
      <c r="I40" t="s">
        <v>30</v>
      </c>
      <c r="J40" s="2">
        <f t="shared" si="1"/>
        <v>115.28107752371353</v>
      </c>
      <c r="M40" s="2">
        <f t="shared" si="2"/>
        <v>433.66228070175436</v>
      </c>
    </row>
    <row r="41" spans="1:61" x14ac:dyDescent="0.25">
      <c r="A41" s="8">
        <v>6.3360000000000003</v>
      </c>
      <c r="B41" s="8">
        <v>6.3360000000000003</v>
      </c>
      <c r="C41" s="8"/>
      <c r="D41" s="30">
        <v>27881</v>
      </c>
      <c r="E41">
        <v>83870.67</v>
      </c>
      <c r="F41" s="2">
        <f>IF(E41&lt;&gt;0,('Modelo Atmosférico'!$B$9/'Modelo Atmosférico'!$B$10)*((POWER(E41/'Modelo Atmosférico'!$B$14,(-'Modelo Atmosférico'!$B$11*'Modelo Atmosférico'!$B$10)/('Modelo Atmosférico'!$B$12*'Modelo Atmosférico'!$B$13)))-1),0)</f>
        <v>1566.2672425010355</v>
      </c>
      <c r="G41" s="12">
        <f t="shared" si="3"/>
        <v>730.5098819988533</v>
      </c>
      <c r="H41">
        <v>33</v>
      </c>
      <c r="I41" t="s">
        <v>30</v>
      </c>
      <c r="J41" s="2">
        <f t="shared" si="1"/>
        <v>110.50833628265278</v>
      </c>
      <c r="M41" s="2">
        <f t="shared" si="2"/>
        <v>414.74780701754383</v>
      </c>
    </row>
    <row r="42" spans="1:61" x14ac:dyDescent="0.25">
      <c r="A42" s="8">
        <v>6.5279999999999996</v>
      </c>
      <c r="B42" s="8">
        <v>6.5279999999999996</v>
      </c>
      <c r="C42" s="8"/>
      <c r="D42" s="30">
        <v>27931</v>
      </c>
      <c r="E42">
        <v>83730.67</v>
      </c>
      <c r="F42" s="2">
        <f>IF(E42&lt;&gt;0,('Modelo Atmosférico'!$B$9/'Modelo Atmosférico'!$B$10)*((POWER(E42/'Modelo Atmosférico'!$B$14,(-'Modelo Atmosférico'!$B$11*'Modelo Atmosférico'!$B$10)/('Modelo Atmosférico'!$B$12*'Modelo Atmosférico'!$B$13)))-1),0)</f>
        <v>1579.8581959269177</v>
      </c>
      <c r="G42" s="12">
        <f t="shared" si="3"/>
        <v>744.10083542473546</v>
      </c>
      <c r="H42">
        <v>34</v>
      </c>
      <c r="I42" t="s">
        <v>30</v>
      </c>
      <c r="J42" s="2">
        <f t="shared" si="1"/>
        <v>106.2690942706484</v>
      </c>
      <c r="M42" s="2">
        <f t="shared" si="2"/>
        <v>398.0263157894737</v>
      </c>
    </row>
    <row r="43" spans="1:61" x14ac:dyDescent="0.25">
      <c r="A43" s="7">
        <v>6.72</v>
      </c>
      <c r="B43" s="8">
        <v>6.72</v>
      </c>
      <c r="C43" s="8"/>
      <c r="D43" s="30">
        <v>27979</v>
      </c>
      <c r="E43">
        <v>83596.28</v>
      </c>
      <c r="F43" s="2">
        <f>IF(E43&lt;&gt;0,('Modelo Atmosférico'!$B$9/'Modelo Atmosférico'!$B$10)*((POWER(E43/'Modelo Atmosférico'!$B$14,(-'Modelo Atmosférico'!$B$11*'Modelo Atmosférico'!$B$10)/('Modelo Atmosférico'!$B$12*'Modelo Atmosférico'!$B$13)))-1),0)</f>
        <v>1592.9218610423741</v>
      </c>
      <c r="G43" s="12">
        <f t="shared" si="3"/>
        <v>757.16450054019185</v>
      </c>
      <c r="H43">
        <v>35</v>
      </c>
      <c r="I43" t="s">
        <v>30</v>
      </c>
      <c r="J43" s="2">
        <f t="shared" si="1"/>
        <v>102.22372499834621</v>
      </c>
      <c r="M43" s="2">
        <f t="shared" si="2"/>
        <v>382.12719298245617</v>
      </c>
    </row>
    <row r="44" spans="1:61" x14ac:dyDescent="0.25">
      <c r="A44" s="8">
        <v>6.9119999999999999</v>
      </c>
      <c r="B44" s="8">
        <v>6.9119999999999999</v>
      </c>
      <c r="C44" s="8"/>
      <c r="D44" s="30">
        <v>28022</v>
      </c>
      <c r="E44">
        <v>83475.89</v>
      </c>
      <c r="F44" s="2">
        <f>IF(E44&lt;&gt;0,('Modelo Atmosférico'!$B$9/'Modelo Atmosférico'!$B$10)*((POWER(E44/'Modelo Atmosférico'!$B$14,(-'Modelo Atmosférico'!$B$11*'Modelo Atmosférico'!$B$10)/('Modelo Atmosférico'!$B$12*'Modelo Atmosférico'!$B$13)))-1),0)</f>
        <v>1604.6390748517763</v>
      </c>
      <c r="G44" s="12">
        <f t="shared" si="3"/>
        <v>768.88171434959406</v>
      </c>
      <c r="H44">
        <v>36</v>
      </c>
      <c r="I44" t="s">
        <v>30</v>
      </c>
      <c r="J44" s="2">
        <f t="shared" si="1"/>
        <v>97.355596641004354</v>
      </c>
      <c r="M44" s="2">
        <f t="shared" si="2"/>
        <v>363.21271929824559</v>
      </c>
    </row>
    <row r="45" spans="1:61" x14ac:dyDescent="0.25">
      <c r="A45" s="8">
        <v>7.1040000000000001</v>
      </c>
      <c r="B45" s="8">
        <v>7.1040000000000001</v>
      </c>
      <c r="C45" s="8"/>
      <c r="D45" s="30">
        <v>28069</v>
      </c>
      <c r="E45">
        <v>83344.3</v>
      </c>
      <c r="F45" s="2">
        <f>IF(E45&lt;&gt;0,('Modelo Atmosférico'!$B$9/'Modelo Atmosférico'!$B$10)*((POWER(E45/'Modelo Atmosférico'!$B$14,(-'Modelo Atmosférico'!$B$11*'Modelo Atmosférico'!$B$10)/('Modelo Atmosférico'!$B$12*'Modelo Atmosférico'!$B$13)))-1),0)</f>
        <v>1617.4620152065986</v>
      </c>
      <c r="G45" s="12">
        <f t="shared" si="3"/>
        <v>781.70465470441638</v>
      </c>
      <c r="H45">
        <v>37</v>
      </c>
      <c r="I45" t="s">
        <v>30</v>
      </c>
      <c r="J45" s="2">
        <f t="shared" si="1"/>
        <v>93.636831766469982</v>
      </c>
      <c r="M45" s="2">
        <f t="shared" si="2"/>
        <v>348.68421052631578</v>
      </c>
    </row>
    <row r="46" spans="1:61" x14ac:dyDescent="0.25">
      <c r="A46" s="8">
        <v>7.2960000000000003</v>
      </c>
      <c r="B46" s="8">
        <v>7.2959999999999896</v>
      </c>
      <c r="C46" s="8"/>
      <c r="D46" s="30">
        <v>28108</v>
      </c>
      <c r="E46">
        <v>83235.13</v>
      </c>
      <c r="F46" s="2">
        <f>IF(E46&lt;&gt;0,('Modelo Atmosférico'!$B$9/'Modelo Atmosférico'!$B$10)*((POWER(E46/'Modelo Atmosférico'!$B$14,(-'Modelo Atmosférico'!$B$11*'Modelo Atmosférico'!$B$10)/('Modelo Atmosférico'!$B$12*'Modelo Atmosférico'!$B$13)))-1),0)</f>
        <v>1628.1126605727909</v>
      </c>
      <c r="G46" s="12">
        <f t="shared" si="3"/>
        <v>792.35530007060868</v>
      </c>
      <c r="H46">
        <v>38</v>
      </c>
      <c r="I46" t="s">
        <v>30</v>
      </c>
      <c r="J46" s="2">
        <f t="shared" si="1"/>
        <v>89.667887551213141</v>
      </c>
      <c r="M46" s="2">
        <f t="shared" si="2"/>
        <v>333.33333333333428</v>
      </c>
    </row>
    <row r="47" spans="1:61" x14ac:dyDescent="0.25">
      <c r="A47" s="8">
        <v>7.4880000000000004</v>
      </c>
      <c r="B47" s="8">
        <v>7.4879999999999898</v>
      </c>
      <c r="C47" s="8"/>
      <c r="D47" s="30">
        <v>28153</v>
      </c>
      <c r="E47">
        <v>83109.149999999994</v>
      </c>
      <c r="F47" s="2">
        <f>IF(E47&lt;&gt;0,('Modelo Atmosférico'!$B$9/'Modelo Atmosférico'!$B$10)*((POWER(E47/'Modelo Atmosférico'!$B$14,(-'Modelo Atmosférico'!$B$11*'Modelo Atmosférico'!$B$10)/('Modelo Atmosférico'!$B$12*'Modelo Atmosférico'!$B$13)))-1),0)</f>
        <v>1640.4173599256771</v>
      </c>
      <c r="G47" s="12">
        <f t="shared" si="3"/>
        <v>804.65999942349492</v>
      </c>
      <c r="H47">
        <v>39</v>
      </c>
      <c r="I47" t="s">
        <v>30</v>
      </c>
      <c r="J47" s="2">
        <f t="shared" si="1"/>
        <v>86.499490547572677</v>
      </c>
      <c r="M47" s="2">
        <f t="shared" si="2"/>
        <v>320.99780701754474</v>
      </c>
    </row>
    <row r="48" spans="1:61" x14ac:dyDescent="0.25">
      <c r="A48" s="7">
        <v>7.68</v>
      </c>
      <c r="B48" s="8">
        <v>7.6799999999999899</v>
      </c>
      <c r="C48" s="8"/>
      <c r="D48" s="30">
        <v>28189</v>
      </c>
      <c r="E48">
        <v>83008.38</v>
      </c>
      <c r="F48" s="2">
        <f>IF(E48&lt;&gt;0,('Modelo Atmosférico'!$B$9/'Modelo Atmosférico'!$B$10)*((POWER(E48/'Modelo Atmosférico'!$B$14,(-'Modelo Atmosférico'!$B$11*'Modelo Atmosférico'!$B$10)/('Modelo Atmosférico'!$B$12*'Modelo Atmosférico'!$B$13)))-1),0)</f>
        <v>1650.2706287791898</v>
      </c>
      <c r="G48" s="12">
        <f t="shared" si="3"/>
        <v>814.51326827700757</v>
      </c>
      <c r="H48">
        <v>40</v>
      </c>
      <c r="I48" t="s">
        <v>30</v>
      </c>
      <c r="J48" s="2">
        <f t="shared" si="1"/>
        <v>82.789875446524675</v>
      </c>
      <c r="M48" s="2">
        <f t="shared" si="2"/>
        <v>306.74342105263241</v>
      </c>
    </row>
    <row r="49" spans="1:16" x14ac:dyDescent="0.25">
      <c r="A49" s="8">
        <v>7.8719999999999999</v>
      </c>
      <c r="B49" s="8">
        <v>7.8719999999999901</v>
      </c>
      <c r="C49" s="8"/>
      <c r="D49" s="30">
        <v>28222</v>
      </c>
      <c r="E49">
        <v>82916</v>
      </c>
      <c r="F49" s="2">
        <f>IF(E49&lt;&gt;0,('Modelo Atmosférico'!$B$9/'Modelo Atmosférico'!$B$10)*((POWER(E49/'Modelo Atmosférico'!$B$14,(-'Modelo Atmosférico'!$B$11*'Modelo Atmosférico'!$B$10)/('Modelo Atmosférico'!$B$12*'Modelo Atmosférico'!$B$13)))-1),0)</f>
        <v>1659.3120385992054</v>
      </c>
      <c r="G49" s="12">
        <f t="shared" si="3"/>
        <v>823.55467809702316</v>
      </c>
      <c r="H49">
        <v>41</v>
      </c>
      <c r="I49" t="s">
        <v>30</v>
      </c>
      <c r="J49" s="2">
        <f t="shared" si="1"/>
        <v>79.062977354477624</v>
      </c>
      <c r="M49" s="2">
        <f t="shared" si="2"/>
        <v>292.48903508772008</v>
      </c>
    </row>
    <row r="50" spans="1:16" x14ac:dyDescent="0.25">
      <c r="A50" s="8">
        <v>8.0640000000000001</v>
      </c>
      <c r="B50" s="8">
        <v>8.0639999999999894</v>
      </c>
      <c r="C50" s="8"/>
      <c r="D50" s="30">
        <v>28259</v>
      </c>
      <c r="E50">
        <v>82812.429999999993</v>
      </c>
      <c r="F50" s="2">
        <f>IF(E50&lt;&gt;0,('Modelo Atmosférico'!$B$9/'Modelo Atmosférico'!$B$10)*((POWER(E50/'Modelo Atmosférico'!$B$14,(-'Modelo Atmosférico'!$B$11*'Modelo Atmosférico'!$B$10)/('Modelo Atmosférico'!$B$12*'Modelo Atmosférico'!$B$13)))-1),0)</f>
        <v>1669.4583392851732</v>
      </c>
      <c r="G50" s="12">
        <f t="shared" si="3"/>
        <v>833.700978782991</v>
      </c>
      <c r="H50">
        <v>42</v>
      </c>
      <c r="I50" t="s">
        <v>30</v>
      </c>
      <c r="J50" s="2">
        <f t="shared" si="1"/>
        <v>76.064666961517688</v>
      </c>
      <c r="K50">
        <f>_xlfn.VAR.P(J31:J50)</f>
        <v>760.1422416137159</v>
      </c>
      <c r="M50" s="2">
        <f t="shared" si="2"/>
        <v>280.97587719298332</v>
      </c>
      <c r="N50">
        <f t="shared" ref="N50:N113" si="4">_xlfn.VAR.P(M31:M50)</f>
        <v>12046.459570192284</v>
      </c>
      <c r="O50">
        <f t="shared" ref="O50:O113" si="5">IF(AND(N50&gt;0, N50&lt;$O$3), 1, 0)</f>
        <v>0</v>
      </c>
      <c r="P50">
        <f>IF(AND(O50=1, M50&lt;1, M50&gt;-1), 1, 0)</f>
        <v>0</v>
      </c>
    </row>
    <row r="51" spans="1:16" x14ac:dyDescent="0.25">
      <c r="A51" s="8">
        <v>8.2560000000000002</v>
      </c>
      <c r="B51" s="8">
        <v>8.2559999999999896</v>
      </c>
      <c r="C51" s="8"/>
      <c r="D51" s="30">
        <v>28287</v>
      </c>
      <c r="E51">
        <v>82734.06</v>
      </c>
      <c r="F51" s="2">
        <f>IF(E51&lt;&gt;0,('Modelo Atmosférico'!$B$9/'Modelo Atmosférico'!$B$10)*((POWER(E51/'Modelo Atmosférico'!$B$14,(-'Modelo Atmosférico'!$B$11*'Modelo Atmosférico'!$B$10)/('Modelo Atmosférico'!$B$12*'Modelo Atmosférico'!$B$13)))-1),0)</f>
        <v>1677.1427374121424</v>
      </c>
      <c r="G51" s="12">
        <f t="shared" si="3"/>
        <v>841.3853769099602</v>
      </c>
      <c r="H51">
        <v>43</v>
      </c>
      <c r="I51" t="s">
        <v>30</v>
      </c>
      <c r="J51" s="2">
        <f t="shared" si="1"/>
        <v>72.233235497601783</v>
      </c>
      <c r="K51">
        <f t="shared" ref="K51:K114" si="6">_xlfn.VAR.P(J32:J51)</f>
        <v>714.34106738586911</v>
      </c>
      <c r="M51" s="2">
        <f t="shared" si="2"/>
        <v>266.44736842105334</v>
      </c>
      <c r="N51">
        <f t="shared" si="4"/>
        <v>11219.547420841009</v>
      </c>
      <c r="O51">
        <f t="shared" si="5"/>
        <v>0</v>
      </c>
      <c r="P51">
        <f t="shared" ref="P51:P114" si="7">IF(AND(O51=1, M51&lt;1, M51&gt;-1), 1, 0)</f>
        <v>0</v>
      </c>
    </row>
    <row r="52" spans="1:16" x14ac:dyDescent="0.25">
      <c r="A52" s="8">
        <v>8.4480000000000004</v>
      </c>
      <c r="B52" s="8">
        <v>8.4479999999999897</v>
      </c>
      <c r="C52" s="8"/>
      <c r="D52" s="30">
        <v>28320</v>
      </c>
      <c r="E52">
        <v>82641.7</v>
      </c>
      <c r="F52" s="2">
        <f>IF(E52&lt;&gt;0,('Modelo Atmosférico'!$B$9/'Modelo Atmosférico'!$B$10)*((POWER(E52/'Modelo Atmosférico'!$B$14,(-'Modelo Atmosférico'!$B$11*'Modelo Atmosférico'!$B$10)/('Modelo Atmosférico'!$B$12*'Modelo Atmosférico'!$B$13)))-1),0)</f>
        <v>1686.2064642175415</v>
      </c>
      <c r="G52" s="12">
        <f t="shared" si="3"/>
        <v>850.44910371535923</v>
      </c>
      <c r="H52">
        <v>44</v>
      </c>
      <c r="I52" t="s">
        <v>30</v>
      </c>
      <c r="J52" s="2">
        <f t="shared" si="1"/>
        <v>69.870441814699646</v>
      </c>
      <c r="K52">
        <f t="shared" si="6"/>
        <v>653.91774413591247</v>
      </c>
      <c r="M52" s="2">
        <f t="shared" si="2"/>
        <v>257.40131578947438</v>
      </c>
      <c r="N52">
        <f t="shared" si="4"/>
        <v>10183.789272901267</v>
      </c>
      <c r="O52">
        <f t="shared" si="5"/>
        <v>0</v>
      </c>
      <c r="P52">
        <f t="shared" si="7"/>
        <v>0</v>
      </c>
    </row>
    <row r="53" spans="1:16" x14ac:dyDescent="0.25">
      <c r="A53" s="7">
        <v>8.64</v>
      </c>
      <c r="B53" s="8">
        <v>8.6399999999999899</v>
      </c>
      <c r="C53" s="8"/>
      <c r="D53" s="30">
        <v>28347</v>
      </c>
      <c r="E53">
        <v>82566.13</v>
      </c>
      <c r="F53" s="2">
        <f>IF(E53&lt;&gt;0,('Modelo Atmosférico'!$B$9/'Modelo Atmosférico'!$B$10)*((POWER(E53/'Modelo Atmosférico'!$B$14,(-'Modelo Atmosférico'!$B$11*'Modelo Atmosférico'!$B$10)/('Modelo Atmosférico'!$B$12*'Modelo Atmosférico'!$B$13)))-1),0)</f>
        <v>1693.6286115489584</v>
      </c>
      <c r="G53" s="12">
        <f t="shared" si="3"/>
        <v>857.87125104677614</v>
      </c>
      <c r="H53">
        <v>45</v>
      </c>
      <c r="I53" t="s">
        <v>30</v>
      </c>
      <c r="J53" s="2">
        <f t="shared" si="1"/>
        <v>66.239428443116509</v>
      </c>
      <c r="K53">
        <f t="shared" si="6"/>
        <v>602.76280515221185</v>
      </c>
      <c r="M53" s="2">
        <f t="shared" si="2"/>
        <v>243.69517543859718</v>
      </c>
      <c r="N53">
        <f t="shared" si="4"/>
        <v>9305.3879859667832</v>
      </c>
      <c r="O53">
        <f t="shared" si="5"/>
        <v>0</v>
      </c>
      <c r="P53">
        <f t="shared" si="7"/>
        <v>0</v>
      </c>
    </row>
    <row r="54" spans="1:16" x14ac:dyDescent="0.25">
      <c r="A54" s="8">
        <v>8.8320000000000007</v>
      </c>
      <c r="B54" s="8">
        <v>8.8319999999999901</v>
      </c>
      <c r="C54" s="8"/>
      <c r="D54" s="30">
        <v>28373</v>
      </c>
      <c r="E54">
        <v>82493.36</v>
      </c>
      <c r="F54" s="2">
        <f>IF(E54&lt;&gt;0,('Modelo Atmosférico'!$B$9/'Modelo Atmosférico'!$B$10)*((POWER(E54/'Modelo Atmosférico'!$B$14,(-'Modelo Atmosférico'!$B$11*'Modelo Atmosférico'!$B$10)/('Modelo Atmosférico'!$B$12*'Modelo Atmosférico'!$B$13)))-1),0)</f>
        <v>1700.7809560233891</v>
      </c>
      <c r="G54" s="12">
        <f t="shared" si="3"/>
        <v>865.02359552120686</v>
      </c>
      <c r="H54">
        <v>46</v>
      </c>
      <c r="I54" t="s">
        <v>30</v>
      </c>
      <c r="J54" s="2">
        <f t="shared" si="1"/>
        <v>63.260694817573061</v>
      </c>
      <c r="K54">
        <f t="shared" si="6"/>
        <v>553.50645187510293</v>
      </c>
      <c r="M54" s="2">
        <f t="shared" si="2"/>
        <v>232.45614035087783</v>
      </c>
      <c r="N54">
        <f t="shared" si="4"/>
        <v>8473.0322671398335</v>
      </c>
      <c r="O54">
        <f t="shared" si="5"/>
        <v>0</v>
      </c>
      <c r="P54">
        <f t="shared" si="7"/>
        <v>0</v>
      </c>
    </row>
    <row r="55" spans="1:16" x14ac:dyDescent="0.25">
      <c r="A55" s="8">
        <v>9.0239999999999991</v>
      </c>
      <c r="B55" s="8">
        <v>9.0239999999999903</v>
      </c>
      <c r="C55" s="8"/>
      <c r="D55" s="30">
        <v>28400</v>
      </c>
      <c r="E55">
        <v>82417.789999999994</v>
      </c>
      <c r="F55" s="2">
        <f>IF(E55&lt;&gt;0,('Modelo Atmosférico'!$B$9/'Modelo Atmosférico'!$B$10)*((POWER(E55/'Modelo Atmosférico'!$B$14,(-'Modelo Atmosférico'!$B$11*'Modelo Atmosférico'!$B$10)/('Modelo Atmosférico'!$B$12*'Modelo Atmosférico'!$B$13)))-1),0)</f>
        <v>1708.2139136475091</v>
      </c>
      <c r="G55" s="12">
        <f t="shared" si="3"/>
        <v>872.45655314532689</v>
      </c>
      <c r="H55">
        <v>47</v>
      </c>
      <c r="I55" t="s">
        <v>30</v>
      </c>
      <c r="J55" s="2">
        <f t="shared" si="1"/>
        <v>60.424705672262554</v>
      </c>
      <c r="K55">
        <f t="shared" si="6"/>
        <v>513.59104907593223</v>
      </c>
      <c r="M55" s="2">
        <f t="shared" si="2"/>
        <v>221.76535087719358</v>
      </c>
      <c r="N55">
        <f t="shared" si="4"/>
        <v>7798.2939687571306</v>
      </c>
      <c r="O55">
        <f t="shared" si="5"/>
        <v>0</v>
      </c>
      <c r="P55">
        <f t="shared" si="7"/>
        <v>0</v>
      </c>
    </row>
    <row r="56" spans="1:16" x14ac:dyDescent="0.25">
      <c r="A56" s="8">
        <v>9.2159999999999993</v>
      </c>
      <c r="B56" s="8">
        <v>9.2159999999999904</v>
      </c>
      <c r="C56" s="8"/>
      <c r="D56" s="30">
        <v>28425</v>
      </c>
      <c r="E56">
        <v>82347.820000000007</v>
      </c>
      <c r="F56" s="2">
        <f>IF(E56&lt;&gt;0,('Modelo Atmosférico'!$B$9/'Modelo Atmosférico'!$B$10)*((POWER(E56/'Modelo Atmosférico'!$B$14,(-'Modelo Atmosférico'!$B$11*'Modelo Atmosférico'!$B$10)/('Modelo Atmosférico'!$B$12*'Modelo Atmosférico'!$B$13)))-1),0)</f>
        <v>1715.1009852578024</v>
      </c>
      <c r="G56" s="12">
        <f t="shared" si="3"/>
        <v>879.34362475562023</v>
      </c>
      <c r="H56">
        <v>48</v>
      </c>
      <c r="I56" t="s">
        <v>30</v>
      </c>
      <c r="J56" s="2">
        <f t="shared" si="1"/>
        <v>57.65275036870635</v>
      </c>
      <c r="K56">
        <f t="shared" si="6"/>
        <v>477.29522566687899</v>
      </c>
      <c r="M56" s="2">
        <f t="shared" si="2"/>
        <v>211.34868421052684</v>
      </c>
      <c r="N56">
        <f t="shared" si="4"/>
        <v>7190.3995926029611</v>
      </c>
      <c r="O56">
        <f t="shared" si="5"/>
        <v>0</v>
      </c>
      <c r="P56">
        <f t="shared" si="7"/>
        <v>0</v>
      </c>
    </row>
    <row r="57" spans="1:16" x14ac:dyDescent="0.25">
      <c r="A57" s="8">
        <v>9.4079999999999995</v>
      </c>
      <c r="B57" s="8">
        <v>9.4079999999999906</v>
      </c>
      <c r="C57" s="8"/>
      <c r="D57" s="30">
        <v>28445</v>
      </c>
      <c r="E57">
        <v>82291.850000000006</v>
      </c>
      <c r="F57" s="2">
        <f>IF(E57&lt;&gt;0,('Modelo Atmosférico'!$B$9/'Modelo Atmosférico'!$B$10)*((POWER(E57/'Modelo Atmosférico'!$B$14,(-'Modelo Atmosférico'!$B$11*'Modelo Atmosférico'!$B$10)/('Modelo Atmosférico'!$B$12*'Modelo Atmosférico'!$B$13)))-1),0)</f>
        <v>1720.613463967589</v>
      </c>
      <c r="G57" s="12">
        <f t="shared" si="3"/>
        <v>884.85610346540682</v>
      </c>
      <c r="H57">
        <v>49</v>
      </c>
      <c r="I57" t="s">
        <v>30</v>
      </c>
      <c r="J57" s="2">
        <f t="shared" si="1"/>
        <v>54.79288292525105</v>
      </c>
      <c r="K57">
        <f t="shared" si="6"/>
        <v>446.64925703663494</v>
      </c>
      <c r="M57" s="2">
        <f t="shared" si="2"/>
        <v>200.65789473684262</v>
      </c>
      <c r="N57">
        <f t="shared" si="4"/>
        <v>6677.504398889504</v>
      </c>
      <c r="O57">
        <f t="shared" si="5"/>
        <v>0</v>
      </c>
      <c r="P57">
        <f t="shared" si="7"/>
        <v>0</v>
      </c>
    </row>
    <row r="58" spans="1:16" x14ac:dyDescent="0.25">
      <c r="A58" s="7">
        <v>9.6</v>
      </c>
      <c r="B58" s="8">
        <v>9.5999999999999908</v>
      </c>
      <c r="C58" s="8"/>
      <c r="D58" s="30">
        <v>28465</v>
      </c>
      <c r="E58">
        <v>82235.88</v>
      </c>
      <c r="F58" s="2">
        <f>IF(E58&lt;&gt;0,('Modelo Atmosférico'!$B$9/'Modelo Atmosférico'!$B$10)*((POWER(E58/'Modelo Atmosférico'!$B$14,(-'Modelo Atmosférico'!$B$11*'Modelo Atmosférico'!$B$10)/('Modelo Atmosférico'!$B$12*'Modelo Atmosférico'!$B$13)))-1),0)</f>
        <v>1726.1289794264494</v>
      </c>
      <c r="G58" s="12">
        <f t="shared" si="3"/>
        <v>890.37161892426718</v>
      </c>
      <c r="H58">
        <v>50</v>
      </c>
      <c r="I58" t="s">
        <v>30</v>
      </c>
      <c r="J58" s="2">
        <f t="shared" si="1"/>
        <v>52.075654796552243</v>
      </c>
      <c r="K58">
        <f t="shared" si="6"/>
        <v>416.81010605407761</v>
      </c>
      <c r="M58" s="2">
        <f t="shared" si="2"/>
        <v>190.51535087719347</v>
      </c>
      <c r="N58">
        <f t="shared" si="4"/>
        <v>6184.6874984971064</v>
      </c>
      <c r="O58">
        <f t="shared" si="5"/>
        <v>0</v>
      </c>
      <c r="P58">
        <f t="shared" si="7"/>
        <v>0</v>
      </c>
    </row>
    <row r="59" spans="1:16" x14ac:dyDescent="0.25">
      <c r="A59" s="8">
        <v>9.7919999999999998</v>
      </c>
      <c r="B59" s="8">
        <v>9.7919999999999892</v>
      </c>
      <c r="C59" s="8"/>
      <c r="D59" s="30">
        <v>28484</v>
      </c>
      <c r="E59">
        <v>82182.710000000006</v>
      </c>
      <c r="F59" s="2">
        <f>IF(E59&lt;&gt;0,('Modelo Atmosférico'!$B$9/'Modelo Atmosférico'!$B$10)*((POWER(E59/'Modelo Atmosférico'!$B$14,(-'Modelo Atmosférico'!$B$11*'Modelo Atmosférico'!$B$10)/('Modelo Atmosférico'!$B$12*'Modelo Atmosférico'!$B$13)))-1),0)</f>
        <v>1731.3713873744591</v>
      </c>
      <c r="G59" s="12">
        <f t="shared" si="3"/>
        <v>895.6140268722769</v>
      </c>
      <c r="H59">
        <v>51</v>
      </c>
      <c r="I59" t="s">
        <v>30</v>
      </c>
      <c r="J59" s="2">
        <f t="shared" si="1"/>
        <v>49.500378142477857</v>
      </c>
      <c r="K59">
        <f t="shared" si="6"/>
        <v>392.81713952906779</v>
      </c>
      <c r="M59" s="2">
        <f t="shared" si="2"/>
        <v>180.9210526315795</v>
      </c>
      <c r="N59">
        <f t="shared" si="4"/>
        <v>5786.9554439226349</v>
      </c>
      <c r="O59">
        <f t="shared" si="5"/>
        <v>0</v>
      </c>
      <c r="P59">
        <f t="shared" si="7"/>
        <v>0</v>
      </c>
    </row>
    <row r="60" spans="1:16" x14ac:dyDescent="0.25">
      <c r="A60" s="8">
        <v>9.984</v>
      </c>
      <c r="B60" s="8">
        <v>9.9839999999999893</v>
      </c>
      <c r="C60" s="8"/>
      <c r="D60" s="30">
        <v>28501</v>
      </c>
      <c r="E60">
        <v>82135.13</v>
      </c>
      <c r="F60" s="2">
        <f>IF(E60&lt;&gt;0,('Modelo Atmosférico'!$B$9/'Modelo Atmosférico'!$B$10)*((POWER(E60/'Modelo Atmosférico'!$B$14,(-'Modelo Atmosférico'!$B$11*'Modelo Atmosférico'!$B$10)/('Modelo Atmosférico'!$B$12*'Modelo Atmosférico'!$B$13)))-1),0)</f>
        <v>1736.0649664839955</v>
      </c>
      <c r="G60" s="12">
        <f t="shared" si="3"/>
        <v>900.30760598181325</v>
      </c>
      <c r="H60">
        <v>52</v>
      </c>
      <c r="I60" t="s">
        <v>30</v>
      </c>
      <c r="J60" s="2">
        <f t="shared" si="1"/>
        <v>46.545428723399247</v>
      </c>
      <c r="K60">
        <f t="shared" si="6"/>
        <v>369.71400364561703</v>
      </c>
      <c r="M60" s="2">
        <f t="shared" si="2"/>
        <v>169.95614035087772</v>
      </c>
      <c r="N60">
        <f t="shared" si="4"/>
        <v>5407.4441399637426</v>
      </c>
      <c r="O60">
        <f t="shared" si="5"/>
        <v>0</v>
      </c>
      <c r="P60">
        <f t="shared" si="7"/>
        <v>0</v>
      </c>
    </row>
    <row r="61" spans="1:16" x14ac:dyDescent="0.25">
      <c r="A61" s="8">
        <v>10.176</v>
      </c>
      <c r="B61" s="8">
        <v>10.176</v>
      </c>
      <c r="C61" s="8"/>
      <c r="D61" s="30">
        <v>28515</v>
      </c>
      <c r="E61">
        <v>82095.95</v>
      </c>
      <c r="F61" s="2">
        <f>IF(E61&lt;&gt;0,('Modelo Atmosférico'!$B$9/'Modelo Atmosférico'!$B$10)*((POWER(E61/'Modelo Atmosférico'!$B$14,(-'Modelo Atmosférico'!$B$11*'Modelo Atmosférico'!$B$10)/('Modelo Atmosférico'!$B$12*'Modelo Atmosférico'!$B$13)))-1),0)</f>
        <v>1739.9315719581014</v>
      </c>
      <c r="G61" s="12">
        <f t="shared" si="3"/>
        <v>904.17421145591914</v>
      </c>
      <c r="H61">
        <v>53</v>
      </c>
      <c r="I61" t="s">
        <v>30</v>
      </c>
      <c r="J61" s="2">
        <f t="shared" si="1"/>
        <v>43.879763166442885</v>
      </c>
      <c r="K61">
        <f t="shared" si="6"/>
        <v>349.55179830650798</v>
      </c>
      <c r="M61" s="2">
        <f t="shared" si="2"/>
        <v>160.08771929824559</v>
      </c>
      <c r="N61">
        <f t="shared" si="4"/>
        <v>5077.4261671860704</v>
      </c>
      <c r="O61">
        <f t="shared" si="5"/>
        <v>0</v>
      </c>
      <c r="P61">
        <f t="shared" si="7"/>
        <v>0</v>
      </c>
    </row>
    <row r="62" spans="1:16" x14ac:dyDescent="0.25">
      <c r="A62" s="8">
        <v>10.368</v>
      </c>
      <c r="B62" s="8">
        <v>10.368</v>
      </c>
      <c r="C62" s="8"/>
      <c r="D62" s="30">
        <v>28529</v>
      </c>
      <c r="E62">
        <v>82056.78</v>
      </c>
      <c r="F62" s="2">
        <f>IF(E62&lt;&gt;0,('Modelo Atmosférico'!$B$9/'Modelo Atmosférico'!$B$10)*((POWER(E62/'Modelo Atmosférico'!$B$14,(-'Modelo Atmosférico'!$B$11*'Modelo Atmosférico'!$B$10)/('Modelo Atmosférico'!$B$12*'Modelo Atmosférico'!$B$13)))-1),0)</f>
        <v>1743.7986844927818</v>
      </c>
      <c r="G62" s="12">
        <f t="shared" si="3"/>
        <v>908.04132399059961</v>
      </c>
      <c r="H62">
        <v>54</v>
      </c>
      <c r="I62" t="s">
        <v>30</v>
      </c>
      <c r="J62" s="2">
        <f t="shared" si="1"/>
        <v>41.358778358116155</v>
      </c>
      <c r="K62">
        <f t="shared" si="6"/>
        <v>330.50439371312677</v>
      </c>
      <c r="M62" s="2">
        <f t="shared" si="2"/>
        <v>150.76754385964909</v>
      </c>
      <c r="N62">
        <f t="shared" si="4"/>
        <v>4768.6915986168942</v>
      </c>
      <c r="O62">
        <f t="shared" si="5"/>
        <v>0</v>
      </c>
      <c r="P62">
        <f t="shared" si="7"/>
        <v>0</v>
      </c>
    </row>
    <row r="63" spans="1:16" x14ac:dyDescent="0.25">
      <c r="A63" s="7">
        <v>10.56</v>
      </c>
      <c r="B63" s="8">
        <v>10.56</v>
      </c>
      <c r="C63" s="8"/>
      <c r="D63" s="30">
        <v>28542</v>
      </c>
      <c r="E63">
        <v>82020.41</v>
      </c>
      <c r="F63" s="2">
        <f>IF(E63&lt;&gt;0,('Modelo Atmosférico'!$B$9/'Modelo Atmosférico'!$B$10)*((POWER(E63/'Modelo Atmosférico'!$B$14,(-'Modelo Atmosférico'!$B$11*'Modelo Atmosférico'!$B$10)/('Modelo Atmosférico'!$B$12*'Modelo Atmosférico'!$B$13)))-1),0)</f>
        <v>1747.3907016764631</v>
      </c>
      <c r="G63" s="12">
        <f t="shared" si="3"/>
        <v>911.63334117428087</v>
      </c>
      <c r="H63">
        <v>55</v>
      </c>
      <c r="I63" t="s">
        <v>30</v>
      </c>
      <c r="J63" s="2">
        <f t="shared" si="1"/>
        <v>39.131476651504052</v>
      </c>
      <c r="K63">
        <f t="shared" si="6"/>
        <v>311.58840809585411</v>
      </c>
      <c r="M63" s="2">
        <f t="shared" si="2"/>
        <v>142.54385964912279</v>
      </c>
      <c r="N63">
        <f t="shared" si="4"/>
        <v>4466.9137979955594</v>
      </c>
      <c r="O63">
        <f t="shared" si="5"/>
        <v>0</v>
      </c>
      <c r="P63">
        <f t="shared" si="7"/>
        <v>0</v>
      </c>
    </row>
    <row r="64" spans="1:16" x14ac:dyDescent="0.25">
      <c r="A64" s="8">
        <v>10.752000000000001</v>
      </c>
      <c r="B64" s="8">
        <v>10.752000000000001</v>
      </c>
      <c r="C64" s="8"/>
      <c r="D64" s="30">
        <v>28553</v>
      </c>
      <c r="E64">
        <v>81989.63</v>
      </c>
      <c r="F64" s="2">
        <f>IF(E64&lt;&gt;0,('Modelo Atmosférico'!$B$9/'Modelo Atmosférico'!$B$10)*((POWER(E64/'Modelo Atmosférico'!$B$14,(-'Modelo Atmosférico'!$B$11*'Modelo Atmosférico'!$B$10)/('Modelo Atmosférico'!$B$12*'Modelo Atmosférico'!$B$13)))-1),0)</f>
        <v>1750.4316404045287</v>
      </c>
      <c r="G64" s="12">
        <f t="shared" si="3"/>
        <v>914.67427990234648</v>
      </c>
      <c r="H64">
        <v>56</v>
      </c>
      <c r="I64" t="s">
        <v>30</v>
      </c>
      <c r="J64" s="2">
        <f t="shared" si="1"/>
        <v>36.450006907327321</v>
      </c>
      <c r="K64">
        <f t="shared" si="6"/>
        <v>297.43824754398202</v>
      </c>
      <c r="M64" s="2">
        <f t="shared" si="2"/>
        <v>132.6754385964912</v>
      </c>
      <c r="N64">
        <f t="shared" si="4"/>
        <v>4237.3560479546713</v>
      </c>
      <c r="O64">
        <f t="shared" si="5"/>
        <v>0</v>
      </c>
      <c r="P64">
        <f t="shared" si="7"/>
        <v>0</v>
      </c>
    </row>
    <row r="65" spans="1:16" x14ac:dyDescent="0.25">
      <c r="A65" s="8">
        <v>10.944000000000001</v>
      </c>
      <c r="B65" s="8">
        <v>10.944000000000001</v>
      </c>
      <c r="C65" s="8"/>
      <c r="D65" s="30">
        <v>28563</v>
      </c>
      <c r="E65">
        <v>81961.64</v>
      </c>
      <c r="F65" s="2">
        <f>IF(E65&lt;&gt;0,('Modelo Atmosférico'!$B$9/'Modelo Atmosférico'!$B$10)*((POWER(E65/'Modelo Atmosférico'!$B$14,(-'Modelo Atmosférico'!$B$11*'Modelo Atmosférico'!$B$10)/('Modelo Atmosférico'!$B$12*'Modelo Atmosférico'!$B$13)))-1),0)</f>
        <v>1753.1977411071141</v>
      </c>
      <c r="G65" s="12">
        <f t="shared" si="3"/>
        <v>917.44038060493187</v>
      </c>
      <c r="H65">
        <v>57</v>
      </c>
      <c r="I65" t="s">
        <v>30</v>
      </c>
      <c r="J65" s="2">
        <f t="shared" si="1"/>
        <v>34.288673392084107</v>
      </c>
      <c r="K65">
        <f t="shared" si="6"/>
        <v>283.25647842708042</v>
      </c>
      <c r="M65" s="2">
        <f t="shared" si="2"/>
        <v>124.72587719298207</v>
      </c>
      <c r="N65">
        <f t="shared" si="4"/>
        <v>4011.5866480551754</v>
      </c>
      <c r="O65">
        <f t="shared" si="5"/>
        <v>0</v>
      </c>
      <c r="P65">
        <f t="shared" si="7"/>
        <v>0</v>
      </c>
    </row>
    <row r="66" spans="1:16" x14ac:dyDescent="0.25">
      <c r="A66" s="8">
        <v>11.135999999999999</v>
      </c>
      <c r="B66" s="8">
        <v>11.135999999999999</v>
      </c>
      <c r="C66" s="8"/>
      <c r="D66" s="30">
        <v>28572</v>
      </c>
      <c r="E66">
        <v>81936.45</v>
      </c>
      <c r="F66" s="2">
        <f>IF(E66&lt;&gt;0,('Modelo Atmosférico'!$B$9/'Modelo Atmosférico'!$B$10)*((POWER(E66/'Modelo Atmosférico'!$B$14,(-'Modelo Atmosférico'!$B$11*'Modelo Atmosférico'!$B$10)/('Modelo Atmosférico'!$B$12*'Modelo Atmosférico'!$B$13)))-1),0)</f>
        <v>1755.6877869421987</v>
      </c>
      <c r="G66" s="12">
        <f t="shared" si="3"/>
        <v>919.9304264400165</v>
      </c>
      <c r="H66">
        <v>58</v>
      </c>
      <c r="I66" t="s">
        <v>30</v>
      </c>
      <c r="J66" s="2">
        <f t="shared" si="1"/>
        <v>31.598253019879738</v>
      </c>
      <c r="K66">
        <f t="shared" si="6"/>
        <v>271.66954651494217</v>
      </c>
      <c r="M66" s="2">
        <f t="shared" si="2"/>
        <v>114.85745614035058</v>
      </c>
      <c r="N66">
        <f t="shared" si="4"/>
        <v>3825.1814485587365</v>
      </c>
      <c r="O66">
        <f t="shared" si="5"/>
        <v>0</v>
      </c>
      <c r="P66">
        <f t="shared" si="7"/>
        <v>0</v>
      </c>
    </row>
    <row r="67" spans="1:16" x14ac:dyDescent="0.25">
      <c r="A67" s="8">
        <v>11.327999999999999</v>
      </c>
      <c r="B67" s="8">
        <v>11.327999999999999</v>
      </c>
      <c r="C67" s="8"/>
      <c r="D67" s="30">
        <v>28579</v>
      </c>
      <c r="E67">
        <v>81916.87</v>
      </c>
      <c r="F67" s="2">
        <f>IF(E67&lt;&gt;0,('Modelo Atmosférico'!$B$9/'Modelo Atmosférico'!$B$10)*((POWER(E67/'Modelo Atmosférico'!$B$14,(-'Modelo Atmosférico'!$B$11*'Modelo Atmosférico'!$B$10)/('Modelo Atmosférico'!$B$12*'Modelo Atmosférico'!$B$13)))-1),0)</f>
        <v>1757.6237092898186</v>
      </c>
      <c r="G67" s="12">
        <f t="shared" si="3"/>
        <v>921.86634878763641</v>
      </c>
      <c r="H67">
        <v>59</v>
      </c>
      <c r="I67" t="s">
        <v>30</v>
      </c>
      <c r="J67" s="2">
        <f t="shared" si="1"/>
        <v>29.427927771553883</v>
      </c>
      <c r="K67">
        <f t="shared" si="6"/>
        <v>259.08800590920725</v>
      </c>
      <c r="M67" s="2">
        <f t="shared" si="2"/>
        <v>106.90789473684183</v>
      </c>
      <c r="N67">
        <f t="shared" si="4"/>
        <v>3628.1400887773607</v>
      </c>
      <c r="O67">
        <f t="shared" si="5"/>
        <v>0</v>
      </c>
      <c r="P67">
        <f t="shared" si="7"/>
        <v>0</v>
      </c>
    </row>
    <row r="68" spans="1:16" x14ac:dyDescent="0.25">
      <c r="A68" s="7">
        <v>11.52</v>
      </c>
      <c r="B68" s="8">
        <v>11.52</v>
      </c>
      <c r="C68" s="8"/>
      <c r="D68" s="30">
        <v>28585</v>
      </c>
      <c r="E68">
        <v>81900.08</v>
      </c>
      <c r="F68" s="2">
        <f>IF(E68&lt;&gt;0,('Modelo Atmosférico'!$B$9/'Modelo Atmosférico'!$B$10)*((POWER(E68/'Modelo Atmosférico'!$B$14,(-'Modelo Atmosférico'!$B$11*'Modelo Atmosférico'!$B$10)/('Modelo Atmosférico'!$B$12*'Modelo Atmosférico'!$B$13)))-1),0)</f>
        <v>1759.2840759640299</v>
      </c>
      <c r="G68" s="12">
        <f t="shared" si="3"/>
        <v>923.52671546184763</v>
      </c>
      <c r="H68">
        <v>60</v>
      </c>
      <c r="I68" t="s">
        <v>30</v>
      </c>
      <c r="J68" s="2">
        <f t="shared" si="1"/>
        <v>27.404615505708392</v>
      </c>
      <c r="K68">
        <f t="shared" si="6"/>
        <v>247.18307187549013</v>
      </c>
      <c r="M68" s="2">
        <f t="shared" si="2"/>
        <v>99.506578947368169</v>
      </c>
      <c r="N68">
        <f t="shared" si="4"/>
        <v>3443.5129679324759</v>
      </c>
      <c r="O68">
        <f t="shared" si="5"/>
        <v>0</v>
      </c>
      <c r="P68">
        <f t="shared" si="7"/>
        <v>0</v>
      </c>
    </row>
    <row r="69" spans="1:16" x14ac:dyDescent="0.25">
      <c r="A69" s="8">
        <v>11.712</v>
      </c>
      <c r="B69" s="8">
        <v>11.712</v>
      </c>
      <c r="C69" s="8"/>
      <c r="D69" s="30">
        <v>28589</v>
      </c>
      <c r="E69">
        <v>81888.89</v>
      </c>
      <c r="F69" s="2">
        <f>IF(E69&lt;&gt;0,('Modelo Atmosférico'!$B$9/'Modelo Atmosférico'!$B$10)*((POWER(E69/'Modelo Atmosférico'!$B$14,(-'Modelo Atmosférico'!$B$11*'Modelo Atmosférico'!$B$10)/('Modelo Atmosférico'!$B$12*'Modelo Atmosférico'!$B$13)))-1),0)</f>
        <v>1760.3908105121488</v>
      </c>
      <c r="G69" s="12">
        <f t="shared" si="3"/>
        <v>924.63345000996662</v>
      </c>
      <c r="H69">
        <v>61</v>
      </c>
      <c r="I69" t="s">
        <v>30</v>
      </c>
      <c r="J69" s="2">
        <f t="shared" si="1"/>
        <v>24.926664261780527</v>
      </c>
      <c r="K69">
        <f t="shared" si="6"/>
        <v>237.51924398648757</v>
      </c>
      <c r="M69" s="2">
        <f t="shared" si="2"/>
        <v>90.460526315789224</v>
      </c>
      <c r="N69">
        <f t="shared" si="4"/>
        <v>3292.1854185302554</v>
      </c>
      <c r="O69">
        <f t="shared" si="5"/>
        <v>0</v>
      </c>
      <c r="P69">
        <f t="shared" si="7"/>
        <v>0</v>
      </c>
    </row>
    <row r="70" spans="1:16" x14ac:dyDescent="0.25">
      <c r="A70" s="8">
        <v>11.904</v>
      </c>
      <c r="B70" s="8">
        <v>11.904</v>
      </c>
      <c r="C70" s="8"/>
      <c r="D70" s="30">
        <v>28592</v>
      </c>
      <c r="E70">
        <v>81880.490000000005</v>
      </c>
      <c r="F70" s="2">
        <f>IF(E70&lt;&gt;0,('Modelo Atmosférico'!$B$9/'Modelo Atmosférico'!$B$10)*((POWER(E70/'Modelo Atmosférico'!$B$14,(-'Modelo Atmosférico'!$B$11*'Modelo Atmosférico'!$B$10)/('Modelo Atmosférico'!$B$12*'Modelo Atmosférico'!$B$13)))-1),0)</f>
        <v>1761.2216836718837</v>
      </c>
      <c r="G70" s="12">
        <f t="shared" si="3"/>
        <v>925.46432316970152</v>
      </c>
      <c r="H70">
        <v>62</v>
      </c>
      <c r="I70" t="s">
        <v>30</v>
      </c>
      <c r="J70" s="2">
        <f t="shared" si="1"/>
        <v>23.047956759797444</v>
      </c>
      <c r="K70">
        <f t="shared" si="6"/>
        <v>226.78119573257516</v>
      </c>
      <c r="M70" s="2">
        <f t="shared" si="2"/>
        <v>83.607456140350635</v>
      </c>
      <c r="N70">
        <f t="shared" si="4"/>
        <v>3128.5232821036689</v>
      </c>
      <c r="O70">
        <f t="shared" si="5"/>
        <v>0</v>
      </c>
      <c r="P70">
        <f t="shared" si="7"/>
        <v>0</v>
      </c>
    </row>
    <row r="71" spans="1:16" x14ac:dyDescent="0.25">
      <c r="A71" s="8">
        <v>12.096</v>
      </c>
      <c r="B71" s="8">
        <v>12.096</v>
      </c>
      <c r="C71" s="8"/>
      <c r="D71" s="30">
        <v>28591</v>
      </c>
      <c r="E71">
        <v>81883.289999999994</v>
      </c>
      <c r="F71" s="2">
        <f>IF(E71&lt;&gt;0,('Modelo Atmosférico'!$B$9/'Modelo Atmosférico'!$B$10)*((POWER(E71/'Modelo Atmosférico'!$B$14,(-'Modelo Atmosférico'!$B$11*'Modelo Atmosférico'!$B$10)/('Modelo Atmosférico'!$B$12*'Modelo Atmosférico'!$B$13)))-1),0)</f>
        <v>1760.9447182833517</v>
      </c>
      <c r="G71" s="12">
        <f t="shared" si="3"/>
        <v>925.18735778116945</v>
      </c>
      <c r="H71">
        <v>63</v>
      </c>
      <c r="I71" t="s">
        <v>30</v>
      </c>
      <c r="J71" s="2">
        <f t="shared" si="1"/>
        <v>20.4874599961102</v>
      </c>
      <c r="K71">
        <f t="shared" si="6"/>
        <v>219.28578763102618</v>
      </c>
      <c r="M71" s="2">
        <f t="shared" si="2"/>
        <v>74.28728070175417</v>
      </c>
      <c r="N71">
        <f t="shared" si="4"/>
        <v>3011.1886890678343</v>
      </c>
      <c r="O71">
        <f t="shared" si="5"/>
        <v>0</v>
      </c>
      <c r="P71">
        <f t="shared" si="7"/>
        <v>0</v>
      </c>
    </row>
    <row r="72" spans="1:16" x14ac:dyDescent="0.25">
      <c r="A72" s="8">
        <v>12.288</v>
      </c>
      <c r="B72" s="8">
        <v>12.288</v>
      </c>
      <c r="C72" s="8"/>
      <c r="D72" s="30">
        <v>28091</v>
      </c>
      <c r="E72" s="3">
        <v>83282.720000000001</v>
      </c>
      <c r="F72" s="2">
        <f>IF(E72&lt;&gt;0,('Modelo Atmosférico'!$B$9/'Modelo Atmosférico'!$B$10)*((POWER(E72/'Modelo Atmosférico'!$B$14,(-'Modelo Atmosférico'!$B$11*'Modelo Atmosférico'!$B$10)/('Modelo Atmosférico'!$B$12*'Modelo Atmosférico'!$B$13)))-1),0)</f>
        <v>1623.4683815171306</v>
      </c>
      <c r="G72" s="12">
        <f t="shared" si="3"/>
        <v>787.71102101494841</v>
      </c>
      <c r="H72">
        <v>64</v>
      </c>
      <c r="I72" t="s">
        <v>30</v>
      </c>
      <c r="J72" s="2">
        <f t="shared" si="1"/>
        <v>-19.232519197321142</v>
      </c>
      <c r="K72">
        <f t="shared" si="6"/>
        <v>362.48905257926845</v>
      </c>
      <c r="M72" s="2">
        <f t="shared" si="2"/>
        <v>-70.175438596491034</v>
      </c>
      <c r="N72">
        <f t="shared" si="4"/>
        <v>4899.8285154446776</v>
      </c>
      <c r="O72">
        <f t="shared" si="5"/>
        <v>0</v>
      </c>
      <c r="P72">
        <f t="shared" si="7"/>
        <v>0</v>
      </c>
    </row>
    <row r="73" spans="1:16" x14ac:dyDescent="0.25">
      <c r="A73" s="7">
        <v>12.48</v>
      </c>
      <c r="B73" s="8">
        <v>12.48</v>
      </c>
      <c r="C73" s="8"/>
      <c r="D73" s="30">
        <v>28648</v>
      </c>
      <c r="E73">
        <v>81723.8</v>
      </c>
      <c r="F73" s="2">
        <f>IF(E73&lt;&gt;0,('Modelo Atmosférico'!$B$9/'Modelo Atmosférico'!$B$10)*((POWER(E73/'Modelo Atmosférico'!$B$14,(-'Modelo Atmosférico'!$B$11*'Modelo Atmosférico'!$B$10)/('Modelo Atmosférico'!$B$12*'Modelo Atmosférico'!$B$13)))-1),0)</f>
        <v>1776.7331016312687</v>
      </c>
      <c r="G73" s="12">
        <f t="shared" si="3"/>
        <v>940.97574112908649</v>
      </c>
      <c r="H73">
        <v>65</v>
      </c>
      <c r="I73" t="s">
        <v>30</v>
      </c>
      <c r="J73" s="2">
        <f t="shared" si="1"/>
        <v>20.820215353037121</v>
      </c>
      <c r="K73">
        <f t="shared" si="6"/>
        <v>337.49825151712344</v>
      </c>
      <c r="M73" s="2">
        <f t="shared" si="2"/>
        <v>75.383771929824348</v>
      </c>
      <c r="N73">
        <f t="shared" si="4"/>
        <v>4551.9480377977088</v>
      </c>
      <c r="O73">
        <f t="shared" si="5"/>
        <v>0</v>
      </c>
      <c r="P73">
        <f t="shared" si="7"/>
        <v>0</v>
      </c>
    </row>
    <row r="74" spans="1:16" x14ac:dyDescent="0.25">
      <c r="A74" s="8">
        <v>12.672000000000001</v>
      </c>
      <c r="B74" s="8">
        <v>12.672000000000001</v>
      </c>
      <c r="C74" s="8"/>
      <c r="D74" s="30">
        <v>28671</v>
      </c>
      <c r="E74">
        <v>81659.45</v>
      </c>
      <c r="F74" s="2">
        <f>IF(E74&lt;&gt;0,('Modelo Atmosférico'!$B$9/'Modelo Atmosférico'!$B$10)*((POWER(E74/'Modelo Atmosférico'!$B$14,(-'Modelo Atmosférico'!$B$11*'Modelo Atmosférico'!$B$10)/('Modelo Atmosférico'!$B$12*'Modelo Atmosférico'!$B$13)))-1),0)</f>
        <v>1783.1103617626006</v>
      </c>
      <c r="G74" s="12">
        <f t="shared" si="3"/>
        <v>947.35300126041841</v>
      </c>
      <c r="H74">
        <v>66</v>
      </c>
      <c r="I74" t="s">
        <v>30</v>
      </c>
      <c r="J74" s="2">
        <f t="shared" si="1"/>
        <v>20.530824592952658</v>
      </c>
      <c r="K74">
        <f t="shared" si="6"/>
        <v>311.55302431169054</v>
      </c>
      <c r="M74" s="2">
        <f t="shared" si="2"/>
        <v>74.28728070175417</v>
      </c>
      <c r="N74">
        <f t="shared" si="4"/>
        <v>4193.4883209256777</v>
      </c>
      <c r="O74">
        <f t="shared" si="5"/>
        <v>0</v>
      </c>
      <c r="P74">
        <f t="shared" si="7"/>
        <v>0</v>
      </c>
    </row>
    <row r="75" spans="1:16" x14ac:dyDescent="0.25">
      <c r="A75" s="8">
        <v>12.864000000000001</v>
      </c>
      <c r="B75" s="8">
        <v>12.864000000000001</v>
      </c>
      <c r="C75" s="8"/>
      <c r="D75" s="30">
        <v>28648</v>
      </c>
      <c r="E75">
        <v>81723.8</v>
      </c>
      <c r="F75" s="2">
        <f>IF(E75&lt;&gt;0,('Modelo Atmosférico'!$B$9/'Modelo Atmosférico'!$B$10)*((POWER(E75/'Modelo Atmosférico'!$B$14,(-'Modelo Atmosférico'!$B$11*'Modelo Atmosférico'!$B$10)/('Modelo Atmosférico'!$B$12*'Modelo Atmosférico'!$B$13)))-1),0)</f>
        <v>1776.7331016312687</v>
      </c>
      <c r="G75" s="12">
        <f t="shared" si="3"/>
        <v>940.97574112908649</v>
      </c>
      <c r="H75">
        <v>67</v>
      </c>
      <c r="I75" t="s">
        <v>30</v>
      </c>
      <c r="J75" s="2">
        <f t="shared" si="1"/>
        <v>16.894768742726448</v>
      </c>
      <c r="K75">
        <f t="shared" si="6"/>
        <v>289.82117876688312</v>
      </c>
      <c r="M75" s="2">
        <f t="shared" si="2"/>
        <v>61.12938596491211</v>
      </c>
      <c r="N75">
        <f t="shared" si="4"/>
        <v>3892.9563964392992</v>
      </c>
      <c r="O75">
        <f t="shared" si="5"/>
        <v>0</v>
      </c>
      <c r="P75">
        <f t="shared" si="7"/>
        <v>0</v>
      </c>
    </row>
    <row r="76" spans="1:16" x14ac:dyDescent="0.25">
      <c r="A76" s="8">
        <v>13.055999999999999</v>
      </c>
      <c r="B76" s="8">
        <v>13.055999999999999</v>
      </c>
      <c r="C76" s="8"/>
      <c r="D76" s="30">
        <v>28678</v>
      </c>
      <c r="E76">
        <v>81639.86</v>
      </c>
      <c r="F76" s="2">
        <f>IF(E76&lt;&gt;0,('Modelo Atmosférico'!$B$9/'Modelo Atmosférico'!$B$10)*((POWER(E76/'Modelo Atmosférico'!$B$14,(-'Modelo Atmosférico'!$B$11*'Modelo Atmosférico'!$B$10)/('Modelo Atmosférico'!$B$12*'Modelo Atmosférico'!$B$13)))-1),0)</f>
        <v>1785.052592040458</v>
      </c>
      <c r="G76" s="12">
        <f t="shared" si="3"/>
        <v>949.29523153827574</v>
      </c>
      <c r="H76">
        <v>68</v>
      </c>
      <c r="I76" t="s">
        <v>30</v>
      </c>
      <c r="J76" s="2">
        <f t="shared" si="1"/>
        <v>17.664234669097802</v>
      </c>
      <c r="K76">
        <f t="shared" si="6"/>
        <v>265.51173059847991</v>
      </c>
      <c r="M76" s="2">
        <f t="shared" si="2"/>
        <v>63.87061403508757</v>
      </c>
      <c r="N76">
        <f t="shared" si="4"/>
        <v>3560.0392067751686</v>
      </c>
      <c r="O76">
        <f t="shared" si="5"/>
        <v>0</v>
      </c>
      <c r="P76">
        <f t="shared" si="7"/>
        <v>0</v>
      </c>
    </row>
    <row r="77" spans="1:16" x14ac:dyDescent="0.25">
      <c r="A77" s="8">
        <v>13.247999999999999</v>
      </c>
      <c r="B77" s="8">
        <v>13.247999999999999</v>
      </c>
      <c r="C77" s="8"/>
      <c r="D77" s="30">
        <v>28637</v>
      </c>
      <c r="E77">
        <v>81754.58</v>
      </c>
      <c r="F77" s="2">
        <f>IF(E77&lt;&gt;0,('Modelo Atmosférico'!$B$9/'Modelo Atmosférico'!$B$10)*((POWER(E77/'Modelo Atmosférico'!$B$14,(-'Modelo Atmosférico'!$B$11*'Modelo Atmosférico'!$B$10)/('Modelo Atmosférico'!$B$12*'Modelo Atmosférico'!$B$13)))-1),0)</f>
        <v>1773.6841573566749</v>
      </c>
      <c r="G77" s="12">
        <f t="shared" si="3"/>
        <v>937.92679685449264</v>
      </c>
      <c r="H77">
        <v>69</v>
      </c>
      <c r="I77" t="s">
        <v>30</v>
      </c>
      <c r="J77" s="2">
        <f t="shared" si="1"/>
        <v>13.035958862452123</v>
      </c>
      <c r="K77">
        <f t="shared" si="6"/>
        <v>247.22774414517176</v>
      </c>
      <c r="M77" s="2">
        <f t="shared" si="2"/>
        <v>47.149122807017434</v>
      </c>
      <c r="N77">
        <f t="shared" si="4"/>
        <v>3308.3992791051187</v>
      </c>
      <c r="O77">
        <f t="shared" si="5"/>
        <v>0</v>
      </c>
      <c r="P77">
        <f t="shared" si="7"/>
        <v>0</v>
      </c>
    </row>
    <row r="78" spans="1:16" x14ac:dyDescent="0.25">
      <c r="A78" s="7">
        <v>13.44</v>
      </c>
      <c r="B78" s="8">
        <v>13.44</v>
      </c>
      <c r="C78" s="8"/>
      <c r="D78" s="30">
        <v>28621</v>
      </c>
      <c r="E78">
        <v>81799.34</v>
      </c>
      <c r="F78" s="2">
        <f>IF(E78&lt;&gt;0,('Modelo Atmosférico'!$B$9/'Modelo Atmosférico'!$B$10)*((POWER(E78/'Modelo Atmosférico'!$B$14,(-'Modelo Atmosférico'!$B$11*'Modelo Atmosférico'!$B$10)/('Modelo Atmosférico'!$B$12*'Modelo Atmosférico'!$B$13)))-1),0)</f>
        <v>1769.2520681389728</v>
      </c>
      <c r="G78" s="12">
        <f t="shared" si="3"/>
        <v>933.49470763679062</v>
      </c>
      <c r="H78">
        <v>70</v>
      </c>
      <c r="I78" t="s">
        <v>30</v>
      </c>
      <c r="J78" s="2">
        <f t="shared" si="1"/>
        <v>10.383958542903953</v>
      </c>
      <c r="K78">
        <f t="shared" si="6"/>
        <v>231.4671445599987</v>
      </c>
      <c r="M78" s="2">
        <f t="shared" si="2"/>
        <v>37.5548245614034</v>
      </c>
      <c r="N78">
        <f t="shared" si="4"/>
        <v>3091.4116903758945</v>
      </c>
      <c r="O78">
        <f t="shared" si="5"/>
        <v>0</v>
      </c>
      <c r="P78">
        <f t="shared" si="7"/>
        <v>0</v>
      </c>
    </row>
    <row r="79" spans="1:16" x14ac:dyDescent="0.25">
      <c r="A79" s="8">
        <v>13.632</v>
      </c>
      <c r="B79" s="8">
        <v>13.632</v>
      </c>
      <c r="C79" s="8"/>
      <c r="D79" s="30">
        <v>28615</v>
      </c>
      <c r="E79">
        <v>81816.13</v>
      </c>
      <c r="F79" s="2">
        <f>IF(E79&lt;&gt;0,('Modelo Atmosférico'!$B$9/'Modelo Atmosférico'!$B$10)*((POWER(E79/'Modelo Atmosférico'!$B$14,(-'Modelo Atmosférico'!$B$11*'Modelo Atmosférico'!$B$10)/('Modelo Atmosférico'!$B$12*'Modelo Atmosférico'!$B$13)))-1),0)</f>
        <v>1767.5900460585012</v>
      </c>
      <c r="G79" s="12">
        <f t="shared" si="3"/>
        <v>931.83268555631901</v>
      </c>
      <c r="H79">
        <v>71</v>
      </c>
      <c r="I79" t="s">
        <v>30</v>
      </c>
      <c r="J79" s="2">
        <f t="shared" si="1"/>
        <v>8.6417433044149305</v>
      </c>
      <c r="K79">
        <f t="shared" si="6"/>
        <v>216.4095715849827</v>
      </c>
      <c r="M79" s="2">
        <f t="shared" si="2"/>
        <v>31.249999999999911</v>
      </c>
      <c r="N79">
        <f t="shared" si="4"/>
        <v>2884.8344562750112</v>
      </c>
      <c r="O79">
        <f t="shared" si="5"/>
        <v>0</v>
      </c>
      <c r="P79">
        <f t="shared" si="7"/>
        <v>0</v>
      </c>
    </row>
    <row r="80" spans="1:16" x14ac:dyDescent="0.25">
      <c r="A80" s="8">
        <v>13.824</v>
      </c>
      <c r="B80" s="8">
        <v>13.824</v>
      </c>
      <c r="C80" s="8"/>
      <c r="D80" s="30">
        <v>28610</v>
      </c>
      <c r="E80">
        <v>81830.13</v>
      </c>
      <c r="F80" s="2">
        <f>IF(E80&lt;&gt;0,('Modelo Atmosférico'!$B$9/'Modelo Atmosférico'!$B$10)*((POWER(E80/'Modelo Atmosférico'!$B$14,(-'Modelo Atmosférico'!$B$11*'Modelo Atmosférico'!$B$10)/('Modelo Atmosférico'!$B$12*'Modelo Atmosférico'!$B$13)))-1),0)</f>
        <v>1766.204413891908</v>
      </c>
      <c r="G80" s="12">
        <f t="shared" si="3"/>
        <v>930.44705338972574</v>
      </c>
      <c r="H80">
        <v>72</v>
      </c>
      <c r="I80" t="s">
        <v>30</v>
      </c>
      <c r="J80" s="2">
        <f t="shared" si="1"/>
        <v>7.2019851792233016</v>
      </c>
      <c r="K80">
        <f t="shared" si="6"/>
        <v>202.66697139345786</v>
      </c>
      <c r="M80" s="2">
        <f t="shared" si="2"/>
        <v>26.041666666666668</v>
      </c>
      <c r="N80">
        <f t="shared" si="4"/>
        <v>2696.9526906716451</v>
      </c>
      <c r="O80">
        <f t="shared" si="5"/>
        <v>0</v>
      </c>
      <c r="P80">
        <f t="shared" si="7"/>
        <v>0</v>
      </c>
    </row>
    <row r="81" spans="1:16" x14ac:dyDescent="0.25">
      <c r="A81" s="8">
        <v>14.016</v>
      </c>
      <c r="B81" s="8">
        <v>14.016</v>
      </c>
      <c r="C81" s="8"/>
      <c r="D81" s="30">
        <v>28595</v>
      </c>
      <c r="E81">
        <v>81872.09</v>
      </c>
      <c r="F81" s="2">
        <f>IF(E81&lt;&gt;0,('Modelo Atmosférico'!$B$9/'Modelo Atmosférico'!$B$10)*((POWER(E81/'Modelo Atmosférico'!$B$14,(-'Modelo Atmosférico'!$B$11*'Modelo Atmosférico'!$B$10)/('Modelo Atmosférico'!$B$12*'Modelo Atmosférico'!$B$13)))-1),0)</f>
        <v>1762.0526258548809</v>
      </c>
      <c r="G81" s="12">
        <f t="shared" si="3"/>
        <v>926.29526535269872</v>
      </c>
      <c r="H81">
        <v>73</v>
      </c>
      <c r="I81" t="s">
        <v>30</v>
      </c>
      <c r="J81" s="2">
        <f t="shared" si="1"/>
        <v>5.0038216453122573</v>
      </c>
      <c r="K81">
        <f t="shared" si="6"/>
        <v>190.93983505673293</v>
      </c>
      <c r="M81" s="2">
        <f t="shared" si="2"/>
        <v>18.092105263157897</v>
      </c>
      <c r="N81">
        <f t="shared" si="4"/>
        <v>2536.5848371013112</v>
      </c>
      <c r="O81">
        <f t="shared" si="5"/>
        <v>0</v>
      </c>
      <c r="P81">
        <f t="shared" si="7"/>
        <v>0</v>
      </c>
    </row>
    <row r="82" spans="1:16" x14ac:dyDescent="0.25">
      <c r="A82" s="8">
        <v>14.208</v>
      </c>
      <c r="B82" s="8">
        <v>14.208</v>
      </c>
      <c r="C82" s="8"/>
      <c r="D82" s="30">
        <v>28593</v>
      </c>
      <c r="E82">
        <v>81877.69</v>
      </c>
      <c r="F82" s="2">
        <f>IF(E82&lt;&gt;0,('Modelo Atmosférico'!$B$9/'Modelo Atmosférico'!$B$10)*((POWER(E82/'Modelo Atmosférico'!$B$14,(-'Modelo Atmosférico'!$B$11*'Modelo Atmosférico'!$B$10)/('Modelo Atmosférico'!$B$12*'Modelo Atmosférico'!$B$13)))-1),0)</f>
        <v>1761.498656729661</v>
      </c>
      <c r="G82" s="12">
        <f t="shared" si="3"/>
        <v>925.74129622747876</v>
      </c>
      <c r="H82">
        <v>74</v>
      </c>
      <c r="I82" t="s">
        <v>30</v>
      </c>
      <c r="J82" s="2">
        <f t="shared" si="1"/>
        <v>3.8673122404599467</v>
      </c>
      <c r="K82">
        <f t="shared" si="6"/>
        <v>179.32875898193109</v>
      </c>
      <c r="M82" s="2">
        <f t="shared" si="2"/>
        <v>13.980263157894738</v>
      </c>
      <c r="N82">
        <f t="shared" si="4"/>
        <v>2378.6307746133325</v>
      </c>
      <c r="O82">
        <f t="shared" si="5"/>
        <v>0</v>
      </c>
      <c r="P82">
        <f t="shared" si="7"/>
        <v>0</v>
      </c>
    </row>
    <row r="83" spans="1:16" x14ac:dyDescent="0.25">
      <c r="A83" s="7">
        <v>14.4</v>
      </c>
      <c r="B83" s="8">
        <v>14.4</v>
      </c>
      <c r="C83" s="8"/>
      <c r="D83" s="30">
        <v>28585</v>
      </c>
      <c r="E83">
        <v>81900.08</v>
      </c>
      <c r="F83" s="2">
        <f>IF(E83&lt;&gt;0,('Modelo Atmosférico'!$B$9/'Modelo Atmosférico'!$B$10)*((POWER(E83/'Modelo Atmosférico'!$B$14,(-'Modelo Atmosférico'!$B$11*'Modelo Atmosférico'!$B$10)/('Modelo Atmosférico'!$B$12*'Modelo Atmosférico'!$B$13)))-1),0)</f>
        <v>1759.2840759640299</v>
      </c>
      <c r="G83" s="12">
        <f t="shared" si="3"/>
        <v>923.52671546184763</v>
      </c>
      <c r="H83">
        <v>75</v>
      </c>
      <c r="I83" t="s">
        <v>30</v>
      </c>
      <c r="J83" s="2">
        <f t="shared" si="1"/>
        <v>2.4266544845123756</v>
      </c>
      <c r="K83">
        <f t="shared" si="6"/>
        <v>167.88449196069305</v>
      </c>
      <c r="M83" s="2">
        <f t="shared" si="2"/>
        <v>8.7719298245614041</v>
      </c>
      <c r="N83">
        <f t="shared" si="4"/>
        <v>2223.5169415108389</v>
      </c>
      <c r="O83">
        <f t="shared" si="5"/>
        <v>0</v>
      </c>
      <c r="P83">
        <f t="shared" si="7"/>
        <v>0</v>
      </c>
    </row>
    <row r="84" spans="1:16" x14ac:dyDescent="0.25">
      <c r="A84" s="8">
        <v>14.592000000000001</v>
      </c>
      <c r="B84" s="8">
        <v>14.592000000000001</v>
      </c>
      <c r="C84" s="8"/>
      <c r="D84" s="30">
        <v>28582</v>
      </c>
      <c r="E84">
        <v>81908.47</v>
      </c>
      <c r="F84" s="2">
        <f>IF(E84&lt;&gt;0,('Modelo Atmosférico'!$B$9/'Modelo Atmosférico'!$B$10)*((POWER(E84/'Modelo Atmosférico'!$B$14,(-'Modelo Atmosférico'!$B$11*'Modelo Atmosférico'!$B$10)/('Modelo Atmosférico'!$B$12*'Modelo Atmosférico'!$B$13)))-1),0)</f>
        <v>1758.4543526287509</v>
      </c>
      <c r="G84" s="12">
        <f t="shared" si="3"/>
        <v>922.69699212656872</v>
      </c>
      <c r="H84">
        <v>76</v>
      </c>
      <c r="I84" t="s">
        <v>30</v>
      </c>
      <c r="J84" s="2">
        <f t="shared" si="1"/>
        <v>1.4409571057118535</v>
      </c>
      <c r="K84">
        <f t="shared" si="6"/>
        <v>157.11156859711488</v>
      </c>
      <c r="M84" s="2">
        <f t="shared" si="2"/>
        <v>5.2083333333333339</v>
      </c>
      <c r="N84">
        <f t="shared" si="4"/>
        <v>2078.0723621090046</v>
      </c>
      <c r="O84">
        <f t="shared" si="5"/>
        <v>0</v>
      </c>
      <c r="P84">
        <f t="shared" si="7"/>
        <v>0</v>
      </c>
    </row>
    <row r="85" spans="1:16" x14ac:dyDescent="0.25">
      <c r="A85" s="8">
        <v>14.784000000000001</v>
      </c>
      <c r="B85" s="8">
        <v>14.784000000000001</v>
      </c>
      <c r="C85" s="8"/>
      <c r="D85" s="30">
        <v>28578</v>
      </c>
      <c r="E85">
        <v>81919.66</v>
      </c>
      <c r="F85" s="2">
        <f>IF(E85&lt;&gt;0,('Modelo Atmosférico'!$B$9/'Modelo Atmosférico'!$B$10)*((POWER(E85/'Modelo Atmosférico'!$B$14,(-'Modelo Atmosférico'!$B$11*'Modelo Atmosférico'!$B$10)/('Modelo Atmosférico'!$B$12*'Modelo Atmosférico'!$B$13)))-1),0)</f>
        <v>1757.3478322963892</v>
      </c>
      <c r="G85" s="12">
        <f t="shared" si="3"/>
        <v>921.59047179420702</v>
      </c>
      <c r="H85">
        <v>77</v>
      </c>
      <c r="I85" t="s">
        <v>30</v>
      </c>
      <c r="J85" s="2">
        <f t="shared" si="1"/>
        <v>0.45505629226713668</v>
      </c>
      <c r="K85">
        <f t="shared" si="6"/>
        <v>146.20147230146128</v>
      </c>
      <c r="M85" s="2">
        <f t="shared" si="2"/>
        <v>1.6447368421052626</v>
      </c>
      <c r="N85">
        <f t="shared" si="4"/>
        <v>1931.3905480532371</v>
      </c>
      <c r="O85">
        <f t="shared" si="5"/>
        <v>0</v>
      </c>
      <c r="P85">
        <f t="shared" si="7"/>
        <v>0</v>
      </c>
    </row>
    <row r="86" spans="1:16" x14ac:dyDescent="0.25">
      <c r="A86" s="8">
        <v>14.976000000000001</v>
      </c>
      <c r="B86" s="8">
        <v>14.976000000000001</v>
      </c>
      <c r="C86" s="8"/>
      <c r="D86" s="30">
        <v>28573</v>
      </c>
      <c r="E86">
        <v>81933.66</v>
      </c>
      <c r="F86" s="2">
        <f>IF(E86&lt;&gt;0,('Modelo Atmosférico'!$B$9/'Modelo Atmosférico'!$B$10)*((POWER(E86/'Modelo Atmosférico'!$B$14,(-'Modelo Atmosférico'!$B$11*'Modelo Atmosférico'!$B$10)/('Modelo Atmosférico'!$B$12*'Modelo Atmosférico'!$B$13)))-1),0)</f>
        <v>1755.9636181584697</v>
      </c>
      <c r="G86" s="12">
        <f t="shared" si="3"/>
        <v>920.20625765628745</v>
      </c>
      <c r="H86">
        <v>78</v>
      </c>
      <c r="I86" t="s">
        <v>30</v>
      </c>
      <c r="J86" s="2">
        <f t="shared" si="1"/>
        <v>-0.45506884083030774</v>
      </c>
      <c r="K86">
        <f t="shared" si="6"/>
        <v>136.35618974356862</v>
      </c>
      <c r="M86" s="2">
        <f t="shared" si="2"/>
        <v>-1.6447368421052626</v>
      </c>
      <c r="N86">
        <f t="shared" si="4"/>
        <v>1799.4154075652989</v>
      </c>
      <c r="O86">
        <f t="shared" si="5"/>
        <v>0</v>
      </c>
      <c r="P86">
        <f t="shared" si="7"/>
        <v>0</v>
      </c>
    </row>
    <row r="87" spans="1:16" x14ac:dyDescent="0.25">
      <c r="A87" s="8">
        <v>15.167999999999999</v>
      </c>
      <c r="B87" s="8">
        <v>15.167999999999999</v>
      </c>
      <c r="C87" s="8"/>
      <c r="D87" s="30">
        <v>28573</v>
      </c>
      <c r="E87">
        <v>81933.66</v>
      </c>
      <c r="F87" s="2">
        <f>IF(E87&lt;&gt;0,('Modelo Atmosférico'!$B$9/'Modelo Atmosférico'!$B$10)*((POWER(E87/'Modelo Atmosférico'!$B$14,(-'Modelo Atmosférico'!$B$11*'Modelo Atmosférico'!$B$10)/('Modelo Atmosférico'!$B$12*'Modelo Atmosférico'!$B$13)))-1),0)</f>
        <v>1755.9636181584697</v>
      </c>
      <c r="G87" s="12">
        <f t="shared" si="3"/>
        <v>920.20625765628745</v>
      </c>
      <c r="H87">
        <v>79</v>
      </c>
      <c r="I87" t="s">
        <v>30</v>
      </c>
      <c r="J87" s="2">
        <f t="shared" si="1"/>
        <v>-0.9102132142434709</v>
      </c>
      <c r="K87">
        <f t="shared" si="6"/>
        <v>126.28822148305944</v>
      </c>
      <c r="M87" s="2">
        <f t="shared" si="2"/>
        <v>-3.2894736842105265</v>
      </c>
      <c r="N87">
        <f t="shared" si="4"/>
        <v>1664.9915343543109</v>
      </c>
      <c r="O87">
        <f t="shared" si="5"/>
        <v>0</v>
      </c>
      <c r="P87">
        <f t="shared" si="7"/>
        <v>0</v>
      </c>
    </row>
    <row r="88" spans="1:16" x14ac:dyDescent="0.25">
      <c r="A88" s="7">
        <v>15.36</v>
      </c>
      <c r="B88" s="8">
        <v>15.36</v>
      </c>
      <c r="C88" s="8"/>
      <c r="D88" s="30">
        <v>28565</v>
      </c>
      <c r="E88">
        <v>81956.05</v>
      </c>
      <c r="F88" s="2">
        <f>IF(E88&lt;&gt;0,('Modelo Atmosférico'!$B$9/'Modelo Atmosférico'!$B$10)*((POWER(E88/'Modelo Atmosférico'!$B$14,(-'Modelo Atmosférico'!$B$11*'Modelo Atmosférico'!$B$10)/('Modelo Atmosférico'!$B$12*'Modelo Atmosférico'!$B$13)))-1),0)</f>
        <v>1753.7502622832285</v>
      </c>
      <c r="G88" s="12">
        <f t="shared" si="3"/>
        <v>917.99290178104627</v>
      </c>
      <c r="H88">
        <v>80</v>
      </c>
      <c r="I88" t="s">
        <v>30</v>
      </c>
      <c r="J88" s="2">
        <f t="shared" si="1"/>
        <v>-1.8203257206470265</v>
      </c>
      <c r="K88">
        <f t="shared" si="6"/>
        <v>116.52431734831596</v>
      </c>
      <c r="M88" s="2">
        <f t="shared" si="2"/>
        <v>-6.5789473684210531</v>
      </c>
      <c r="N88">
        <f t="shared" si="4"/>
        <v>1534.9291669071158</v>
      </c>
      <c r="O88">
        <f t="shared" si="5"/>
        <v>0</v>
      </c>
      <c r="P88">
        <f t="shared" si="7"/>
        <v>0</v>
      </c>
    </row>
    <row r="89" spans="1:16" x14ac:dyDescent="0.25">
      <c r="A89" s="8">
        <v>15.552</v>
      </c>
      <c r="B89" s="8">
        <v>15.552</v>
      </c>
      <c r="C89" s="8"/>
      <c r="D89" s="30">
        <v>28561</v>
      </c>
      <c r="E89">
        <v>81967.23</v>
      </c>
      <c r="F89" s="2">
        <f>IF(E89&lt;&gt;0,('Modelo Atmosférico'!$B$9/'Modelo Atmosférico'!$B$10)*((POWER(E89/'Modelo Atmosférico'!$B$14,(-'Modelo Atmosférico'!$B$11*'Modelo Atmosférico'!$B$10)/('Modelo Atmosférico'!$B$12*'Modelo Atmosférico'!$B$13)))-1),0)</f>
        <v>1752.6452504437882</v>
      </c>
      <c r="G89" s="12">
        <f t="shared" si="3"/>
        <v>916.88788994160598</v>
      </c>
      <c r="H89">
        <v>81</v>
      </c>
      <c r="I89" t="s">
        <v>30</v>
      </c>
      <c r="J89" s="2">
        <f t="shared" si="1"/>
        <v>-2.3509959506840841</v>
      </c>
      <c r="K89">
        <f t="shared" si="6"/>
        <v>107.66125069619925</v>
      </c>
      <c r="M89" s="2">
        <f t="shared" si="2"/>
        <v>-8.4978070175438596</v>
      </c>
      <c r="N89">
        <f t="shared" si="4"/>
        <v>1417.1313153446172</v>
      </c>
      <c r="O89">
        <f t="shared" si="5"/>
        <v>0</v>
      </c>
      <c r="P89">
        <f t="shared" si="7"/>
        <v>0</v>
      </c>
    </row>
    <row r="90" spans="1:16" x14ac:dyDescent="0.25">
      <c r="A90" s="8">
        <v>15.744</v>
      </c>
      <c r="B90" s="8">
        <v>15.744</v>
      </c>
      <c r="C90" s="8"/>
      <c r="D90" s="30">
        <v>28553</v>
      </c>
      <c r="E90">
        <v>81989.63</v>
      </c>
      <c r="F90" s="2">
        <f>IF(E90&lt;&gt;0,('Modelo Atmosférico'!$B$9/'Modelo Atmosférico'!$B$10)*((POWER(E90/'Modelo Atmosférico'!$B$14,(-'Modelo Atmosférico'!$B$11*'Modelo Atmosférico'!$B$10)/('Modelo Atmosférico'!$B$12*'Modelo Atmosférico'!$B$13)))-1),0)</f>
        <v>1750.4316404045287</v>
      </c>
      <c r="G90" s="12">
        <f t="shared" si="3"/>
        <v>914.67427990234648</v>
      </c>
      <c r="H90">
        <v>82</v>
      </c>
      <c r="I90" t="s">
        <v>30</v>
      </c>
      <c r="J90" s="2">
        <f t="shared" si="1"/>
        <v>-2.8818744185369982</v>
      </c>
      <c r="K90">
        <f t="shared" si="6"/>
        <v>98.910975810586493</v>
      </c>
      <c r="M90" s="2">
        <f t="shared" si="2"/>
        <v>-10.416666666666668</v>
      </c>
      <c r="N90">
        <f t="shared" si="4"/>
        <v>1301.0831758329416</v>
      </c>
      <c r="O90">
        <f t="shared" si="5"/>
        <v>0</v>
      </c>
      <c r="P90">
        <f t="shared" si="7"/>
        <v>0</v>
      </c>
    </row>
    <row r="91" spans="1:16" x14ac:dyDescent="0.25">
      <c r="A91" s="8">
        <v>15.936</v>
      </c>
      <c r="B91" s="8">
        <v>15.936</v>
      </c>
      <c r="C91" s="8"/>
      <c r="D91" s="30">
        <v>28550</v>
      </c>
      <c r="E91">
        <v>81998.02</v>
      </c>
      <c r="F91" s="2">
        <f>IF(E91&lt;&gt;0,('Modelo Atmosférico'!$B$9/'Modelo Atmosférico'!$B$10)*((POWER(E91/'Modelo Atmosférico'!$B$14,(-'Modelo Atmosférico'!$B$11*'Modelo Atmosférico'!$B$10)/('Modelo Atmosférico'!$B$12*'Modelo Atmosférico'!$B$13)))-1),0)</f>
        <v>1749.6026509183159</v>
      </c>
      <c r="G91" s="12">
        <f t="shared" si="3"/>
        <v>913.84529041613371</v>
      </c>
      <c r="H91">
        <v>83</v>
      </c>
      <c r="I91" t="s">
        <v>30</v>
      </c>
      <c r="J91" s="2">
        <f t="shared" si="1"/>
        <v>34.576279989360003</v>
      </c>
      <c r="K91">
        <f t="shared" si="6"/>
        <v>128.66579130054313</v>
      </c>
      <c r="M91" s="2">
        <f t="shared" si="2"/>
        <v>125.82236842105264</v>
      </c>
      <c r="N91">
        <f t="shared" si="4"/>
        <v>1697.202654903426</v>
      </c>
      <c r="O91">
        <f t="shared" si="5"/>
        <v>0</v>
      </c>
      <c r="P91">
        <f t="shared" si="7"/>
        <v>0</v>
      </c>
    </row>
    <row r="92" spans="1:16" x14ac:dyDescent="0.25">
      <c r="A92" s="8">
        <v>16.128</v>
      </c>
      <c r="B92" s="8">
        <v>16.128</v>
      </c>
      <c r="C92" s="8"/>
      <c r="D92" s="30">
        <v>28541</v>
      </c>
      <c r="E92">
        <v>82023.199999999997</v>
      </c>
      <c r="F92" s="2">
        <f>IF(E92&lt;&gt;0,('Modelo Atmosférico'!$B$9/'Modelo Atmosférico'!$B$10)*((POWER(E92/'Modelo Atmosférico'!$B$14,(-'Modelo Atmosférico'!$B$11*'Modelo Atmosférico'!$B$10)/('Modelo Atmosférico'!$B$12*'Modelo Atmosférico'!$B$13)))-1),0)</f>
        <v>1747.1151067098276</v>
      </c>
      <c r="G92" s="12">
        <f t="shared" si="3"/>
        <v>911.35774620764539</v>
      </c>
      <c r="H92">
        <v>84</v>
      </c>
      <c r="I92" t="s">
        <v>30</v>
      </c>
      <c r="J92" s="2">
        <f t="shared" si="1"/>
        <v>-8.1189679060967919</v>
      </c>
      <c r="K92">
        <f t="shared" si="6"/>
        <v>105.64049010689901</v>
      </c>
      <c r="M92" s="2">
        <f t="shared" si="2"/>
        <v>-29.331140350877195</v>
      </c>
      <c r="N92">
        <f t="shared" si="4"/>
        <v>1389.8347553453909</v>
      </c>
      <c r="O92">
        <f t="shared" si="5"/>
        <v>0</v>
      </c>
      <c r="P92">
        <f t="shared" si="7"/>
        <v>0</v>
      </c>
    </row>
    <row r="93" spans="1:16" x14ac:dyDescent="0.25">
      <c r="A93" s="7">
        <v>16.32</v>
      </c>
      <c r="B93" s="8">
        <v>16.32</v>
      </c>
      <c r="C93" s="8"/>
      <c r="D93" s="30">
        <v>28535</v>
      </c>
      <c r="E93">
        <v>82039.990000000005</v>
      </c>
      <c r="F93" s="2">
        <f>IF(E93&lt;&gt;0,('Modelo Atmosférico'!$B$9/'Modelo Atmosférico'!$B$10)*((POWER(E93/'Modelo Atmosférico'!$B$14,(-'Modelo Atmosférico'!$B$11*'Modelo Atmosférico'!$B$10)/('Modelo Atmosférico'!$B$12*'Modelo Atmosférico'!$B$13)))-1),0)</f>
        <v>1745.4567582038171</v>
      </c>
      <c r="G93" s="12">
        <f t="shared" si="3"/>
        <v>909.69939770163489</v>
      </c>
      <c r="H93">
        <v>85</v>
      </c>
      <c r="I93" t="s">
        <v>30</v>
      </c>
      <c r="J93" s="2">
        <f t="shared" si="1"/>
        <v>-10.321711501859518</v>
      </c>
      <c r="K93">
        <f t="shared" si="6"/>
        <v>109.66563444931245</v>
      </c>
      <c r="M93" s="2">
        <f t="shared" si="2"/>
        <v>-37.280701754385966</v>
      </c>
      <c r="N93">
        <f t="shared" si="4"/>
        <v>1442.2601786126463</v>
      </c>
      <c r="O93">
        <f t="shared" si="5"/>
        <v>0</v>
      </c>
      <c r="P93">
        <f t="shared" si="7"/>
        <v>0</v>
      </c>
    </row>
    <row r="94" spans="1:16" x14ac:dyDescent="0.25">
      <c r="A94" s="8">
        <v>16.512</v>
      </c>
      <c r="B94" s="8">
        <v>16.512</v>
      </c>
      <c r="C94" s="8"/>
      <c r="D94" s="30">
        <v>28528</v>
      </c>
      <c r="E94">
        <v>82059.58</v>
      </c>
      <c r="F94" s="2">
        <f>IF(E94&lt;&gt;0,('Modelo Atmosférico'!$B$9/'Modelo Atmosférico'!$B$10)*((POWER(E94/'Modelo Atmosférico'!$B$14,(-'Modelo Atmosférico'!$B$11*'Modelo Atmosférico'!$B$10)/('Modelo Atmosférico'!$B$12*'Modelo Atmosférico'!$B$13)))-1),0)</f>
        <v>1743.522201012082</v>
      </c>
      <c r="G94" s="12">
        <f t="shared" si="3"/>
        <v>907.76484050989973</v>
      </c>
      <c r="H94">
        <v>86</v>
      </c>
      <c r="I94" t="s">
        <v>30</v>
      </c>
      <c r="J94" s="2">
        <f t="shared" si="1"/>
        <v>-9.10386530131216</v>
      </c>
      <c r="K94">
        <f t="shared" si="6"/>
        <v>107.61750105187188</v>
      </c>
      <c r="M94" s="2">
        <f t="shared" si="2"/>
        <v>-32.894736842105267</v>
      </c>
      <c r="N94">
        <f t="shared" si="4"/>
        <v>1415.596888886482</v>
      </c>
      <c r="O94">
        <f t="shared" si="5"/>
        <v>0</v>
      </c>
      <c r="P94">
        <f t="shared" si="7"/>
        <v>0</v>
      </c>
    </row>
    <row r="95" spans="1:16" x14ac:dyDescent="0.25">
      <c r="A95" s="8">
        <v>16.704000000000001</v>
      </c>
      <c r="B95" s="8">
        <v>16.704000000000001</v>
      </c>
      <c r="C95" s="8"/>
      <c r="D95" s="30">
        <v>28523</v>
      </c>
      <c r="E95">
        <v>82073.570000000007</v>
      </c>
      <c r="F95" s="2">
        <f>IF(E95&lt;&gt;0,('Modelo Atmosférico'!$B$9/'Modelo Atmosférico'!$B$10)*((POWER(E95/'Modelo Atmosférico'!$B$14,(-'Modelo Atmosférico'!$B$11*'Modelo Atmosférico'!$B$10)/('Modelo Atmosférico'!$B$12*'Modelo Atmosférico'!$B$13)))-1),0)</f>
        <v>1742.14088547497</v>
      </c>
      <c r="G95" s="12">
        <f t="shared" si="3"/>
        <v>906.38352497278777</v>
      </c>
      <c r="H95">
        <v>87</v>
      </c>
      <c r="I95" t="s">
        <v>30</v>
      </c>
      <c r="J95" s="2">
        <f t="shared" si="1"/>
        <v>-11.763077457644725</v>
      </c>
      <c r="K95">
        <f t="shared" si="6"/>
        <v>110.48097473947635</v>
      </c>
      <c r="M95" s="2">
        <f t="shared" si="2"/>
        <v>-42.48903508771928</v>
      </c>
      <c r="N95">
        <f t="shared" si="4"/>
        <v>1453.0903965042112</v>
      </c>
      <c r="O95">
        <f t="shared" si="5"/>
        <v>0</v>
      </c>
      <c r="P95">
        <f t="shared" si="7"/>
        <v>0</v>
      </c>
    </row>
    <row r="96" spans="1:16" x14ac:dyDescent="0.25">
      <c r="A96" s="8">
        <v>16.896000000000001</v>
      </c>
      <c r="B96" s="8">
        <v>16.896000000000001</v>
      </c>
      <c r="C96" s="8"/>
      <c r="D96" s="30">
        <v>28513</v>
      </c>
      <c r="E96">
        <v>82101.55</v>
      </c>
      <c r="F96" s="2">
        <f>IF(E96&lt;&gt;0,('Modelo Atmosférico'!$B$9/'Modelo Atmosférico'!$B$10)*((POWER(E96/'Modelo Atmosférico'!$B$14,(-'Modelo Atmosférico'!$B$11*'Modelo Atmosférico'!$B$10)/('Modelo Atmosférico'!$B$12*'Modelo Atmosférico'!$B$13)))-1),0)</f>
        <v>1739.3788262713636</v>
      </c>
      <c r="G96" s="12">
        <f t="shared" si="3"/>
        <v>903.62146576918133</v>
      </c>
      <c r="H96">
        <v>88</v>
      </c>
      <c r="I96" t="s">
        <v>30</v>
      </c>
      <c r="J96" s="2">
        <f t="shared" ref="J96:J115" si="8">(G96-G77)/(B96-B77)</f>
        <v>-9.4038736527717361</v>
      </c>
      <c r="K96">
        <f t="shared" si="6"/>
        <v>105.18025384087761</v>
      </c>
      <c r="M96" s="2">
        <f t="shared" ref="M96:M114" si="9">(D96-D77)/(B96-B77)</f>
        <v>-33.991228070175424</v>
      </c>
      <c r="N96">
        <f t="shared" si="4"/>
        <v>1384.2142233668042</v>
      </c>
      <c r="O96">
        <f t="shared" si="5"/>
        <v>0</v>
      </c>
      <c r="P96">
        <f t="shared" si="7"/>
        <v>0</v>
      </c>
    </row>
    <row r="97" spans="1:16" x14ac:dyDescent="0.25">
      <c r="A97" s="8">
        <v>17.088000000000001</v>
      </c>
      <c r="B97" s="8">
        <v>17.088000000000001</v>
      </c>
      <c r="C97" s="8"/>
      <c r="D97" s="30">
        <v>28507</v>
      </c>
      <c r="E97">
        <v>82118.34</v>
      </c>
      <c r="F97" s="2">
        <f>IF(E97&lt;&gt;0,('Modelo Atmosférico'!$B$9/'Modelo Atmosférico'!$B$10)*((POWER(E97/'Modelo Atmosférico'!$B$14,(-'Modelo Atmosférico'!$B$11*'Modelo Atmosférico'!$B$10)/('Modelo Atmosférico'!$B$12*'Modelo Atmosférico'!$B$13)))-1),0)</f>
        <v>1737.7217592173442</v>
      </c>
      <c r="G97" s="12">
        <f t="shared" si="3"/>
        <v>901.96439871516202</v>
      </c>
      <c r="H97">
        <v>89</v>
      </c>
      <c r="I97" t="s">
        <v>30</v>
      </c>
      <c r="J97" s="2">
        <f t="shared" si="8"/>
        <v>-8.6431767877271355</v>
      </c>
      <c r="K97">
        <f t="shared" si="6"/>
        <v>102.48514327315563</v>
      </c>
      <c r="M97" s="2">
        <f t="shared" si="9"/>
        <v>-31.249999999999986</v>
      </c>
      <c r="N97">
        <f t="shared" si="4"/>
        <v>1349.2913684979985</v>
      </c>
      <c r="O97">
        <f t="shared" si="5"/>
        <v>0</v>
      </c>
      <c r="P97">
        <f t="shared" si="7"/>
        <v>0</v>
      </c>
    </row>
    <row r="98" spans="1:16" x14ac:dyDescent="0.25">
      <c r="A98" s="7">
        <v>17.28</v>
      </c>
      <c r="B98" s="8">
        <v>17.28</v>
      </c>
      <c r="C98" s="8"/>
      <c r="D98" s="30">
        <v>28501</v>
      </c>
      <c r="E98">
        <v>82135.13</v>
      </c>
      <c r="F98" s="2">
        <f>IF(E98&lt;&gt;0,('Modelo Atmosférico'!$B$9/'Modelo Atmosférico'!$B$10)*((POWER(E98/'Modelo Atmosférico'!$B$14,(-'Modelo Atmosférico'!$B$11*'Modelo Atmosférico'!$B$10)/('Modelo Atmosférico'!$B$12*'Modelo Atmosférico'!$B$13)))-1),0)</f>
        <v>1736.0649664839955</v>
      </c>
      <c r="G98" s="12">
        <f t="shared" si="3"/>
        <v>900.30760598181325</v>
      </c>
      <c r="H98">
        <v>90</v>
      </c>
      <c r="I98" t="s">
        <v>30</v>
      </c>
      <c r="J98" s="2">
        <f t="shared" si="8"/>
        <v>-8.6417433044149501</v>
      </c>
      <c r="K98">
        <f t="shared" si="6"/>
        <v>100.70525221453725</v>
      </c>
      <c r="M98" s="2">
        <f t="shared" si="9"/>
        <v>-31.249999999999986</v>
      </c>
      <c r="N98">
        <f t="shared" si="4"/>
        <v>1326.3281355200638</v>
      </c>
      <c r="O98">
        <f t="shared" si="5"/>
        <v>0</v>
      </c>
      <c r="P98">
        <f t="shared" si="7"/>
        <v>0</v>
      </c>
    </row>
    <row r="99" spans="1:16" x14ac:dyDescent="0.25">
      <c r="A99" s="8">
        <v>17.472000000000001</v>
      </c>
      <c r="B99" s="8">
        <v>17.472000000000001</v>
      </c>
      <c r="C99" s="8"/>
      <c r="D99" s="30">
        <v>28493</v>
      </c>
      <c r="E99">
        <v>82157.52</v>
      </c>
      <c r="F99" s="2">
        <f>IF(E99&lt;&gt;0,('Modelo Atmosférico'!$B$9/'Modelo Atmosférico'!$B$10)*((POWER(E99/'Modelo Atmosférico'!$B$14,(-'Modelo Atmosférico'!$B$11*'Modelo Atmosférico'!$B$10)/('Modelo Atmosférico'!$B$12*'Modelo Atmosférico'!$B$13)))-1),0)</f>
        <v>1733.856007227153</v>
      </c>
      <c r="G99" s="12">
        <f t="shared" ref="G99:G162" si="10">IF(E99&lt;&gt;0,F99-$F$3,0)</f>
        <v>898.09864672497076</v>
      </c>
      <c r="H99">
        <v>91</v>
      </c>
      <c r="I99" t="s">
        <v>30</v>
      </c>
      <c r="J99" s="2">
        <f t="shared" si="8"/>
        <v>-8.8674360374876535</v>
      </c>
      <c r="K99">
        <f t="shared" si="6"/>
        <v>99.19081797038352</v>
      </c>
      <c r="M99" s="2">
        <f t="shared" si="9"/>
        <v>-32.072368421052616</v>
      </c>
      <c r="N99">
        <f t="shared" si="4"/>
        <v>1306.8436622326099</v>
      </c>
      <c r="O99">
        <f t="shared" si="5"/>
        <v>0</v>
      </c>
      <c r="P99">
        <f t="shared" si="7"/>
        <v>0</v>
      </c>
    </row>
    <row r="100" spans="1:16" x14ac:dyDescent="0.25">
      <c r="A100" s="8">
        <v>17.664000000000001</v>
      </c>
      <c r="B100" s="8">
        <v>17.664000000000001</v>
      </c>
      <c r="C100" s="8"/>
      <c r="D100" s="30">
        <v>28485</v>
      </c>
      <c r="E100">
        <v>82179.91</v>
      </c>
      <c r="F100" s="2">
        <f>IF(E100&lt;&gt;0,('Modelo Atmosférico'!$B$9/'Modelo Atmosférico'!$B$10)*((POWER(E100/'Modelo Atmosférico'!$B$14,(-'Modelo Atmosférico'!$B$11*'Modelo Atmosférico'!$B$10)/('Modelo Atmosférico'!$B$12*'Modelo Atmosférico'!$B$13)))-1),0)</f>
        <v>1731.6475353758042</v>
      </c>
      <c r="G100" s="12">
        <f t="shared" si="10"/>
        <v>895.89017487362196</v>
      </c>
      <c r="H100">
        <v>92</v>
      </c>
      <c r="I100" t="s">
        <v>30</v>
      </c>
      <c r="J100" s="2">
        <f t="shared" si="8"/>
        <v>-8.3347287497469154</v>
      </c>
      <c r="K100">
        <f t="shared" si="6"/>
        <v>97.268057611959478</v>
      </c>
      <c r="M100" s="2">
        <f t="shared" si="9"/>
        <v>-30.153508771929811</v>
      </c>
      <c r="N100">
        <f t="shared" si="4"/>
        <v>1282.0041007208952</v>
      </c>
      <c r="O100">
        <f t="shared" si="5"/>
        <v>0</v>
      </c>
      <c r="P100">
        <f t="shared" si="7"/>
        <v>0</v>
      </c>
    </row>
    <row r="101" spans="1:16" x14ac:dyDescent="0.25">
      <c r="A101" s="8">
        <v>17.856000000000002</v>
      </c>
      <c r="B101" s="8">
        <v>17.856000000000002</v>
      </c>
      <c r="C101" s="8"/>
      <c r="D101" s="30">
        <v>28477</v>
      </c>
      <c r="E101">
        <v>82202.3</v>
      </c>
      <c r="F101" s="2">
        <f>IF(E101&lt;&gt;0,('Modelo Atmosférico'!$B$9/'Modelo Atmosférico'!$B$10)*((POWER(E101/'Modelo Atmosférico'!$B$14,(-'Modelo Atmosférico'!$B$11*'Modelo Atmosférico'!$B$10)/('Modelo Atmosférico'!$B$12*'Modelo Atmosférico'!$B$13)))-1),0)</f>
        <v>1729.4395506896615</v>
      </c>
      <c r="G101" s="12">
        <f t="shared" si="10"/>
        <v>893.68219018747925</v>
      </c>
      <c r="H101">
        <v>93</v>
      </c>
      <c r="I101" t="s">
        <v>30</v>
      </c>
      <c r="J101" s="2">
        <f t="shared" si="8"/>
        <v>-8.7881321381577564</v>
      </c>
      <c r="K101">
        <f t="shared" si="6"/>
        <v>96.378487002426226</v>
      </c>
      <c r="M101" s="2">
        <f t="shared" si="9"/>
        <v>-31.798245614035075</v>
      </c>
      <c r="N101">
        <f t="shared" si="4"/>
        <v>1270.6529518096913</v>
      </c>
      <c r="O101">
        <f t="shared" si="5"/>
        <v>0</v>
      </c>
      <c r="P101">
        <f t="shared" si="7"/>
        <v>0</v>
      </c>
    </row>
    <row r="102" spans="1:16" x14ac:dyDescent="0.25">
      <c r="A102" s="8">
        <v>18.047999999999998</v>
      </c>
      <c r="B102" s="8">
        <v>18.047999999999998</v>
      </c>
      <c r="C102" s="8"/>
      <c r="D102" s="30">
        <v>28470</v>
      </c>
      <c r="E102">
        <v>82221.89</v>
      </c>
      <c r="F102" s="2">
        <f>IF(E102&lt;&gt;0,('Modelo Atmosférico'!$B$9/'Modelo Atmosférico'!$B$10)*((POWER(E102/'Modelo Atmosférico'!$B$14,(-'Modelo Atmosférico'!$B$11*'Modelo Atmosférico'!$B$10)/('Modelo Atmosférico'!$B$12*'Modelo Atmosférico'!$B$13)))-1),0)</f>
        <v>1727.5080867593153</v>
      </c>
      <c r="G102" s="12">
        <f t="shared" si="10"/>
        <v>891.75072625713312</v>
      </c>
      <c r="H102">
        <v>94</v>
      </c>
      <c r="I102" t="s">
        <v>30</v>
      </c>
      <c r="J102" s="2">
        <f t="shared" si="8"/>
        <v>-8.710523356555516</v>
      </c>
      <c r="K102">
        <f t="shared" si="6"/>
        <v>95.403972808313213</v>
      </c>
      <c r="M102" s="2">
        <f t="shared" si="9"/>
        <v>-31.524122807017562</v>
      </c>
      <c r="N102">
        <f t="shared" si="4"/>
        <v>1258.1791617973802</v>
      </c>
      <c r="O102">
        <f t="shared" si="5"/>
        <v>0</v>
      </c>
      <c r="P102">
        <f t="shared" si="7"/>
        <v>0</v>
      </c>
    </row>
    <row r="103" spans="1:16" x14ac:dyDescent="0.25">
      <c r="A103" s="7">
        <v>18.239999999999998</v>
      </c>
      <c r="B103" s="8">
        <v>18.239999999999998</v>
      </c>
      <c r="C103" s="8"/>
      <c r="D103" s="30">
        <v>28462</v>
      </c>
      <c r="E103">
        <v>82244.28</v>
      </c>
      <c r="F103" s="2">
        <f>IF(E103&lt;&gt;0,('Modelo Atmosférico'!$B$9/'Modelo Atmosférico'!$B$10)*((POWER(E103/'Modelo Atmosférico'!$B$14,(-'Modelo Atmosférico'!$B$11*'Modelo Atmosférico'!$B$10)/('Modelo Atmosférico'!$B$12*'Modelo Atmosférico'!$B$13)))-1),0)</f>
        <v>1725.3010148337366</v>
      </c>
      <c r="G103" s="12">
        <f t="shared" si="10"/>
        <v>889.54365433155442</v>
      </c>
      <c r="H103">
        <v>95</v>
      </c>
      <c r="I103" t="s">
        <v>30</v>
      </c>
      <c r="J103" s="2">
        <f t="shared" si="8"/>
        <v>-9.0880860183701522</v>
      </c>
      <c r="K103">
        <f t="shared" si="6"/>
        <v>94.865093236608686</v>
      </c>
      <c r="M103" s="2">
        <f t="shared" si="9"/>
        <v>-32.894736842105281</v>
      </c>
      <c r="N103">
        <f t="shared" si="4"/>
        <v>1251.3832005400704</v>
      </c>
      <c r="O103">
        <f t="shared" si="5"/>
        <v>0</v>
      </c>
      <c r="P103">
        <f t="shared" si="7"/>
        <v>0</v>
      </c>
    </row>
    <row r="104" spans="1:16" x14ac:dyDescent="0.25">
      <c r="A104" s="8">
        <v>18.431999999999999</v>
      </c>
      <c r="B104" s="8">
        <v>18.431999999999999</v>
      </c>
      <c r="C104" s="8"/>
      <c r="D104" s="30">
        <v>28453</v>
      </c>
      <c r="E104">
        <v>82269.460000000006</v>
      </c>
      <c r="F104" s="2">
        <f>IF(E104&lt;&gt;0,('Modelo Atmosférico'!$B$9/'Modelo Atmosférico'!$B$10)*((POWER(E104/'Modelo Atmosférico'!$B$14,(-'Modelo Atmosférico'!$B$11*'Modelo Atmosférico'!$B$10)/('Modelo Atmosférico'!$B$12*'Modelo Atmosférico'!$B$13)))-1),0)</f>
        <v>1722.8195026093044</v>
      </c>
      <c r="G104" s="12">
        <f t="shared" si="10"/>
        <v>887.06214210712221</v>
      </c>
      <c r="H104">
        <v>96</v>
      </c>
      <c r="I104" t="s">
        <v>30</v>
      </c>
      <c r="J104" s="2">
        <f t="shared" si="8"/>
        <v>-9.4650026554508848</v>
      </c>
      <c r="K104">
        <f t="shared" si="6"/>
        <v>94.486436604031624</v>
      </c>
      <c r="M104" s="2">
        <f t="shared" si="9"/>
        <v>-34.265350877193001</v>
      </c>
      <c r="N104">
        <f t="shared" si="4"/>
        <v>1246.6762233932557</v>
      </c>
      <c r="O104">
        <f t="shared" si="5"/>
        <v>0</v>
      </c>
      <c r="P104">
        <f t="shared" si="7"/>
        <v>0</v>
      </c>
    </row>
    <row r="105" spans="1:16" x14ac:dyDescent="0.25">
      <c r="A105" s="8">
        <v>18.623999999999999</v>
      </c>
      <c r="B105" s="8">
        <v>18.623999999999999</v>
      </c>
      <c r="C105" s="8"/>
      <c r="D105" s="30">
        <v>28448</v>
      </c>
      <c r="E105">
        <v>82283.45</v>
      </c>
      <c r="F105" s="2">
        <f>IF(E105&lt;&gt;0,('Modelo Atmosférico'!$B$9/'Modelo Atmosférico'!$B$10)*((POWER(E105/'Modelo Atmosférico'!$B$14,(-'Modelo Atmosférico'!$B$11*'Modelo Atmosférico'!$B$10)/('Modelo Atmosférico'!$B$12*'Modelo Atmosférico'!$B$13)))-1),0)</f>
        <v>1721.4410409654508</v>
      </c>
      <c r="G105" s="12">
        <f t="shared" si="10"/>
        <v>885.68368046326862</v>
      </c>
      <c r="H105">
        <v>97</v>
      </c>
      <c r="I105" t="s">
        <v>30</v>
      </c>
      <c r="J105" s="2">
        <f t="shared" si="8"/>
        <v>-9.4634257656301681</v>
      </c>
      <c r="K105">
        <f t="shared" si="6"/>
        <v>94.113848179524624</v>
      </c>
      <c r="M105" s="2">
        <f t="shared" si="9"/>
        <v>-34.265350877193001</v>
      </c>
      <c r="N105">
        <f t="shared" si="4"/>
        <v>1242.025040156587</v>
      </c>
      <c r="O105">
        <f t="shared" si="5"/>
        <v>0</v>
      </c>
      <c r="P105">
        <f t="shared" si="7"/>
        <v>0</v>
      </c>
    </row>
    <row r="106" spans="1:16" x14ac:dyDescent="0.25">
      <c r="A106" s="8">
        <v>18.815999999999999</v>
      </c>
      <c r="B106" s="8">
        <v>18.815999999999999</v>
      </c>
      <c r="C106" s="8"/>
      <c r="D106" s="30">
        <v>28439</v>
      </c>
      <c r="E106">
        <v>82308.639999999999</v>
      </c>
      <c r="F106" s="2">
        <f>IF(E106&lt;&gt;0,('Modelo Atmosférico'!$B$9/'Modelo Atmosférico'!$B$10)*((POWER(E106/'Modelo Atmosférico'!$B$14,(-'Modelo Atmosférico'!$B$11*'Modelo Atmosférico'!$B$10)/('Modelo Atmosférico'!$B$12*'Modelo Atmosférico'!$B$13)))-1),0)</f>
        <v>1718.9595001667763</v>
      </c>
      <c r="G106" s="12">
        <f t="shared" si="10"/>
        <v>883.20213966459403</v>
      </c>
      <c r="H106">
        <v>98</v>
      </c>
      <c r="I106" t="s">
        <v>30</v>
      </c>
      <c r="J106" s="2">
        <f t="shared" si="8"/>
        <v>-10.143672695091398</v>
      </c>
      <c r="K106">
        <f t="shared" si="6"/>
        <v>94.045406169111814</v>
      </c>
      <c r="M106" s="2">
        <f t="shared" si="9"/>
        <v>-36.732456140350884</v>
      </c>
      <c r="N106">
        <f t="shared" si="4"/>
        <v>1241.3517560691755</v>
      </c>
      <c r="O106">
        <f t="shared" si="5"/>
        <v>0</v>
      </c>
      <c r="P106">
        <f t="shared" si="7"/>
        <v>0</v>
      </c>
    </row>
    <row r="107" spans="1:16" x14ac:dyDescent="0.25">
      <c r="A107" s="8">
        <v>19.007999999999999</v>
      </c>
      <c r="B107" s="8">
        <v>19.007999999999999</v>
      </c>
      <c r="C107" s="8"/>
      <c r="D107" s="30">
        <v>28432</v>
      </c>
      <c r="E107">
        <v>82328.23</v>
      </c>
      <c r="F107" s="2">
        <f>IF(E107&lt;&gt;0,('Modelo Atmosférico'!$B$9/'Modelo Atmosférico'!$B$10)*((POWER(E107/'Modelo Atmosférico'!$B$14,(-'Modelo Atmosférico'!$B$11*'Modelo Atmosférico'!$B$10)/('Modelo Atmosférico'!$B$12*'Modelo Atmosférico'!$B$13)))-1),0)</f>
        <v>1717.0300568506736</v>
      </c>
      <c r="G107" s="12">
        <f t="shared" si="10"/>
        <v>881.27269634849142</v>
      </c>
      <c r="H107">
        <v>99</v>
      </c>
      <c r="I107" t="s">
        <v>30</v>
      </c>
      <c r="J107" s="2">
        <f t="shared" si="8"/>
        <v>-10.065845787432799</v>
      </c>
      <c r="K107">
        <f t="shared" si="6"/>
        <v>93.722130903913737</v>
      </c>
      <c r="M107" s="2">
        <f t="shared" si="9"/>
        <v>-36.458333333333336</v>
      </c>
      <c r="N107">
        <f t="shared" si="4"/>
        <v>1237.3283952153552</v>
      </c>
      <c r="O107">
        <f t="shared" si="5"/>
        <v>0</v>
      </c>
      <c r="P107">
        <f t="shared" si="7"/>
        <v>0</v>
      </c>
    </row>
    <row r="108" spans="1:16" x14ac:dyDescent="0.25">
      <c r="A108" s="7">
        <v>19.2</v>
      </c>
      <c r="B108" s="8">
        <v>19.2</v>
      </c>
      <c r="C108" s="8"/>
      <c r="D108" s="30">
        <v>28422</v>
      </c>
      <c r="E108">
        <v>82356.22</v>
      </c>
      <c r="F108" s="2">
        <f>IF(E108&lt;&gt;0,('Modelo Atmosférico'!$B$9/'Modelo Atmosférico'!$B$10)*((POWER(E108/'Modelo Atmosférico'!$B$14,(-'Modelo Atmosférico'!$B$11*'Modelo Atmosférico'!$B$10)/('Modelo Atmosférico'!$B$12*'Modelo Atmosférico'!$B$13)))-1),0)</f>
        <v>1714.2739320941109</v>
      </c>
      <c r="G108" s="12">
        <f t="shared" si="10"/>
        <v>878.51657159192871</v>
      </c>
      <c r="H108">
        <v>100</v>
      </c>
      <c r="I108" t="s">
        <v>30</v>
      </c>
      <c r="J108" s="2">
        <f t="shared" si="8"/>
        <v>-10.518453494977322</v>
      </c>
      <c r="K108">
        <f t="shared" si="6"/>
        <v>93.61942963261292</v>
      </c>
      <c r="M108" s="2">
        <f t="shared" si="9"/>
        <v>-38.103070175438603</v>
      </c>
      <c r="N108">
        <f t="shared" si="4"/>
        <v>1236.1833989785328</v>
      </c>
      <c r="O108">
        <f t="shared" si="5"/>
        <v>0</v>
      </c>
      <c r="P108">
        <f t="shared" si="7"/>
        <v>0</v>
      </c>
    </row>
    <row r="109" spans="1:16" x14ac:dyDescent="0.25">
      <c r="A109" s="8">
        <v>19.391999999999999</v>
      </c>
      <c r="B109" s="8">
        <v>19.391999999999999</v>
      </c>
      <c r="C109" s="8"/>
      <c r="D109" s="30">
        <v>28414</v>
      </c>
      <c r="E109">
        <v>82378.61</v>
      </c>
      <c r="F109" s="2">
        <f>IF(E109&lt;&gt;0,('Modelo Atmosférico'!$B$9/'Modelo Atmosférico'!$B$10)*((POWER(E109/'Modelo Atmosférico'!$B$14,(-'Modelo Atmosférico'!$B$11*'Modelo Atmosférico'!$B$10)/('Modelo Atmosférico'!$B$12*'Modelo Atmosférico'!$B$13)))-1),0)</f>
        <v>1712.0697752140768</v>
      </c>
      <c r="G109" s="12">
        <f t="shared" si="10"/>
        <v>876.31241471189458</v>
      </c>
      <c r="H109">
        <v>101</v>
      </c>
      <c r="I109" t="s">
        <v>30</v>
      </c>
      <c r="J109" s="2">
        <f t="shared" si="8"/>
        <v>-10.515862168435282</v>
      </c>
      <c r="K109">
        <f t="shared" si="6"/>
        <v>93.394399187381865</v>
      </c>
      <c r="M109" s="2">
        <f t="shared" si="9"/>
        <v>-38.103070175438603</v>
      </c>
      <c r="N109">
        <f t="shared" si="4"/>
        <v>1233.4241365131588</v>
      </c>
      <c r="O109">
        <f t="shared" si="5"/>
        <v>0</v>
      </c>
      <c r="P109">
        <f t="shared" si="7"/>
        <v>0</v>
      </c>
    </row>
    <row r="110" spans="1:16" x14ac:dyDescent="0.25">
      <c r="A110" s="8">
        <v>19.584</v>
      </c>
      <c r="B110" s="8">
        <v>19.584</v>
      </c>
      <c r="C110" s="8"/>
      <c r="D110" s="30">
        <v>28410</v>
      </c>
      <c r="E110">
        <v>82389.8</v>
      </c>
      <c r="F110" s="2">
        <f>IF(E110&lt;&gt;0,('Modelo Atmosférico'!$B$9/'Modelo Atmosférico'!$B$10)*((POWER(E110/'Modelo Atmosférico'!$B$14,(-'Modelo Atmosférico'!$B$11*'Modelo Atmosférico'!$B$10)/('Modelo Atmosférico'!$B$12*'Modelo Atmosférico'!$B$13)))-1),0)</f>
        <v>1710.9683707899819</v>
      </c>
      <c r="G110" s="12">
        <f t="shared" si="10"/>
        <v>875.2110102877997</v>
      </c>
      <c r="H110">
        <v>102</v>
      </c>
      <c r="I110" t="s">
        <v>30</v>
      </c>
      <c r="J110" s="2">
        <f t="shared" si="8"/>
        <v>-10.590537315881035</v>
      </c>
      <c r="K110">
        <f t="shared" si="6"/>
        <v>93.109433303801396</v>
      </c>
      <c r="M110" s="2">
        <f t="shared" si="9"/>
        <v>-38.377192982456144</v>
      </c>
      <c r="N110">
        <f t="shared" si="4"/>
        <v>1229.8600891620504</v>
      </c>
      <c r="O110">
        <f t="shared" si="5"/>
        <v>0</v>
      </c>
      <c r="P110">
        <f t="shared" si="7"/>
        <v>0</v>
      </c>
    </row>
    <row r="111" spans="1:16" x14ac:dyDescent="0.25">
      <c r="A111" s="8">
        <v>19.776</v>
      </c>
      <c r="B111" s="8">
        <v>19.776</v>
      </c>
      <c r="C111" s="8"/>
      <c r="D111" s="30">
        <v>28405</v>
      </c>
      <c r="E111">
        <v>82403.8</v>
      </c>
      <c r="F111" s="2">
        <f>IF(E111&lt;&gt;0,('Modelo Atmosférico'!$B$9/'Modelo Atmosférico'!$B$10)*((POWER(E111/'Modelo Atmosférico'!$B$14,(-'Modelo Atmosférico'!$B$11*'Modelo Atmosférico'!$B$10)/('Modelo Atmosférico'!$B$12*'Modelo Atmosférico'!$B$13)))-1),0)</f>
        <v>1709.5905554766407</v>
      </c>
      <c r="G111" s="12">
        <f t="shared" si="10"/>
        <v>873.83319497445848</v>
      </c>
      <c r="H111">
        <v>103</v>
      </c>
      <c r="I111" t="s">
        <v>30</v>
      </c>
      <c r="J111" s="2">
        <f t="shared" si="8"/>
        <v>-10.286335316114835</v>
      </c>
      <c r="K111">
        <f t="shared" si="6"/>
        <v>0.84888250123649023</v>
      </c>
      <c r="M111" s="2">
        <f t="shared" si="9"/>
        <v>-37.280701754385966</v>
      </c>
      <c r="N111">
        <f t="shared" si="4"/>
        <v>11.169865667801639</v>
      </c>
      <c r="O111">
        <f t="shared" si="5"/>
        <v>0</v>
      </c>
      <c r="P111">
        <f t="shared" si="7"/>
        <v>0</v>
      </c>
    </row>
    <row r="112" spans="1:16" x14ac:dyDescent="0.25">
      <c r="A112" s="8">
        <v>19.968</v>
      </c>
      <c r="B112" s="8">
        <v>19.968</v>
      </c>
      <c r="C112" s="8"/>
      <c r="D112" s="30">
        <v>28395</v>
      </c>
      <c r="E112">
        <v>82431.78</v>
      </c>
      <c r="F112" s="2">
        <f>IF(E112&lt;&gt;0,('Modelo Atmosférico'!$B$9/'Modelo Atmosférico'!$B$10)*((POWER(E112/'Modelo Atmosférico'!$B$14,(-'Modelo Atmosférico'!$B$11*'Modelo Atmosférico'!$B$10)/('Modelo Atmosférico'!$B$12*'Modelo Atmosférico'!$B$13)))-1),0)</f>
        <v>1706.8374610229894</v>
      </c>
      <c r="G112" s="12">
        <f t="shared" si="10"/>
        <v>871.08010052080715</v>
      </c>
      <c r="H112">
        <v>104</v>
      </c>
      <c r="I112" t="s">
        <v>30</v>
      </c>
      <c r="J112" s="2">
        <f t="shared" si="8"/>
        <v>-10.586430148253219</v>
      </c>
      <c r="K112">
        <f t="shared" si="6"/>
        <v>0.78702065680385414</v>
      </c>
      <c r="M112" s="2">
        <f t="shared" si="9"/>
        <v>-38.377192982456144</v>
      </c>
      <c r="N112">
        <f t="shared" si="4"/>
        <v>10.357754309018167</v>
      </c>
      <c r="O112">
        <f t="shared" si="5"/>
        <v>0</v>
      </c>
      <c r="P112">
        <f t="shared" si="7"/>
        <v>0</v>
      </c>
    </row>
    <row r="113" spans="1:19" x14ac:dyDescent="0.25">
      <c r="A113" s="7">
        <v>20.16</v>
      </c>
      <c r="B113" s="8">
        <v>20.16</v>
      </c>
      <c r="C113" s="8"/>
      <c r="D113" s="30">
        <v>28389</v>
      </c>
      <c r="E113">
        <v>82448.58</v>
      </c>
      <c r="F113" s="2">
        <f>IF(E113&lt;&gt;0,('Modelo Atmosférico'!$B$9/'Modelo Atmosférico'!$B$10)*((POWER(E113/'Modelo Atmosférico'!$B$14,(-'Modelo Atmosférico'!$B$11*'Modelo Atmosférico'!$B$10)/('Modelo Atmosférico'!$B$12*'Modelo Atmosférico'!$B$13)))-1),0)</f>
        <v>1705.184787157827</v>
      </c>
      <c r="G113" s="12">
        <f t="shared" si="10"/>
        <v>869.42742665564481</v>
      </c>
      <c r="H113">
        <v>105</v>
      </c>
      <c r="I113" t="s">
        <v>30</v>
      </c>
      <c r="J113" s="2">
        <f t="shared" si="8"/>
        <v>-10.509159499521635</v>
      </c>
      <c r="K113">
        <f t="shared" si="6"/>
        <v>0.80099777894633617</v>
      </c>
      <c r="M113" s="2">
        <f t="shared" si="9"/>
        <v>-38.103070175438603</v>
      </c>
      <c r="N113">
        <f t="shared" si="4"/>
        <v>10.579239225050026</v>
      </c>
      <c r="O113">
        <f t="shared" si="5"/>
        <v>0</v>
      </c>
      <c r="P113">
        <f t="shared" si="7"/>
        <v>0</v>
      </c>
    </row>
    <row r="114" spans="1:19" x14ac:dyDescent="0.25">
      <c r="A114" s="8">
        <v>20.352</v>
      </c>
      <c r="B114" s="8">
        <v>20.352</v>
      </c>
      <c r="C114" s="8"/>
      <c r="D114" s="30">
        <v>28378</v>
      </c>
      <c r="E114">
        <v>82479.360000000001</v>
      </c>
      <c r="F114" s="2">
        <f>IF(E114&lt;&gt;0,('Modelo Atmosférico'!$B$9/'Modelo Atmosférico'!$B$10)*((POWER(E114/'Modelo Atmosférico'!$B$14,(-'Modelo Atmosférico'!$B$11*'Modelo Atmosférico'!$B$10)/('Modelo Atmosférico'!$B$12*'Modelo Atmosférico'!$B$13)))-1),0)</f>
        <v>1702.1575598694517</v>
      </c>
      <c r="G114" s="12">
        <f t="shared" si="10"/>
        <v>866.40019936726947</v>
      </c>
      <c r="H114">
        <v>106</v>
      </c>
      <c r="I114" t="s">
        <v>30</v>
      </c>
      <c r="J114" s="2">
        <f t="shared" si="8"/>
        <v>-10.960341448881115</v>
      </c>
      <c r="K114">
        <f t="shared" si="6"/>
        <v>0.85877560305019929</v>
      </c>
      <c r="M114" s="2">
        <f t="shared" si="9"/>
        <v>-39.747807017543863</v>
      </c>
      <c r="N114">
        <f t="shared" ref="N114:N115" si="11">_xlfn.VAR.P(M95:M114)</f>
        <v>11.354154643736546</v>
      </c>
      <c r="O114">
        <f t="shared" ref="O114:O177" si="12">IF(AND(N114&gt;0, N114&lt;$O$3), 1, 0)</f>
        <v>0</v>
      </c>
      <c r="P114">
        <f t="shared" si="7"/>
        <v>0</v>
      </c>
    </row>
    <row r="115" spans="1:19" x14ac:dyDescent="0.25">
      <c r="A115" s="42">
        <v>20.544</v>
      </c>
      <c r="B115" s="42">
        <v>20.544</v>
      </c>
      <c r="C115" s="42"/>
      <c r="D115" s="43">
        <v>28371</v>
      </c>
      <c r="E115" s="44">
        <v>82498.95</v>
      </c>
      <c r="F115" s="45">
        <f>IF(E115&lt;&gt;0,('Modelo Atmosférico'!$B$9/'Modelo Atmosférico'!$B$10)*((POWER(E115/'Modelo Atmosférico'!$B$14,(-'Modelo Atmosférico'!$B$11*'Modelo Atmosférico'!$B$10)/('Modelo Atmosférico'!$B$12*'Modelo Atmosférico'!$B$13)))-1),0)</f>
        <v>1700.2313506202522</v>
      </c>
      <c r="G115" s="46">
        <f t="shared" si="10"/>
        <v>864.47399011806999</v>
      </c>
      <c r="H115" s="44">
        <v>107</v>
      </c>
      <c r="I115" s="44" t="s">
        <v>30</v>
      </c>
      <c r="J115" s="45">
        <f t="shared" si="8"/>
        <v>-10.731215913133591</v>
      </c>
      <c r="K115" s="44">
        <f t="shared" ref="K115" si="13">_xlfn.VAR.P(J96:J115)</f>
        <v>0.70341326289869655</v>
      </c>
      <c r="L115" s="44"/>
      <c r="M115" s="2">
        <f>(D115-D96)/(B115-B96)</f>
        <v>-38.925438596491233</v>
      </c>
      <c r="N115" s="44">
        <f t="shared" si="11"/>
        <v>9.4175236010118759</v>
      </c>
      <c r="O115" s="44">
        <f t="shared" si="12"/>
        <v>1</v>
      </c>
      <c r="P115" s="44">
        <f t="shared" ref="P115:P178" si="14">IF(AND(O115=1, M115&lt;1, M115&gt;-1), 1, 0)</f>
        <v>0</v>
      </c>
      <c r="R115">
        <f>B115-B96</f>
        <v>3.6479999999999997</v>
      </c>
    </row>
    <row r="116" spans="1:19" x14ac:dyDescent="0.25">
      <c r="A116" s="8">
        <v>20.736000000000001</v>
      </c>
      <c r="B116" s="8">
        <v>21.544</v>
      </c>
      <c r="C116" s="8"/>
      <c r="D116" s="30">
        <v>28334</v>
      </c>
      <c r="E116">
        <v>82602.52</v>
      </c>
      <c r="F116" s="2">
        <f>IF(E116&lt;&gt;0,('Modelo Atmosférico'!$B$9/'Modelo Atmosférico'!$B$10)*((POWER(E116/'Modelo Atmosférico'!$B$14,(-'Modelo Atmosférico'!$B$11*'Modelo Atmosférico'!$B$10)/('Modelo Atmosférico'!$B$12*'Modelo Atmosférico'!$B$13)))-1),0)</f>
        <v>1690.053862194708</v>
      </c>
      <c r="G116" s="12">
        <f t="shared" si="10"/>
        <v>854.29650169252579</v>
      </c>
      <c r="H116">
        <v>108</v>
      </c>
      <c r="I116" t="s">
        <v>30</v>
      </c>
      <c r="J116" s="2">
        <f>(G116-G111)/(B116-B111)</f>
        <v>-11.050165883446084</v>
      </c>
      <c r="K116">
        <f>_xlfn.VAR.P(J111:J116)</f>
        <v>6.8472221397954322E-2</v>
      </c>
      <c r="M116" s="2">
        <f>(D116-D111)/(B116-B111)</f>
        <v>-40.158371040723964</v>
      </c>
      <c r="N116">
        <f>_xlfn.VAR.P(M111:M116)</f>
        <v>0.95413643013178329</v>
      </c>
      <c r="O116">
        <f t="shared" si="12"/>
        <v>1</v>
      </c>
      <c r="P116">
        <f t="shared" si="14"/>
        <v>0</v>
      </c>
      <c r="R116">
        <f>B116-B111</f>
        <v>1.7680000000000007</v>
      </c>
      <c r="S116">
        <f>(D116-D111)/5</f>
        <v>-14.2</v>
      </c>
    </row>
    <row r="117" spans="1:19" x14ac:dyDescent="0.25">
      <c r="A117" s="8">
        <v>20.928000000000001</v>
      </c>
      <c r="B117" s="8">
        <v>22.544</v>
      </c>
      <c r="C117" s="8"/>
      <c r="D117" s="30">
        <v>28286</v>
      </c>
      <c r="E117">
        <v>82717.27</v>
      </c>
      <c r="F117" s="2">
        <f>IF(E117&lt;&gt;0,('Modelo Atmosférico'!$B$9/'Modelo Atmosférico'!$B$10)*((POWER(E117/'Modelo Atmosférico'!$B$14,(-'Modelo Atmosférico'!$B$11*'Modelo Atmosférico'!$B$10)/('Modelo Atmosférico'!$B$12*'Modelo Atmosférico'!$B$13)))-1),0)</f>
        <v>1678.7898105605304</v>
      </c>
      <c r="G117" s="12">
        <f t="shared" si="10"/>
        <v>843.03245005834822</v>
      </c>
      <c r="H117">
        <v>109</v>
      </c>
      <c r="I117" t="s">
        <v>30</v>
      </c>
      <c r="J117" s="2">
        <f t="shared" ref="J117:J180" si="15">(G117-G112)/(B117-B112)</f>
        <v>-10.888063067724739</v>
      </c>
      <c r="K117">
        <f t="shared" ref="K117:K180" si="16">_xlfn.VAR.P(J112:J117)</f>
        <v>3.8341809622112637E-2</v>
      </c>
      <c r="M117" s="2">
        <f t="shared" ref="M117:M180" si="17">(D117-D112)/(B117-B112)</f>
        <v>-42.313664596273284</v>
      </c>
      <c r="N117">
        <f t="shared" ref="N117:N180" si="18">_xlfn.VAR.P(M112:M117)</f>
        <v>1.9814301517894137</v>
      </c>
      <c r="O117">
        <f t="shared" si="12"/>
        <v>1</v>
      </c>
      <c r="P117">
        <f t="shared" si="14"/>
        <v>0</v>
      </c>
      <c r="R117">
        <f t="shared" ref="R117:R125" si="19">B117-B112</f>
        <v>2.5760000000000005</v>
      </c>
      <c r="S117">
        <f t="shared" ref="S117:S125" si="20">(D117-D112)/5</f>
        <v>-21.8</v>
      </c>
    </row>
    <row r="118" spans="1:19" x14ac:dyDescent="0.25">
      <c r="A118" s="7">
        <v>21.12</v>
      </c>
      <c r="B118" s="8">
        <v>23.544</v>
      </c>
      <c r="C118" s="8"/>
      <c r="D118" s="30">
        <v>28255</v>
      </c>
      <c r="E118">
        <v>82840.42</v>
      </c>
      <c r="F118" s="2">
        <f>IF(E118&lt;&gt;0,('Modelo Atmosférico'!$B$9/'Modelo Atmosférico'!$B$10)*((POWER(E118/'Modelo Atmosférico'!$B$14,(-'Modelo Atmosférico'!$B$11*'Modelo Atmosférico'!$B$10)/('Modelo Atmosférico'!$B$12*'Modelo Atmosférico'!$B$13)))-1),0)</f>
        <v>1666.7152684389973</v>
      </c>
      <c r="G118" s="12">
        <f t="shared" si="10"/>
        <v>830.9579079368151</v>
      </c>
      <c r="H118">
        <v>110</v>
      </c>
      <c r="I118" t="s">
        <v>30</v>
      </c>
      <c r="J118" s="2">
        <f t="shared" si="15"/>
        <v>-11.368061087124616</v>
      </c>
      <c r="K118">
        <f t="shared" si="16"/>
        <v>7.0791751110256929E-2</v>
      </c>
      <c r="M118" s="2">
        <f t="shared" si="17"/>
        <v>-39.598108747044911</v>
      </c>
      <c r="N118">
        <f t="shared" si="18"/>
        <v>1.6890820684773493</v>
      </c>
      <c r="O118">
        <f t="shared" si="12"/>
        <v>1</v>
      </c>
      <c r="P118">
        <f t="shared" si="14"/>
        <v>0</v>
      </c>
      <c r="R118">
        <f t="shared" si="19"/>
        <v>3.3840000000000003</v>
      </c>
      <c r="S118">
        <f t="shared" si="20"/>
        <v>-26.8</v>
      </c>
    </row>
    <row r="119" spans="1:19" x14ac:dyDescent="0.25">
      <c r="A119" s="8">
        <v>21.312000000000001</v>
      </c>
      <c r="B119" s="8">
        <v>24.544</v>
      </c>
      <c r="C119" s="8"/>
      <c r="D119" s="30">
        <v>28213</v>
      </c>
      <c r="E119">
        <v>82941.19</v>
      </c>
      <c r="F119" s="2">
        <f>IF(E119&lt;&gt;0,('Modelo Atmosférico'!$B$9/'Modelo Atmosférico'!$B$10)*((POWER(E119/'Modelo Atmosférico'!$B$14,(-'Modelo Atmosférico'!$B$11*'Modelo Atmosférico'!$B$10)/('Modelo Atmosférico'!$B$12*'Modelo Atmosférico'!$B$13)))-1),0)</f>
        <v>1656.8458359093895</v>
      </c>
      <c r="G119" s="12">
        <f t="shared" si="10"/>
        <v>821.08847540720728</v>
      </c>
      <c r="H119">
        <v>111</v>
      </c>
      <c r="I119" t="s">
        <v>30</v>
      </c>
      <c r="J119" s="2">
        <f t="shared" si="15"/>
        <v>-10.809094456121704</v>
      </c>
      <c r="K119">
        <f t="shared" si="16"/>
        <v>4.2427693572956643E-2</v>
      </c>
      <c r="M119" s="2">
        <f t="shared" si="17"/>
        <v>-39.360687022900763</v>
      </c>
      <c r="N119">
        <f t="shared" si="18"/>
        <v>1.194140180845437</v>
      </c>
      <c r="O119">
        <f t="shared" si="12"/>
        <v>1</v>
      </c>
      <c r="P119">
        <f t="shared" si="14"/>
        <v>0</v>
      </c>
      <c r="R119">
        <f t="shared" si="19"/>
        <v>4.1920000000000002</v>
      </c>
      <c r="S119">
        <f t="shared" si="20"/>
        <v>-33</v>
      </c>
    </row>
    <row r="120" spans="1:19" x14ac:dyDescent="0.25">
      <c r="A120" s="8">
        <v>21.504000000000001</v>
      </c>
      <c r="B120" s="8">
        <v>25.544</v>
      </c>
      <c r="C120" s="8"/>
      <c r="D120" s="30">
        <v>28176</v>
      </c>
      <c r="E120">
        <v>83044.77</v>
      </c>
      <c r="F120" s="2">
        <f>IF(E120&lt;&gt;0,('Modelo Atmosférico'!$B$9/'Modelo Atmosférico'!$B$10)*((POWER(E120/'Modelo Atmosférico'!$B$14,(-'Modelo Atmosférico'!$B$11*'Modelo Atmosférico'!$B$10)/('Modelo Atmosférico'!$B$12*'Modelo Atmosférico'!$B$13)))-1),0)</f>
        <v>1646.7113056855887</v>
      </c>
      <c r="G120" s="12">
        <f t="shared" si="10"/>
        <v>810.95394518340652</v>
      </c>
      <c r="H120">
        <v>112</v>
      </c>
      <c r="I120" t="s">
        <v>30</v>
      </c>
      <c r="J120" s="2">
        <f t="shared" si="15"/>
        <v>-10.704008986932696</v>
      </c>
      <c r="K120">
        <f t="shared" si="16"/>
        <v>5.2192882609345265E-2</v>
      </c>
      <c r="M120" s="2">
        <f t="shared" si="17"/>
        <v>-39</v>
      </c>
      <c r="N120">
        <f t="shared" si="18"/>
        <v>1.3389967340514441</v>
      </c>
      <c r="O120">
        <f t="shared" si="12"/>
        <v>1</v>
      </c>
      <c r="P120">
        <f t="shared" si="14"/>
        <v>0</v>
      </c>
      <c r="R120">
        <f t="shared" si="19"/>
        <v>5</v>
      </c>
      <c r="S120">
        <f t="shared" si="20"/>
        <v>-39</v>
      </c>
    </row>
    <row r="121" spans="1:19" x14ac:dyDescent="0.25">
      <c r="A121" s="8">
        <v>21.696000000000002</v>
      </c>
      <c r="B121" s="8">
        <v>26.544</v>
      </c>
      <c r="C121" s="8"/>
      <c r="D121" s="30">
        <v>28139</v>
      </c>
      <c r="E121">
        <v>83148.34</v>
      </c>
      <c r="F121" s="2">
        <f>IF(E121&lt;&gt;0,('Modelo Atmosférico'!$B$9/'Modelo Atmosférico'!$B$10)*((POWER(E121/'Modelo Atmosférico'!$B$14,(-'Modelo Atmosférico'!$B$11*'Modelo Atmosférico'!$B$10)/('Modelo Atmosférico'!$B$12*'Modelo Atmosférico'!$B$13)))-1),0)</f>
        <v>1636.587982791139</v>
      </c>
      <c r="G121" s="12">
        <f t="shared" si="10"/>
        <v>800.83062228895676</v>
      </c>
      <c r="H121">
        <v>113</v>
      </c>
      <c r="I121" t="s">
        <v>30</v>
      </c>
      <c r="J121" s="2">
        <f t="shared" si="15"/>
        <v>-10.693175880713806</v>
      </c>
      <c r="K121">
        <f t="shared" si="16"/>
        <v>5.4852333122299229E-2</v>
      </c>
      <c r="M121" s="2">
        <f t="shared" si="17"/>
        <v>-39</v>
      </c>
      <c r="N121">
        <f t="shared" si="18"/>
        <v>1.3157284607651025</v>
      </c>
      <c r="O121">
        <f t="shared" si="12"/>
        <v>1</v>
      </c>
      <c r="P121">
        <f t="shared" si="14"/>
        <v>0</v>
      </c>
      <c r="R121">
        <f t="shared" si="19"/>
        <v>5</v>
      </c>
      <c r="S121">
        <f t="shared" si="20"/>
        <v>-39</v>
      </c>
    </row>
    <row r="122" spans="1:19" x14ac:dyDescent="0.25">
      <c r="A122" s="8">
        <v>21.888000000000002</v>
      </c>
      <c r="B122" s="8">
        <v>27.544</v>
      </c>
      <c r="C122" s="8"/>
      <c r="D122" s="30">
        <v>28098</v>
      </c>
      <c r="E122">
        <v>83288.31</v>
      </c>
      <c r="F122" s="2">
        <f>IF(E122&lt;&gt;0,('Modelo Atmosférico'!$B$9/'Modelo Atmosférico'!$B$10)*((POWER(E122/'Modelo Atmosférico'!$B$14,(-'Modelo Atmosférico'!$B$11*'Modelo Atmosférico'!$B$10)/('Modelo Atmosférico'!$B$12*'Modelo Atmosférico'!$B$13)))-1),0)</f>
        <v>1622.9229978723183</v>
      </c>
      <c r="G122" s="12">
        <f t="shared" si="10"/>
        <v>787.1656373701361</v>
      </c>
      <c r="H122">
        <v>114</v>
      </c>
      <c r="I122" t="s">
        <v>30</v>
      </c>
      <c r="J122" s="2">
        <f t="shared" si="15"/>
        <v>-11.173362537642424</v>
      </c>
      <c r="K122">
        <f t="shared" si="16"/>
        <v>6.2356498496279479E-2</v>
      </c>
      <c r="M122" s="2">
        <f t="shared" si="17"/>
        <v>-37.6</v>
      </c>
      <c r="N122">
        <f t="shared" si="18"/>
        <v>2.0088384720765293</v>
      </c>
      <c r="O122">
        <f t="shared" si="12"/>
        <v>1</v>
      </c>
      <c r="P122">
        <f t="shared" si="14"/>
        <v>0</v>
      </c>
      <c r="R122">
        <f t="shared" si="19"/>
        <v>5</v>
      </c>
      <c r="S122">
        <f t="shared" si="20"/>
        <v>-37.6</v>
      </c>
    </row>
    <row r="123" spans="1:19" x14ac:dyDescent="0.25">
      <c r="A123" s="7">
        <v>22.08</v>
      </c>
      <c r="B123" s="8">
        <v>28.544</v>
      </c>
      <c r="C123" s="8"/>
      <c r="D123" s="30">
        <v>28053</v>
      </c>
      <c r="E123">
        <v>83389.100000000006</v>
      </c>
      <c r="F123" s="2">
        <f>IF(E123&lt;&gt;0,('Modelo Atmosférico'!$B$9/'Modelo Atmosférico'!$B$10)*((POWER(E123/'Modelo Atmosférico'!$B$14,(-'Modelo Atmosférico'!$B$11*'Modelo Atmosférico'!$B$10)/('Modelo Atmosférico'!$B$12*'Modelo Atmosférico'!$B$13)))-1),0)</f>
        <v>1613.094587794568</v>
      </c>
      <c r="G123" s="12">
        <f t="shared" si="10"/>
        <v>777.33722729238582</v>
      </c>
      <c r="H123">
        <v>115</v>
      </c>
      <c r="I123" t="s">
        <v>30</v>
      </c>
      <c r="J123" s="2">
        <f t="shared" si="15"/>
        <v>-10.724136128885856</v>
      </c>
      <c r="K123">
        <f t="shared" si="16"/>
        <v>6.8888121447530468E-2</v>
      </c>
      <c r="M123" s="2">
        <f t="shared" si="17"/>
        <v>-40.4</v>
      </c>
      <c r="N123">
        <f t="shared" si="18"/>
        <v>0.70910238561717021</v>
      </c>
      <c r="O123">
        <f t="shared" si="12"/>
        <v>1</v>
      </c>
      <c r="P123">
        <f t="shared" si="14"/>
        <v>0</v>
      </c>
      <c r="R123">
        <f t="shared" si="19"/>
        <v>5</v>
      </c>
      <c r="S123">
        <f t="shared" si="20"/>
        <v>-40.4</v>
      </c>
    </row>
    <row r="124" spans="1:19" x14ac:dyDescent="0.25">
      <c r="A124" s="8">
        <v>22.271999999999998</v>
      </c>
      <c r="B124" s="8">
        <v>29.544</v>
      </c>
      <c r="C124" s="8"/>
      <c r="D124" s="30">
        <v>28013</v>
      </c>
      <c r="E124">
        <v>83501.09</v>
      </c>
      <c r="F124" s="2">
        <f>IF(E124&lt;&gt;0,('Modelo Atmosférico'!$B$9/'Modelo Atmosférico'!$B$10)*((POWER(E124/'Modelo Atmosférico'!$B$14,(-'Modelo Atmosférico'!$B$11*'Modelo Atmosférico'!$B$10)/('Modelo Atmosférico'!$B$12*'Modelo Atmosférico'!$B$13)))-1),0)</f>
        <v>1602.1852992293909</v>
      </c>
      <c r="G124" s="12">
        <f t="shared" si="10"/>
        <v>766.4279387272087</v>
      </c>
      <c r="H124">
        <v>116</v>
      </c>
      <c r="I124" t="s">
        <v>30</v>
      </c>
      <c r="J124" s="2">
        <f t="shared" si="15"/>
        <v>-10.932107335999717</v>
      </c>
      <c r="K124">
        <f t="shared" si="16"/>
        <v>2.9006998000492168E-2</v>
      </c>
      <c r="M124" s="2">
        <f t="shared" si="17"/>
        <v>-40</v>
      </c>
      <c r="N124">
        <f t="shared" si="18"/>
        <v>0.79025282212898629</v>
      </c>
      <c r="O124">
        <f t="shared" si="12"/>
        <v>1</v>
      </c>
      <c r="P124">
        <f t="shared" si="14"/>
        <v>0</v>
      </c>
      <c r="R124">
        <f t="shared" si="19"/>
        <v>5</v>
      </c>
      <c r="S124">
        <f t="shared" si="20"/>
        <v>-40</v>
      </c>
    </row>
    <row r="125" spans="1:19" x14ac:dyDescent="0.25">
      <c r="A125" s="8">
        <v>22.463999999999999</v>
      </c>
      <c r="B125" s="8">
        <v>30.544</v>
      </c>
      <c r="C125" s="8"/>
      <c r="D125" s="30">
        <v>27974</v>
      </c>
      <c r="E125">
        <v>83610.28</v>
      </c>
      <c r="F125" s="2">
        <f>IF(E125&lt;&gt;0,('Modelo Atmosférico'!$B$9/'Modelo Atmosférico'!$B$10)*((POWER(E125/'Modelo Atmosférico'!$B$14,(-'Modelo Atmosférico'!$B$11*'Modelo Atmosférico'!$B$10)/('Modelo Atmosférico'!$B$12*'Modelo Atmosférico'!$B$13)))-1),0)</f>
        <v>1591.5601681747678</v>
      </c>
      <c r="G125" s="12">
        <f t="shared" si="10"/>
        <v>755.80280767258557</v>
      </c>
      <c r="H125">
        <v>117</v>
      </c>
      <c r="I125" t="s">
        <v>30</v>
      </c>
      <c r="J125" s="2">
        <f t="shared" si="15"/>
        <v>-11.030227502164189</v>
      </c>
      <c r="K125">
        <f t="shared" si="16"/>
        <v>3.357111067355982E-2</v>
      </c>
      <c r="M125" s="2">
        <f t="shared" si="17"/>
        <v>-40.4</v>
      </c>
      <c r="N125">
        <f t="shared" si="18"/>
        <v>0.98666666666666492</v>
      </c>
      <c r="O125">
        <f t="shared" si="12"/>
        <v>1</v>
      </c>
      <c r="P125">
        <f t="shared" si="14"/>
        <v>0</v>
      </c>
      <c r="R125">
        <f t="shared" si="19"/>
        <v>5</v>
      </c>
      <c r="S125">
        <f t="shared" si="20"/>
        <v>-40.4</v>
      </c>
    </row>
    <row r="126" spans="1:19" x14ac:dyDescent="0.25">
      <c r="A126" s="8">
        <v>22.655999999999999</v>
      </c>
      <c r="B126" s="8">
        <v>31.544</v>
      </c>
      <c r="C126" s="8"/>
      <c r="D126" s="30">
        <v>27940</v>
      </c>
      <c r="E126">
        <v>83705.47</v>
      </c>
      <c r="F126" s="2">
        <f>IF(E126&lt;&gt;0,('Modelo Atmosférico'!$B$9/'Modelo Atmosférico'!$B$10)*((POWER(E126/'Modelo Atmosférico'!$B$14,(-'Modelo Atmosférico'!$B$11*'Modelo Atmosférico'!$B$10)/('Modelo Atmosférico'!$B$12*'Modelo Atmosférico'!$B$13)))-1),0)</f>
        <v>1582.3065214180397</v>
      </c>
      <c r="G126" s="12">
        <f t="shared" si="10"/>
        <v>746.54916091585744</v>
      </c>
      <c r="H126">
        <v>118</v>
      </c>
      <c r="I126" t="s">
        <v>30</v>
      </c>
      <c r="J126" s="2">
        <f t="shared" si="15"/>
        <v>-10.856292274619864</v>
      </c>
      <c r="K126">
        <f t="shared" si="16"/>
        <v>2.8052903820726033E-2</v>
      </c>
      <c r="M126" s="2">
        <f t="shared" si="17"/>
        <v>-39.799999999999997</v>
      </c>
      <c r="N126">
        <f t="shared" si="18"/>
        <v>0.96888888888888702</v>
      </c>
      <c r="O126">
        <f t="shared" si="12"/>
        <v>1</v>
      </c>
      <c r="P126">
        <f t="shared" si="14"/>
        <v>0</v>
      </c>
    </row>
    <row r="127" spans="1:19" x14ac:dyDescent="0.25">
      <c r="A127" s="8">
        <v>22.847999999999999</v>
      </c>
      <c r="B127" s="8">
        <v>32.543999999999997</v>
      </c>
      <c r="C127" s="8"/>
      <c r="D127" s="30">
        <v>27891</v>
      </c>
      <c r="E127">
        <v>83842.67</v>
      </c>
      <c r="F127" s="2">
        <f>IF(E127&lt;&gt;0,('Modelo Atmosférico'!$B$9/'Modelo Atmosférico'!$B$10)*((POWER(E127/'Modelo Atmosférico'!$B$14,(-'Modelo Atmosférico'!$B$11*'Modelo Atmosférico'!$B$10)/('Modelo Atmosférico'!$B$12*'Modelo Atmosférico'!$B$13)))-1),0)</f>
        <v>1568.9839627943522</v>
      </c>
      <c r="G127" s="12">
        <f t="shared" si="10"/>
        <v>733.22660229217001</v>
      </c>
      <c r="H127">
        <v>119</v>
      </c>
      <c r="I127" t="s">
        <v>30</v>
      </c>
      <c r="J127" s="2">
        <f t="shared" si="15"/>
        <v>-10.787807015593224</v>
      </c>
      <c r="K127">
        <f t="shared" si="16"/>
        <v>2.2723759143280221E-2</v>
      </c>
      <c r="M127" s="2">
        <f t="shared" si="17"/>
        <v>-41.400000000000027</v>
      </c>
      <c r="N127">
        <f t="shared" si="18"/>
        <v>1.342222222222234</v>
      </c>
      <c r="O127">
        <f t="shared" si="12"/>
        <v>1</v>
      </c>
      <c r="P127">
        <f t="shared" si="14"/>
        <v>0</v>
      </c>
    </row>
    <row r="128" spans="1:19" x14ac:dyDescent="0.25">
      <c r="A128" s="7">
        <v>23.04</v>
      </c>
      <c r="B128" s="8">
        <v>33.543999999999997</v>
      </c>
      <c r="C128" s="8"/>
      <c r="D128" s="30">
        <v>27854</v>
      </c>
      <c r="E128">
        <v>83946.28</v>
      </c>
      <c r="F128" s="2">
        <f>IF(E128&lt;&gt;0,('Modelo Atmosférico'!$B$9/'Modelo Atmosférico'!$B$10)*((POWER(E128/'Modelo Atmosférico'!$B$14,(-'Modelo Atmosférico'!$B$11*'Modelo Atmosférico'!$B$10)/('Modelo Atmosférico'!$B$12*'Modelo Atmosférico'!$B$13)))-1),0)</f>
        <v>1558.9347949019709</v>
      </c>
      <c r="G128" s="12">
        <f t="shared" si="10"/>
        <v>723.17743439978869</v>
      </c>
      <c r="H128">
        <v>120</v>
      </c>
      <c r="I128" t="s">
        <v>30</v>
      </c>
      <c r="J128" s="2">
        <f t="shared" si="15"/>
        <v>-10.831958578519433</v>
      </c>
      <c r="K128">
        <f t="shared" si="16"/>
        <v>9.7744485967982062E-3</v>
      </c>
      <c r="M128" s="2">
        <f t="shared" si="17"/>
        <v>-39.800000000000026</v>
      </c>
      <c r="N128">
        <f t="shared" si="18"/>
        <v>0.30333333333333934</v>
      </c>
      <c r="O128">
        <f t="shared" si="12"/>
        <v>1</v>
      </c>
      <c r="P128">
        <f t="shared" si="14"/>
        <v>0</v>
      </c>
    </row>
    <row r="129" spans="1:16" x14ac:dyDescent="0.25">
      <c r="A129" s="8">
        <v>23.231999999999999</v>
      </c>
      <c r="B129" s="8">
        <v>34.543999999999997</v>
      </c>
      <c r="C129" s="8"/>
      <c r="D129" s="30">
        <v>27813</v>
      </c>
      <c r="E129">
        <v>84061.09</v>
      </c>
      <c r="F129" s="2">
        <f>IF(E129&lt;&gt;0,('Modelo Atmosférico'!$B$9/'Modelo Atmosférico'!$B$10)*((POWER(E129/'Modelo Atmosférico'!$B$14,(-'Modelo Atmosférico'!$B$11*'Modelo Atmosférico'!$B$10)/('Modelo Atmosférico'!$B$12*'Modelo Atmosférico'!$B$13)))-1),0)</f>
        <v>1547.8110589403268</v>
      </c>
      <c r="G129" s="12">
        <f t="shared" si="10"/>
        <v>712.05369843814458</v>
      </c>
      <c r="H129">
        <v>121</v>
      </c>
      <c r="I129" t="s">
        <v>30</v>
      </c>
      <c r="J129" s="2">
        <f t="shared" si="15"/>
        <v>-10.874848057812832</v>
      </c>
      <c r="K129">
        <f t="shared" si="16"/>
        <v>6.0825736835173798E-3</v>
      </c>
      <c r="M129" s="2">
        <f t="shared" si="17"/>
        <v>-40.000000000000028</v>
      </c>
      <c r="N129">
        <f t="shared" si="18"/>
        <v>0.31222222222222712</v>
      </c>
      <c r="O129">
        <f t="shared" si="12"/>
        <v>1</v>
      </c>
      <c r="P129">
        <f t="shared" si="14"/>
        <v>0</v>
      </c>
    </row>
    <row r="130" spans="1:16" x14ac:dyDescent="0.25">
      <c r="A130" s="8">
        <v>23.423999999999999</v>
      </c>
      <c r="B130" s="8">
        <v>35.543999999999997</v>
      </c>
      <c r="C130" s="8"/>
      <c r="D130" s="30">
        <v>27772</v>
      </c>
      <c r="E130">
        <v>84175.91</v>
      </c>
      <c r="F130" s="2">
        <f>IF(E130&lt;&gt;0,('Modelo Atmosférico'!$B$9/'Modelo Atmosférico'!$B$10)*((POWER(E130/'Modelo Atmosférico'!$B$14,(-'Modelo Atmosférico'!$B$11*'Modelo Atmosférico'!$B$10)/('Modelo Atmosférico'!$B$12*'Modelo Atmosférico'!$B$13)))-1),0)</f>
        <v>1536.6986510066395</v>
      </c>
      <c r="G130" s="12">
        <f t="shared" si="10"/>
        <v>700.94129050445724</v>
      </c>
      <c r="H130">
        <v>122</v>
      </c>
      <c r="I130" t="s">
        <v>30</v>
      </c>
      <c r="J130" s="2">
        <f t="shared" si="15"/>
        <v>-10.972303433625674</v>
      </c>
      <c r="K130">
        <f t="shared" si="16"/>
        <v>6.9309201294458734E-3</v>
      </c>
      <c r="M130" s="2">
        <f t="shared" si="17"/>
        <v>-40.400000000000027</v>
      </c>
      <c r="N130">
        <f t="shared" si="18"/>
        <v>0.30333333333333751</v>
      </c>
      <c r="O130">
        <f t="shared" si="12"/>
        <v>1</v>
      </c>
      <c r="P130">
        <f t="shared" si="14"/>
        <v>0</v>
      </c>
    </row>
    <row r="131" spans="1:16" x14ac:dyDescent="0.25">
      <c r="A131" s="8">
        <v>23.616</v>
      </c>
      <c r="B131" s="8">
        <v>36.543999999999997</v>
      </c>
      <c r="C131" s="8"/>
      <c r="D131" s="30">
        <v>27734</v>
      </c>
      <c r="E131">
        <v>84282.33</v>
      </c>
      <c r="F131" s="2">
        <f>IF(E131&lt;&gt;0,('Modelo Atmosférico'!$B$9/'Modelo Atmosférico'!$B$10)*((POWER(E131/'Modelo Atmosférico'!$B$14,(-'Modelo Atmosférico'!$B$11*'Modelo Atmosférico'!$B$10)/('Modelo Atmosférico'!$B$12*'Modelo Atmosférico'!$B$13)))-1),0)</f>
        <v>1526.4101588987121</v>
      </c>
      <c r="G131" s="12">
        <f t="shared" si="10"/>
        <v>690.65279839652987</v>
      </c>
      <c r="H131">
        <v>123</v>
      </c>
      <c r="I131" t="s">
        <v>30</v>
      </c>
      <c r="J131" s="2">
        <f t="shared" si="15"/>
        <v>-11.179272503865521</v>
      </c>
      <c r="K131">
        <f t="shared" si="16"/>
        <v>1.6871730349033227E-2</v>
      </c>
      <c r="M131" s="2">
        <f t="shared" si="17"/>
        <v>-41.200000000000031</v>
      </c>
      <c r="N131">
        <f t="shared" si="18"/>
        <v>0.41888888888889642</v>
      </c>
      <c r="O131">
        <f t="shared" si="12"/>
        <v>1</v>
      </c>
      <c r="P131">
        <f t="shared" si="14"/>
        <v>0</v>
      </c>
    </row>
    <row r="132" spans="1:16" x14ac:dyDescent="0.25">
      <c r="A132" s="8">
        <v>23.808</v>
      </c>
      <c r="B132" s="8">
        <v>37.543999999999997</v>
      </c>
      <c r="C132" s="8"/>
      <c r="D132" s="30">
        <v>27689</v>
      </c>
      <c r="E132">
        <v>84408.35</v>
      </c>
      <c r="F132" s="2">
        <f>IF(E132&lt;&gt;0,('Modelo Atmosférico'!$B$9/'Modelo Atmosférico'!$B$10)*((POWER(E132/'Modelo Atmosférico'!$B$14,(-'Modelo Atmosférico'!$B$11*'Modelo Atmosférico'!$B$10)/('Modelo Atmosférico'!$B$12*'Modelo Atmosférico'!$B$13)))-1),0)</f>
        <v>1514.2403692467954</v>
      </c>
      <c r="G132" s="12">
        <f t="shared" si="10"/>
        <v>678.48300874461313</v>
      </c>
      <c r="H132">
        <v>124</v>
      </c>
      <c r="I132" t="s">
        <v>30</v>
      </c>
      <c r="J132" s="2">
        <f t="shared" si="15"/>
        <v>-10.948718709511377</v>
      </c>
      <c r="K132">
        <f t="shared" si="16"/>
        <v>1.6185401789496196E-2</v>
      </c>
      <c r="M132" s="2">
        <f t="shared" si="17"/>
        <v>-40.4</v>
      </c>
      <c r="N132">
        <f t="shared" si="18"/>
        <v>0.34222222222222448</v>
      </c>
      <c r="O132">
        <f t="shared" si="12"/>
        <v>1</v>
      </c>
      <c r="P132">
        <f t="shared" si="14"/>
        <v>0</v>
      </c>
    </row>
    <row r="133" spans="1:16" x14ac:dyDescent="0.25">
      <c r="A133" s="7">
        <v>24</v>
      </c>
      <c r="B133" s="8">
        <v>38.543999999999997</v>
      </c>
      <c r="C133" s="8"/>
      <c r="D133" s="30">
        <v>27654</v>
      </c>
      <c r="E133">
        <v>84506.38</v>
      </c>
      <c r="F133" s="2">
        <f>IF(E133&lt;&gt;0,('Modelo Atmosférico'!$B$9/'Modelo Atmosférico'!$B$10)*((POWER(E133/'Modelo Atmosférico'!$B$14,(-'Modelo Atmosférico'!$B$11*'Modelo Atmosférico'!$B$10)/('Modelo Atmosférico'!$B$12*'Modelo Atmosférico'!$B$13)))-1),0)</f>
        <v>1504.7837519127622</v>
      </c>
      <c r="G133" s="12">
        <f t="shared" si="10"/>
        <v>669.02639141058</v>
      </c>
      <c r="H133">
        <v>125</v>
      </c>
      <c r="I133" t="s">
        <v>30</v>
      </c>
      <c r="J133" s="2">
        <f t="shared" si="15"/>
        <v>-10.830208597841738</v>
      </c>
      <c r="K133">
        <f t="shared" si="16"/>
        <v>1.4390254836098772E-2</v>
      </c>
      <c r="M133" s="2">
        <f t="shared" si="17"/>
        <v>-40</v>
      </c>
      <c r="N133">
        <f t="shared" si="18"/>
        <v>0.21000000000000316</v>
      </c>
      <c r="O133">
        <f t="shared" si="12"/>
        <v>1</v>
      </c>
      <c r="P133">
        <f t="shared" si="14"/>
        <v>0</v>
      </c>
    </row>
    <row r="134" spans="1:16" x14ac:dyDescent="0.25">
      <c r="A134" s="8">
        <v>24.192</v>
      </c>
      <c r="B134" s="8">
        <v>39.543999999999997</v>
      </c>
      <c r="C134" s="8"/>
      <c r="D134" s="30">
        <v>27615</v>
      </c>
      <c r="E134">
        <v>84615.6</v>
      </c>
      <c r="F134" s="2">
        <f>IF(E134&lt;&gt;0,('Modelo Atmosférico'!$B$9/'Modelo Atmosférico'!$B$10)*((POWER(E134/'Modelo Atmosférico'!$B$14,(-'Modelo Atmosférico'!$B$11*'Modelo Atmosférico'!$B$10)/('Modelo Atmosférico'!$B$12*'Modelo Atmosférico'!$B$13)))-1),0)</f>
        <v>1494.2581295716855</v>
      </c>
      <c r="G134" s="12">
        <f t="shared" si="10"/>
        <v>658.50076906950324</v>
      </c>
      <c r="H134">
        <v>126</v>
      </c>
      <c r="I134" t="s">
        <v>30</v>
      </c>
      <c r="J134" s="2">
        <f t="shared" si="15"/>
        <v>-10.710585873728268</v>
      </c>
      <c r="K134">
        <f t="shared" si="16"/>
        <v>2.0789227280569408E-2</v>
      </c>
      <c r="M134" s="2">
        <f t="shared" si="17"/>
        <v>-39.6</v>
      </c>
      <c r="N134">
        <f t="shared" si="18"/>
        <v>0.2488888888888969</v>
      </c>
      <c r="O134">
        <f t="shared" si="12"/>
        <v>1</v>
      </c>
      <c r="P134">
        <f t="shared" si="14"/>
        <v>0</v>
      </c>
    </row>
    <row r="135" spans="1:16" x14ac:dyDescent="0.25">
      <c r="A135" s="8">
        <v>24.384</v>
      </c>
      <c r="B135" s="8">
        <v>40.543999999999997</v>
      </c>
      <c r="C135" s="8"/>
      <c r="D135" s="30">
        <v>27573</v>
      </c>
      <c r="E135">
        <v>84733.23</v>
      </c>
      <c r="F135" s="2">
        <f>IF(E135&lt;&gt;0,('Modelo Atmosférico'!$B$9/'Modelo Atmosférico'!$B$10)*((POWER(E135/'Modelo Atmosférico'!$B$14,(-'Modelo Atmosférico'!$B$11*'Modelo Atmosférico'!$B$10)/('Modelo Atmosférico'!$B$12*'Modelo Atmosférico'!$B$13)))-1),0)</f>
        <v>1482.934325923291</v>
      </c>
      <c r="G135" s="12">
        <f t="shared" si="10"/>
        <v>647.17696542110878</v>
      </c>
      <c r="H135">
        <v>127</v>
      </c>
      <c r="I135" t="s">
        <v>30</v>
      </c>
      <c r="J135" s="2">
        <f t="shared" si="15"/>
        <v>-10.752865016669693</v>
      </c>
      <c r="K135">
        <f t="shared" si="16"/>
        <v>2.4664265478638609E-2</v>
      </c>
      <c r="M135" s="2">
        <f t="shared" si="17"/>
        <v>-39.799999999999997</v>
      </c>
      <c r="N135">
        <f t="shared" si="18"/>
        <v>0.27222222222223386</v>
      </c>
      <c r="O135">
        <f t="shared" si="12"/>
        <v>1</v>
      </c>
      <c r="P135">
        <f t="shared" si="14"/>
        <v>0</v>
      </c>
    </row>
    <row r="136" spans="1:16" x14ac:dyDescent="0.25">
      <c r="A136" s="8">
        <v>24.576000000000001</v>
      </c>
      <c r="B136" s="8">
        <v>41.543999999999997</v>
      </c>
      <c r="C136" s="8"/>
      <c r="D136" s="30">
        <v>27534</v>
      </c>
      <c r="E136">
        <v>84842.48</v>
      </c>
      <c r="F136" s="2">
        <f>IF(E136&lt;&gt;0,('Modelo Atmosférico'!$B$9/'Modelo Atmosférico'!$B$10)*((POWER(E136/'Modelo Atmosférico'!$B$14,(-'Modelo Atmosférico'!$B$11*'Modelo Atmosférico'!$B$10)/('Modelo Atmosférico'!$B$12*'Modelo Atmosférico'!$B$13)))-1),0)</f>
        <v>1472.4286292980635</v>
      </c>
      <c r="G136" s="12">
        <f t="shared" si="10"/>
        <v>636.67126879588125</v>
      </c>
      <c r="H136">
        <v>128</v>
      </c>
      <c r="I136" t="s">
        <v>30</v>
      </c>
      <c r="J136" s="2">
        <f t="shared" si="15"/>
        <v>-10.796305920129726</v>
      </c>
      <c r="K136">
        <f t="shared" si="16"/>
        <v>2.4665510340614746E-2</v>
      </c>
      <c r="M136" s="2">
        <f t="shared" si="17"/>
        <v>-40</v>
      </c>
      <c r="N136">
        <f t="shared" si="18"/>
        <v>0.27222222222223297</v>
      </c>
      <c r="O136">
        <f t="shared" si="12"/>
        <v>1</v>
      </c>
      <c r="P136">
        <f t="shared" si="14"/>
        <v>0</v>
      </c>
    </row>
    <row r="137" spans="1:16" x14ac:dyDescent="0.25">
      <c r="A137" s="8">
        <v>24.768000000000001</v>
      </c>
      <c r="B137" s="8">
        <v>42.543999999999997</v>
      </c>
      <c r="C137" s="8"/>
      <c r="D137" s="30">
        <v>27485</v>
      </c>
      <c r="E137">
        <v>84979.73</v>
      </c>
      <c r="F137" s="2">
        <f>IF(E137&lt;&gt;0,('Modelo Atmosférico'!$B$9/'Modelo Atmosférico'!$B$10)*((POWER(E137/'Modelo Atmosférico'!$B$14,(-'Modelo Atmosférico'!$B$11*'Modelo Atmosférico'!$B$10)/('Modelo Atmosférico'!$B$12*'Modelo Atmosférico'!$B$13)))-1),0)</f>
        <v>1459.2459110392647</v>
      </c>
      <c r="G137" s="12">
        <f t="shared" si="10"/>
        <v>623.48855053708246</v>
      </c>
      <c r="H137">
        <v>129</v>
      </c>
      <c r="I137" t="s">
        <v>30</v>
      </c>
      <c r="J137" s="2">
        <f t="shared" si="15"/>
        <v>-10.998891641506134</v>
      </c>
      <c r="K137">
        <f t="shared" si="16"/>
        <v>1.0568482936415215E-2</v>
      </c>
      <c r="M137" s="2">
        <f t="shared" si="17"/>
        <v>-40.799999999999997</v>
      </c>
      <c r="N137">
        <f t="shared" si="18"/>
        <v>0.15666666666666593</v>
      </c>
      <c r="O137">
        <f t="shared" si="12"/>
        <v>1</v>
      </c>
      <c r="P137">
        <f t="shared" si="14"/>
        <v>0</v>
      </c>
    </row>
    <row r="138" spans="1:16" x14ac:dyDescent="0.25">
      <c r="A138" s="7">
        <v>24.96</v>
      </c>
      <c r="B138" s="8">
        <v>43.543999999999997</v>
      </c>
      <c r="C138" s="8"/>
      <c r="D138" s="30">
        <v>27445</v>
      </c>
      <c r="E138">
        <v>85091.78</v>
      </c>
      <c r="F138" s="2">
        <f>IF(E138&lt;&gt;0,('Modelo Atmosférico'!$B$9/'Modelo Atmosférico'!$B$10)*((POWER(E138/'Modelo Atmosférico'!$B$14,(-'Modelo Atmosférico'!$B$11*'Modelo Atmosférico'!$B$10)/('Modelo Atmosférico'!$B$12*'Modelo Atmosférico'!$B$13)))-1),0)</f>
        <v>1448.4964030114306</v>
      </c>
      <c r="G138" s="12">
        <f t="shared" si="10"/>
        <v>612.73904250924841</v>
      </c>
      <c r="H138">
        <v>130</v>
      </c>
      <c r="I138" t="s">
        <v>30</v>
      </c>
      <c r="J138" s="2">
        <f t="shared" si="15"/>
        <v>-11.25746978026632</v>
      </c>
      <c r="K138">
        <f t="shared" si="16"/>
        <v>3.5038963711540722E-2</v>
      </c>
      <c r="M138" s="2">
        <f t="shared" si="17"/>
        <v>-41.8</v>
      </c>
      <c r="N138">
        <f t="shared" si="18"/>
        <v>0.56888888888888722</v>
      </c>
      <c r="O138">
        <f t="shared" si="12"/>
        <v>1</v>
      </c>
      <c r="P138">
        <f t="shared" si="14"/>
        <v>0</v>
      </c>
    </row>
    <row r="139" spans="1:16" x14ac:dyDescent="0.25">
      <c r="A139" s="8">
        <v>25.152000000000001</v>
      </c>
      <c r="B139" s="8">
        <v>44.543999999999997</v>
      </c>
      <c r="C139" s="8"/>
      <c r="D139" s="30">
        <v>27405</v>
      </c>
      <c r="E139">
        <v>85203.839999999997</v>
      </c>
      <c r="F139" s="2">
        <f>IF(E139&lt;&gt;0,('Modelo Atmosférico'!$B$9/'Modelo Atmosférico'!$B$10)*((POWER(E139/'Modelo Atmosférico'!$B$14,(-'Modelo Atmosférico'!$B$11*'Modelo Atmosférico'!$B$10)/('Modelo Atmosférico'!$B$12*'Modelo Atmosférico'!$B$13)))-1),0)</f>
        <v>1437.7573929654386</v>
      </c>
      <c r="G139" s="12">
        <f t="shared" si="10"/>
        <v>602.00003246325639</v>
      </c>
      <c r="H139">
        <v>131</v>
      </c>
      <c r="I139" t="s">
        <v>30</v>
      </c>
      <c r="J139" s="2">
        <f t="shared" si="15"/>
        <v>-11.300147321249369</v>
      </c>
      <c r="K139">
        <f t="shared" si="16"/>
        <v>5.6180242362032846E-2</v>
      </c>
      <c r="M139" s="2">
        <f t="shared" si="17"/>
        <v>-42</v>
      </c>
      <c r="N139">
        <f t="shared" si="18"/>
        <v>0.90222222222222126</v>
      </c>
      <c r="O139">
        <f t="shared" si="12"/>
        <v>1</v>
      </c>
      <c r="P139">
        <f t="shared" si="14"/>
        <v>0</v>
      </c>
    </row>
    <row r="140" spans="1:16" x14ac:dyDescent="0.25">
      <c r="A140" s="8">
        <v>25.344000000000001</v>
      </c>
      <c r="B140" s="8">
        <v>45.543999999999997</v>
      </c>
      <c r="C140" s="8"/>
      <c r="D140" s="30">
        <v>27369</v>
      </c>
      <c r="E140">
        <v>85304.69</v>
      </c>
      <c r="F140" s="2">
        <f>IF(E140&lt;&gt;0,('Modelo Atmosférico'!$B$9/'Modelo Atmosférico'!$B$10)*((POWER(E140/'Modelo Atmosférico'!$B$14,(-'Modelo Atmosférico'!$B$11*'Modelo Atmosférico'!$B$10)/('Modelo Atmosférico'!$B$12*'Modelo Atmosférico'!$B$13)))-1),0)</f>
        <v>1428.1024406096167</v>
      </c>
      <c r="G140" s="12">
        <f t="shared" si="10"/>
        <v>592.34508010743446</v>
      </c>
      <c r="H140">
        <v>132</v>
      </c>
      <c r="I140" t="s">
        <v>30</v>
      </c>
      <c r="J140" s="2">
        <f t="shared" si="15"/>
        <v>-10.966377062734864</v>
      </c>
      <c r="K140">
        <f t="shared" si="16"/>
        <v>4.3202074729057967E-2</v>
      </c>
      <c r="M140" s="2">
        <f t="shared" si="17"/>
        <v>-40.799999999999997</v>
      </c>
      <c r="N140">
        <f t="shared" si="18"/>
        <v>0.67555555555555591</v>
      </c>
      <c r="O140">
        <f t="shared" si="12"/>
        <v>1</v>
      </c>
      <c r="P140">
        <f t="shared" si="14"/>
        <v>0</v>
      </c>
    </row>
    <row r="141" spans="1:16" x14ac:dyDescent="0.25">
      <c r="A141" s="8">
        <v>25.536000000000001</v>
      </c>
      <c r="B141" s="8">
        <v>46.543999999999997</v>
      </c>
      <c r="C141" s="8"/>
      <c r="D141" s="30">
        <f>D116-1002</f>
        <v>27332</v>
      </c>
      <c r="E141">
        <f>E116+2805.74</f>
        <v>85408.260000000009</v>
      </c>
      <c r="F141" s="2">
        <f>IF(E141&lt;&gt;0,('Modelo Atmosférico'!$B$9/'Modelo Atmosférico'!$B$10)*((POWER(E141/'Modelo Atmosférico'!$B$14,(-'Modelo Atmosférico'!$B$11*'Modelo Atmosférico'!$B$10)/('Modelo Atmosférico'!$B$12*'Modelo Atmosférico'!$B$13)))-1),0)</f>
        <v>1418.1967021199885</v>
      </c>
      <c r="G141" s="12">
        <f t="shared" si="10"/>
        <v>582.43934161780624</v>
      </c>
      <c r="H141">
        <v>133</v>
      </c>
      <c r="I141" t="s">
        <v>30</v>
      </c>
      <c r="J141" s="2">
        <f t="shared" si="15"/>
        <v>-10.846385435615002</v>
      </c>
      <c r="K141">
        <f t="shared" si="16"/>
        <v>3.633837428933747E-2</v>
      </c>
      <c r="M141" s="2">
        <f t="shared" si="17"/>
        <v>-40.4</v>
      </c>
      <c r="N141">
        <f t="shared" si="18"/>
        <v>0.51222222222222202</v>
      </c>
      <c r="O141">
        <f t="shared" si="12"/>
        <v>1</v>
      </c>
      <c r="P141">
        <f t="shared" si="14"/>
        <v>0</v>
      </c>
    </row>
    <row r="142" spans="1:16" x14ac:dyDescent="0.25">
      <c r="A142" s="8">
        <v>25.728000000000002</v>
      </c>
      <c r="B142" s="8">
        <v>47.543999999999997</v>
      </c>
      <c r="C142" s="8"/>
      <c r="D142" s="30">
        <f t="shared" ref="D142:D196" si="21">D117-1002</f>
        <v>27284</v>
      </c>
      <c r="E142">
        <f t="shared" ref="E142:E196" si="22">E117+2805.74</f>
        <v>85523.010000000009</v>
      </c>
      <c r="F142" s="2">
        <f>IF(E142&lt;&gt;0,('Modelo Atmosférico'!$B$9/'Modelo Atmosférico'!$B$10)*((POWER(E142/'Modelo Atmosférico'!$B$14,(-'Modelo Atmosférico'!$B$11*'Modelo Atmosférico'!$B$10)/('Modelo Atmosférico'!$B$12*'Modelo Atmosférico'!$B$13)))-1),0)</f>
        <v>1407.2330274753017</v>
      </c>
      <c r="G142" s="12">
        <f t="shared" si="10"/>
        <v>571.47566697311947</v>
      </c>
      <c r="H142">
        <v>134</v>
      </c>
      <c r="I142" t="s">
        <v>30</v>
      </c>
      <c r="J142" s="2">
        <f t="shared" si="15"/>
        <v>-10.402576712792598</v>
      </c>
      <c r="K142">
        <f t="shared" si="16"/>
        <v>8.8224548620805365E-2</v>
      </c>
      <c r="M142" s="2">
        <f t="shared" si="17"/>
        <v>-40.200000000000003</v>
      </c>
      <c r="N142">
        <f t="shared" si="18"/>
        <v>0.45333333333333253</v>
      </c>
      <c r="O142">
        <f t="shared" si="12"/>
        <v>1</v>
      </c>
      <c r="P142">
        <f t="shared" si="14"/>
        <v>0</v>
      </c>
    </row>
    <row r="143" spans="1:16" x14ac:dyDescent="0.25">
      <c r="A143" s="7">
        <v>25.92</v>
      </c>
      <c r="B143" s="8">
        <v>48.543999999999997</v>
      </c>
      <c r="C143" s="8"/>
      <c r="D143" s="30">
        <f t="shared" si="21"/>
        <v>27253</v>
      </c>
      <c r="E143">
        <f t="shared" si="22"/>
        <v>85646.16</v>
      </c>
      <c r="F143" s="2">
        <f>IF(E143&lt;&gt;0,('Modelo Atmosférico'!$B$9/'Modelo Atmosférico'!$B$10)*((POWER(E143/'Modelo Atmosférico'!$B$14,(-'Modelo Atmosférico'!$B$11*'Modelo Atmosférico'!$B$10)/('Modelo Atmosférico'!$B$12*'Modelo Atmosférico'!$B$13)))-1),0)</f>
        <v>1395.4800266525367</v>
      </c>
      <c r="G143" s="12">
        <f t="shared" si="10"/>
        <v>559.72266615035448</v>
      </c>
      <c r="H143">
        <v>135</v>
      </c>
      <c r="I143" t="s">
        <v>30</v>
      </c>
      <c r="J143" s="2">
        <f t="shared" si="15"/>
        <v>-10.603275271778784</v>
      </c>
      <c r="K143">
        <f t="shared" si="16"/>
        <v>0.10509404886821773</v>
      </c>
      <c r="M143" s="2">
        <f t="shared" si="17"/>
        <v>-38.4</v>
      </c>
      <c r="N143">
        <f t="shared" si="18"/>
        <v>1.4133333333333329</v>
      </c>
      <c r="O143">
        <f t="shared" si="12"/>
        <v>1</v>
      </c>
      <c r="P143">
        <f t="shared" si="14"/>
        <v>0</v>
      </c>
    </row>
    <row r="144" spans="1:16" x14ac:dyDescent="0.25">
      <c r="A144" s="8">
        <v>26.111999999999998</v>
      </c>
      <c r="B144" s="8">
        <v>49.543999999999997</v>
      </c>
      <c r="C144" s="8"/>
      <c r="D144" s="30">
        <f t="shared" si="21"/>
        <v>27211</v>
      </c>
      <c r="E144">
        <f t="shared" si="22"/>
        <v>85746.930000000008</v>
      </c>
      <c r="F144" s="2">
        <f>IF(E144&lt;&gt;0,('Modelo Atmosférico'!$B$9/'Modelo Atmosférico'!$B$10)*((POWER(E144/'Modelo Atmosférico'!$B$14,(-'Modelo Atmosférico'!$B$11*'Modelo Atmosférico'!$B$10)/('Modelo Atmosférico'!$B$12*'Modelo Atmosférico'!$B$13)))-1),0)</f>
        <v>1385.8730695507541</v>
      </c>
      <c r="G144" s="12">
        <f t="shared" si="10"/>
        <v>550.11570904857183</v>
      </c>
      <c r="H144">
        <v>136</v>
      </c>
      <c r="I144" t="s">
        <v>30</v>
      </c>
      <c r="J144" s="2">
        <f t="shared" si="15"/>
        <v>-10.376864682936912</v>
      </c>
      <c r="K144">
        <f t="shared" si="16"/>
        <v>0.10670485397063978</v>
      </c>
      <c r="M144" s="2">
        <f t="shared" si="17"/>
        <v>-38.799999999999997</v>
      </c>
      <c r="N144">
        <f t="shared" si="18"/>
        <v>1.4633333333333347</v>
      </c>
      <c r="O144">
        <f t="shared" si="12"/>
        <v>1</v>
      </c>
      <c r="P144">
        <f t="shared" si="14"/>
        <v>0</v>
      </c>
    </row>
    <row r="145" spans="1:16" x14ac:dyDescent="0.25">
      <c r="A145" s="8">
        <v>26.303999999999998</v>
      </c>
      <c r="B145" s="8">
        <v>50.543999999999997</v>
      </c>
      <c r="C145" s="8"/>
      <c r="D145" s="30">
        <f t="shared" si="21"/>
        <v>27174</v>
      </c>
      <c r="E145">
        <f t="shared" si="22"/>
        <v>85850.510000000009</v>
      </c>
      <c r="F145" s="2">
        <f>IF(E145&lt;&gt;0,('Modelo Atmosférico'!$B$9/'Modelo Atmosférico'!$B$10)*((POWER(E145/'Modelo Atmosférico'!$B$14,(-'Modelo Atmosférico'!$B$11*'Modelo Atmosférico'!$B$10)/('Modelo Atmosférico'!$B$12*'Modelo Atmosférico'!$B$13)))-1),0)</f>
        <v>1376.0077429822672</v>
      </c>
      <c r="G145" s="12">
        <f t="shared" si="10"/>
        <v>540.25038248008502</v>
      </c>
      <c r="H145">
        <v>137</v>
      </c>
      <c r="I145" t="s">
        <v>30</v>
      </c>
      <c r="J145" s="2">
        <f t="shared" si="15"/>
        <v>-10.418939525469886</v>
      </c>
      <c r="K145">
        <f t="shared" si="16"/>
        <v>5.274370534995574E-2</v>
      </c>
      <c r="M145" s="2">
        <f t="shared" si="17"/>
        <v>-39</v>
      </c>
      <c r="N145">
        <f t="shared" si="18"/>
        <v>0.81333333333333357</v>
      </c>
      <c r="O145">
        <f t="shared" si="12"/>
        <v>1</v>
      </c>
      <c r="P145">
        <f t="shared" si="14"/>
        <v>0</v>
      </c>
    </row>
    <row r="146" spans="1:16" x14ac:dyDescent="0.25">
      <c r="A146" s="8">
        <v>26.495999999999999</v>
      </c>
      <c r="B146" s="8">
        <v>51.543999999999997</v>
      </c>
      <c r="C146" s="8"/>
      <c r="D146" s="30">
        <f t="shared" si="21"/>
        <v>27137</v>
      </c>
      <c r="E146">
        <f t="shared" si="22"/>
        <v>85954.08</v>
      </c>
      <c r="F146" s="2">
        <f>IF(E146&lt;&gt;0,('Modelo Atmosférico'!$B$9/'Modelo Atmosférico'!$B$10)*((POWER(E146/'Modelo Atmosférico'!$B$14,(-'Modelo Atmosférico'!$B$11*'Modelo Atmosférico'!$B$10)/('Modelo Atmosférico'!$B$12*'Modelo Atmosférico'!$B$13)))-1),0)</f>
        <v>1366.1530007834542</v>
      </c>
      <c r="G146" s="12">
        <f t="shared" si="10"/>
        <v>530.39564028127199</v>
      </c>
      <c r="H146">
        <v>138</v>
      </c>
      <c r="I146" t="s">
        <v>30</v>
      </c>
      <c r="J146" s="2">
        <f t="shared" si="15"/>
        <v>-10.408740267306849</v>
      </c>
      <c r="K146">
        <f t="shared" si="16"/>
        <v>2.8277338392939725E-2</v>
      </c>
      <c r="M146" s="2">
        <f t="shared" si="17"/>
        <v>-39</v>
      </c>
      <c r="N146">
        <f t="shared" si="18"/>
        <v>0.54333333333333456</v>
      </c>
      <c r="O146">
        <f t="shared" si="12"/>
        <v>1</v>
      </c>
      <c r="P146">
        <f t="shared" si="14"/>
        <v>0</v>
      </c>
    </row>
    <row r="147" spans="1:16" x14ac:dyDescent="0.25">
      <c r="A147" s="8">
        <v>26.687999999999999</v>
      </c>
      <c r="B147" s="8">
        <v>52.543999999999997</v>
      </c>
      <c r="C147" s="8"/>
      <c r="D147" s="30">
        <f t="shared" si="21"/>
        <v>27096</v>
      </c>
      <c r="E147">
        <f t="shared" si="22"/>
        <v>86094.05</v>
      </c>
      <c r="F147" s="2">
        <f>IF(E147&lt;&gt;0,('Modelo Atmosférico'!$B$9/'Modelo Atmosférico'!$B$10)*((POWER(E147/'Modelo Atmosférico'!$B$14,(-'Modelo Atmosférico'!$B$11*'Modelo Atmosférico'!$B$10)/('Modelo Atmosférico'!$B$12*'Modelo Atmosférico'!$B$13)))-1),0)</f>
        <v>1352.8500452245207</v>
      </c>
      <c r="G147" s="12">
        <f t="shared" si="10"/>
        <v>517.0926847223385</v>
      </c>
      <c r="H147">
        <v>139</v>
      </c>
      <c r="I147" t="s">
        <v>30</v>
      </c>
      <c r="J147" s="2">
        <f t="shared" si="15"/>
        <v>-10.876596450156194</v>
      </c>
      <c r="K147">
        <f t="shared" si="16"/>
        <v>3.1797019360142016E-2</v>
      </c>
      <c r="M147" s="2">
        <f t="shared" si="17"/>
        <v>-37.6</v>
      </c>
      <c r="N147">
        <f t="shared" si="18"/>
        <v>0.60555555555555651</v>
      </c>
      <c r="O147">
        <f t="shared" si="12"/>
        <v>1</v>
      </c>
      <c r="P147">
        <f t="shared" si="14"/>
        <v>0</v>
      </c>
    </row>
    <row r="148" spans="1:16" x14ac:dyDescent="0.25">
      <c r="A148" s="7">
        <v>26.88</v>
      </c>
      <c r="B148" s="8">
        <v>53.543999999999997</v>
      </c>
      <c r="C148" s="8"/>
      <c r="D148" s="30">
        <f t="shared" si="21"/>
        <v>27051</v>
      </c>
      <c r="E148">
        <f t="shared" si="22"/>
        <v>86194.840000000011</v>
      </c>
      <c r="F148" s="2">
        <f>IF(E148&lt;&gt;0,('Modelo Atmosférico'!$B$9/'Modelo Atmosférico'!$B$10)*((POWER(E148/'Modelo Atmosférico'!$B$14,(-'Modelo Atmosférico'!$B$11*'Modelo Atmosférico'!$B$10)/('Modelo Atmosférico'!$B$12*'Modelo Atmosférico'!$B$13)))-1),0)</f>
        <v>1343.2816562373121</v>
      </c>
      <c r="G148" s="12">
        <f t="shared" si="10"/>
        <v>507.52429573512984</v>
      </c>
      <c r="H148">
        <v>140</v>
      </c>
      <c r="I148" t="s">
        <v>30</v>
      </c>
      <c r="J148" s="2">
        <f t="shared" si="15"/>
        <v>-10.439674083044929</v>
      </c>
      <c r="K148">
        <f t="shared" si="16"/>
        <v>3.0604155051849647E-2</v>
      </c>
      <c r="M148" s="2">
        <f t="shared" si="17"/>
        <v>-40.4</v>
      </c>
      <c r="N148">
        <f t="shared" si="18"/>
        <v>0.70222222222222108</v>
      </c>
      <c r="O148">
        <f t="shared" si="12"/>
        <v>1</v>
      </c>
      <c r="P148">
        <f t="shared" si="14"/>
        <v>0</v>
      </c>
    </row>
    <row r="149" spans="1:16" x14ac:dyDescent="0.25">
      <c r="A149" s="8">
        <v>27.071999999999999</v>
      </c>
      <c r="B149" s="8">
        <v>54.543999999999997</v>
      </c>
      <c r="C149" s="8"/>
      <c r="D149" s="30">
        <f t="shared" si="21"/>
        <v>27011</v>
      </c>
      <c r="E149">
        <f t="shared" si="22"/>
        <v>86306.83</v>
      </c>
      <c r="F149" s="2">
        <f>IF(E149&lt;&gt;0,('Modelo Atmosférico'!$B$9/'Modelo Atmosférico'!$B$10)*((POWER(E149/'Modelo Atmosférico'!$B$14,(-'Modelo Atmosférico'!$B$11*'Modelo Atmosférico'!$B$10)/('Modelo Atmosférico'!$B$12*'Modelo Atmosférico'!$B$13)))-1),0)</f>
        <v>1332.6606274370729</v>
      </c>
      <c r="G149" s="12">
        <f t="shared" si="10"/>
        <v>496.90326693489067</v>
      </c>
      <c r="H149">
        <v>141</v>
      </c>
      <c r="I149" t="s">
        <v>30</v>
      </c>
      <c r="J149" s="2">
        <f t="shared" si="15"/>
        <v>-10.642488422736232</v>
      </c>
      <c r="K149">
        <f t="shared" si="16"/>
        <v>3.1897305054373971E-2</v>
      </c>
      <c r="M149" s="2">
        <f t="shared" si="17"/>
        <v>-40</v>
      </c>
      <c r="N149">
        <f t="shared" si="18"/>
        <v>0.80888888888888788</v>
      </c>
      <c r="O149">
        <f t="shared" si="12"/>
        <v>1</v>
      </c>
      <c r="P149">
        <f t="shared" si="14"/>
        <v>0</v>
      </c>
    </row>
    <row r="150" spans="1:16" x14ac:dyDescent="0.25">
      <c r="A150" s="8">
        <v>27.263999999999999</v>
      </c>
      <c r="B150" s="8">
        <v>55.543999999999997</v>
      </c>
      <c r="C150" s="8"/>
      <c r="D150" s="30">
        <f t="shared" si="21"/>
        <v>26972</v>
      </c>
      <c r="E150">
        <f t="shared" si="22"/>
        <v>86416.02</v>
      </c>
      <c r="F150" s="2">
        <f>IF(E150&lt;&gt;0,('Modelo Atmosférico'!$B$9/'Modelo Atmosférico'!$B$10)*((POWER(E150/'Modelo Atmosférico'!$B$14,(-'Modelo Atmosférico'!$B$11*'Modelo Atmosférico'!$B$10)/('Modelo Atmosférico'!$B$12*'Modelo Atmosférico'!$B$13)))-1),0)</f>
        <v>1322.315887102274</v>
      </c>
      <c r="G150" s="12">
        <f t="shared" si="10"/>
        <v>486.5585266000918</v>
      </c>
      <c r="H150">
        <v>142</v>
      </c>
      <c r="I150" t="s">
        <v>30</v>
      </c>
      <c r="J150" s="2">
        <f t="shared" si="15"/>
        <v>-10.738371175998646</v>
      </c>
      <c r="K150">
        <f t="shared" si="16"/>
        <v>3.1930461197276931E-2</v>
      </c>
      <c r="M150" s="2">
        <f t="shared" si="17"/>
        <v>-40.4</v>
      </c>
      <c r="N150">
        <f t="shared" si="18"/>
        <v>0.98666666666666492</v>
      </c>
      <c r="O150">
        <f t="shared" si="12"/>
        <v>1</v>
      </c>
      <c r="P150">
        <f t="shared" si="14"/>
        <v>0</v>
      </c>
    </row>
    <row r="151" spans="1:16" x14ac:dyDescent="0.25">
      <c r="A151" s="8">
        <v>27.456</v>
      </c>
      <c r="B151" s="8">
        <v>56.543999999999997</v>
      </c>
      <c r="C151" s="8"/>
      <c r="D151" s="30">
        <f t="shared" si="21"/>
        <v>26938</v>
      </c>
      <c r="E151">
        <f t="shared" si="22"/>
        <v>86511.21</v>
      </c>
      <c r="F151" s="2">
        <f>IF(E151&lt;&gt;0,('Modelo Atmosférico'!$B$9/'Modelo Atmosférico'!$B$10)*((POWER(E151/'Modelo Atmosférico'!$B$14,(-'Modelo Atmosférico'!$B$11*'Modelo Atmosférico'!$B$10)/('Modelo Atmosférico'!$B$12*'Modelo Atmosférico'!$B$13)))-1),0)</f>
        <v>1313.306148892206</v>
      </c>
      <c r="G151" s="12">
        <f t="shared" si="10"/>
        <v>477.54878839002379</v>
      </c>
      <c r="H151">
        <v>143</v>
      </c>
      <c r="I151" t="s">
        <v>30</v>
      </c>
      <c r="J151" s="2">
        <f t="shared" si="15"/>
        <v>-10.569370378249641</v>
      </c>
      <c r="K151">
        <f t="shared" si="16"/>
        <v>2.6622795713194439E-2</v>
      </c>
      <c r="M151" s="2">
        <f t="shared" si="17"/>
        <v>-39.799999999999997</v>
      </c>
      <c r="N151">
        <f t="shared" si="18"/>
        <v>0.96888888888888702</v>
      </c>
      <c r="O151">
        <f t="shared" si="12"/>
        <v>1</v>
      </c>
      <c r="P151">
        <f t="shared" si="14"/>
        <v>0</v>
      </c>
    </row>
    <row r="152" spans="1:16" x14ac:dyDescent="0.25">
      <c r="A152" s="8">
        <v>27.648</v>
      </c>
      <c r="B152" s="8">
        <v>57.543999999999997</v>
      </c>
      <c r="C152" s="8"/>
      <c r="D152" s="30">
        <f t="shared" si="21"/>
        <v>26889</v>
      </c>
      <c r="E152">
        <f t="shared" si="22"/>
        <v>86648.41</v>
      </c>
      <c r="F152" s="2">
        <f>IF(E152&lt;&gt;0,('Modelo Atmosférico'!$B$9/'Modelo Atmosférico'!$B$10)*((POWER(E152/'Modelo Atmosférico'!$B$14,(-'Modelo Atmosférico'!$B$11*'Modelo Atmosférico'!$B$10)/('Modelo Atmosférico'!$B$12*'Modelo Atmosférico'!$B$13)))-1),0)</f>
        <v>1300.3342749115409</v>
      </c>
      <c r="G152" s="12">
        <f t="shared" si="10"/>
        <v>464.57691440935866</v>
      </c>
      <c r="H152">
        <v>144</v>
      </c>
      <c r="I152" t="s">
        <v>30</v>
      </c>
      <c r="J152" s="2">
        <f t="shared" si="15"/>
        <v>-10.503154062595968</v>
      </c>
      <c r="K152">
        <f t="shared" si="16"/>
        <v>2.1447006879383997E-2</v>
      </c>
      <c r="M152" s="2">
        <f t="shared" si="17"/>
        <v>-41.4</v>
      </c>
      <c r="N152">
        <f t="shared" si="18"/>
        <v>1.3422222222222204</v>
      </c>
      <c r="O152">
        <f t="shared" si="12"/>
        <v>1</v>
      </c>
      <c r="P152">
        <f t="shared" si="14"/>
        <v>0</v>
      </c>
    </row>
    <row r="153" spans="1:16" x14ac:dyDescent="0.25">
      <c r="A153" s="7">
        <v>27.84</v>
      </c>
      <c r="B153" s="8">
        <v>58.543999999999997</v>
      </c>
      <c r="C153" s="8"/>
      <c r="D153" s="30">
        <f t="shared" si="21"/>
        <v>26852</v>
      </c>
      <c r="E153">
        <f t="shared" si="22"/>
        <v>86752.02</v>
      </c>
      <c r="F153" s="2">
        <f>IF(E153&lt;&gt;0,('Modelo Atmosférico'!$B$9/'Modelo Atmosférico'!$B$10)*((POWER(E153/'Modelo Atmosférico'!$B$14,(-'Modelo Atmosférico'!$B$11*'Modelo Atmosférico'!$B$10)/('Modelo Atmosférico'!$B$12*'Modelo Atmosférico'!$B$13)))-1),0)</f>
        <v>1290.5492588889385</v>
      </c>
      <c r="G153" s="12">
        <f t="shared" si="10"/>
        <v>454.79189838675632</v>
      </c>
      <c r="H153">
        <v>145</v>
      </c>
      <c r="I153" t="s">
        <v>30</v>
      </c>
      <c r="J153" s="2">
        <f t="shared" si="15"/>
        <v>-10.546479469674704</v>
      </c>
      <c r="K153">
        <f t="shared" si="16"/>
        <v>9.2577734167346888E-3</v>
      </c>
      <c r="M153" s="2">
        <f t="shared" si="17"/>
        <v>-39.799999999999997</v>
      </c>
      <c r="N153">
        <f t="shared" si="18"/>
        <v>0.30333333333333368</v>
      </c>
      <c r="O153">
        <f t="shared" si="12"/>
        <v>1</v>
      </c>
      <c r="P153">
        <f t="shared" si="14"/>
        <v>0</v>
      </c>
    </row>
    <row r="154" spans="1:16" x14ac:dyDescent="0.25">
      <c r="A154" s="8">
        <v>28.032</v>
      </c>
      <c r="B154" s="8">
        <v>59.543999999999997</v>
      </c>
      <c r="C154" s="8"/>
      <c r="D154" s="30">
        <f t="shared" si="21"/>
        <v>26811</v>
      </c>
      <c r="E154">
        <f t="shared" si="22"/>
        <v>86866.83</v>
      </c>
      <c r="F154" s="2">
        <f>IF(E154&lt;&gt;0,('Modelo Atmosférico'!$B$9/'Modelo Atmosférico'!$B$10)*((POWER(E154/'Modelo Atmosférico'!$B$14,(-'Modelo Atmosférico'!$B$11*'Modelo Atmosférico'!$B$10)/('Modelo Atmosférico'!$B$12*'Modelo Atmosférico'!$B$13)))-1),0)</f>
        <v>1279.7175518417371</v>
      </c>
      <c r="G154" s="12">
        <f t="shared" si="10"/>
        <v>443.96019133955485</v>
      </c>
      <c r="H154">
        <v>146</v>
      </c>
      <c r="I154" t="s">
        <v>30</v>
      </c>
      <c r="J154" s="2">
        <f t="shared" si="15"/>
        <v>-10.588615119067162</v>
      </c>
      <c r="K154">
        <f t="shared" si="16"/>
        <v>5.7068494577828021E-3</v>
      </c>
      <c r="M154" s="2">
        <f t="shared" si="17"/>
        <v>-40</v>
      </c>
      <c r="N154">
        <f t="shared" si="18"/>
        <v>0.31222222222222246</v>
      </c>
      <c r="O154">
        <f t="shared" si="12"/>
        <v>1</v>
      </c>
      <c r="P154">
        <f t="shared" si="14"/>
        <v>0</v>
      </c>
    </row>
    <row r="155" spans="1:16" x14ac:dyDescent="0.25">
      <c r="A155" s="8">
        <v>28.224</v>
      </c>
      <c r="B155" s="8">
        <v>60.543999999999997</v>
      </c>
      <c r="C155" s="8"/>
      <c r="D155" s="30">
        <f t="shared" si="21"/>
        <v>26770</v>
      </c>
      <c r="E155">
        <f t="shared" si="22"/>
        <v>86981.650000000009</v>
      </c>
      <c r="F155" s="2">
        <f>IF(E155&lt;&gt;0,('Modelo Atmosférico'!$B$9/'Modelo Atmosférico'!$B$10)*((POWER(E155/'Modelo Atmosférico'!$B$14,(-'Modelo Atmosférico'!$B$11*'Modelo Atmosférico'!$B$10)/('Modelo Atmosférico'!$B$12*'Modelo Atmosférico'!$B$13)))-1),0)</f>
        <v>1268.8964888821981</v>
      </c>
      <c r="G155" s="12">
        <f t="shared" si="10"/>
        <v>433.1391283800159</v>
      </c>
      <c r="H155">
        <v>147</v>
      </c>
      <c r="I155" t="s">
        <v>30</v>
      </c>
      <c r="J155" s="2">
        <f t="shared" si="15"/>
        <v>-10.683879644015178</v>
      </c>
      <c r="K155">
        <f t="shared" si="16"/>
        <v>6.5575079514253549E-3</v>
      </c>
      <c r="M155" s="2">
        <f t="shared" si="17"/>
        <v>-40.4</v>
      </c>
      <c r="N155">
        <f t="shared" si="18"/>
        <v>0.30333333333333362</v>
      </c>
      <c r="O155">
        <f t="shared" si="12"/>
        <v>1</v>
      </c>
      <c r="P155">
        <f t="shared" si="14"/>
        <v>0</v>
      </c>
    </row>
    <row r="156" spans="1:16" x14ac:dyDescent="0.25">
      <c r="A156" s="8">
        <v>28.416</v>
      </c>
      <c r="B156" s="8">
        <v>61.543999999999997</v>
      </c>
      <c r="C156" s="8"/>
      <c r="D156" s="30">
        <f t="shared" si="21"/>
        <v>26732</v>
      </c>
      <c r="E156">
        <f t="shared" si="22"/>
        <v>87088.07</v>
      </c>
      <c r="F156" s="2">
        <f>IF(E156&lt;&gt;0,('Modelo Atmosférico'!$B$9/'Modelo Atmosférico'!$B$10)*((POWER(E156/'Modelo Atmosférico'!$B$14,(-'Modelo Atmosférico'!$B$11*'Modelo Atmosférico'!$B$10)/('Modelo Atmosférico'!$B$12*'Modelo Atmosférico'!$B$13)))-1),0)</f>
        <v>1258.8773964073916</v>
      </c>
      <c r="G156" s="12">
        <f t="shared" si="10"/>
        <v>423.12003590520942</v>
      </c>
      <c r="H156">
        <v>148</v>
      </c>
      <c r="I156" t="s">
        <v>30</v>
      </c>
      <c r="J156" s="2">
        <f t="shared" si="15"/>
        <v>-10.885750496962874</v>
      </c>
      <c r="K156">
        <f t="shared" si="16"/>
        <v>1.6127383630667718E-2</v>
      </c>
      <c r="M156" s="2">
        <f t="shared" si="17"/>
        <v>-41.2</v>
      </c>
      <c r="N156">
        <f t="shared" si="18"/>
        <v>0.41888888888889042</v>
      </c>
      <c r="O156">
        <f t="shared" si="12"/>
        <v>1</v>
      </c>
      <c r="P156">
        <f t="shared" si="14"/>
        <v>0</v>
      </c>
    </row>
    <row r="157" spans="1:16" x14ac:dyDescent="0.25">
      <c r="A157" s="8">
        <v>28.608000000000001</v>
      </c>
      <c r="B157" s="8">
        <v>62.543999999999997</v>
      </c>
      <c r="C157" s="8"/>
      <c r="D157" s="30">
        <f t="shared" si="21"/>
        <v>26687</v>
      </c>
      <c r="E157">
        <f t="shared" si="22"/>
        <v>87214.090000000011</v>
      </c>
      <c r="F157" s="2">
        <f>IF(E157&lt;&gt;0,('Modelo Atmosférico'!$B$9/'Modelo Atmosférico'!$B$10)*((POWER(E157/'Modelo Atmosférico'!$B$14,(-'Modelo Atmosférico'!$B$11*'Modelo Atmosférico'!$B$10)/('Modelo Atmosférico'!$B$12*'Modelo Atmosférico'!$B$13)))-1),0)</f>
        <v>1247.0258410849674</v>
      </c>
      <c r="G157" s="12">
        <f t="shared" si="10"/>
        <v>411.26848058278517</v>
      </c>
      <c r="H157">
        <v>149</v>
      </c>
      <c r="I157" t="s">
        <v>30</v>
      </c>
      <c r="J157" s="2">
        <f t="shared" si="15"/>
        <v>-10.661686765314698</v>
      </c>
      <c r="K157">
        <f t="shared" si="16"/>
        <v>1.5459444139667792E-2</v>
      </c>
      <c r="M157" s="2">
        <f t="shared" si="17"/>
        <v>-40.4</v>
      </c>
      <c r="N157">
        <f t="shared" si="18"/>
        <v>0.34222222222222332</v>
      </c>
      <c r="O157">
        <f t="shared" si="12"/>
        <v>1</v>
      </c>
      <c r="P157">
        <f t="shared" si="14"/>
        <v>0</v>
      </c>
    </row>
    <row r="158" spans="1:16" x14ac:dyDescent="0.25">
      <c r="A158" s="7">
        <v>28.8</v>
      </c>
      <c r="B158" s="8">
        <v>63.543999999999997</v>
      </c>
      <c r="C158" s="8"/>
      <c r="D158" s="30">
        <f t="shared" si="21"/>
        <v>26652</v>
      </c>
      <c r="E158">
        <f t="shared" si="22"/>
        <v>87312.12000000001</v>
      </c>
      <c r="F158" s="2">
        <f>IF(E158&lt;&gt;0,('Modelo Atmosférico'!$B$9/'Modelo Atmosférico'!$B$10)*((POWER(E158/'Modelo Atmosférico'!$B$14,(-'Modelo Atmosférico'!$B$11*'Modelo Atmosférico'!$B$10)/('Modelo Atmosférico'!$B$12*'Modelo Atmosférico'!$B$13)))-1),0)</f>
        <v>1237.8161914071118</v>
      </c>
      <c r="G158" s="12">
        <f t="shared" si="10"/>
        <v>402.05883090492955</v>
      </c>
      <c r="H158">
        <v>150</v>
      </c>
      <c r="I158" t="s">
        <v>30</v>
      </c>
      <c r="J158" s="2">
        <f t="shared" si="15"/>
        <v>-10.546613496365353</v>
      </c>
      <c r="K158">
        <f t="shared" si="16"/>
        <v>1.3667967575549334E-2</v>
      </c>
      <c r="M158" s="2">
        <f t="shared" si="17"/>
        <v>-40</v>
      </c>
      <c r="N158">
        <f t="shared" si="18"/>
        <v>0.21000000000000121</v>
      </c>
      <c r="O158">
        <f t="shared" si="12"/>
        <v>1</v>
      </c>
      <c r="P158">
        <f t="shared" si="14"/>
        <v>0</v>
      </c>
    </row>
    <row r="159" spans="1:16" x14ac:dyDescent="0.25">
      <c r="A159" s="8">
        <v>28.992000000000001</v>
      </c>
      <c r="B159" s="8">
        <v>64.543999999999997</v>
      </c>
      <c r="C159" s="8"/>
      <c r="D159" s="30">
        <f t="shared" si="21"/>
        <v>26613</v>
      </c>
      <c r="E159">
        <f t="shared" si="22"/>
        <v>87421.340000000011</v>
      </c>
      <c r="F159" s="2">
        <f>IF(E159&lt;&gt;0,('Modelo Atmosférico'!$B$9/'Modelo Atmosférico'!$B$10)*((POWER(E159/'Modelo Atmosférico'!$B$14,(-'Modelo Atmosférico'!$B$11*'Modelo Atmosférico'!$B$10)/('Modelo Atmosférico'!$B$12*'Modelo Atmosférico'!$B$13)))-1),0)</f>
        <v>1227.5651276569727</v>
      </c>
      <c r="G159" s="12">
        <f t="shared" si="10"/>
        <v>391.80776715479044</v>
      </c>
      <c r="H159">
        <v>151</v>
      </c>
      <c r="I159" t="s">
        <v>30</v>
      </c>
      <c r="J159" s="2">
        <f t="shared" si="15"/>
        <v>-10.430484836952882</v>
      </c>
      <c r="K159">
        <f t="shared" si="16"/>
        <v>1.9623227103873014E-2</v>
      </c>
      <c r="M159" s="2">
        <f t="shared" si="17"/>
        <v>-39.6</v>
      </c>
      <c r="N159">
        <f t="shared" si="18"/>
        <v>0.24888888888888935</v>
      </c>
      <c r="O159">
        <f t="shared" si="12"/>
        <v>1</v>
      </c>
      <c r="P159">
        <f t="shared" si="14"/>
        <v>0</v>
      </c>
    </row>
    <row r="160" spans="1:16" x14ac:dyDescent="0.25">
      <c r="A160" s="8">
        <v>29.184000000000001</v>
      </c>
      <c r="B160" s="8">
        <v>65.543999999999997</v>
      </c>
      <c r="C160" s="8"/>
      <c r="D160" s="30">
        <f t="shared" si="21"/>
        <v>26571</v>
      </c>
      <c r="E160">
        <f t="shared" si="22"/>
        <v>87538.97</v>
      </c>
      <c r="F160" s="2">
        <f>IF(E160&lt;&gt;0,('Modelo Atmosférico'!$B$9/'Modelo Atmosférico'!$B$10)*((POWER(E160/'Modelo Atmosférico'!$B$14,(-'Modelo Atmosférico'!$B$11*'Modelo Atmosférico'!$B$10)/('Modelo Atmosférico'!$B$12*'Modelo Atmosférico'!$B$13)))-1),0)</f>
        <v>1216.5363188202573</v>
      </c>
      <c r="G160" s="12">
        <f t="shared" si="10"/>
        <v>380.77895831807507</v>
      </c>
      <c r="H160">
        <v>152</v>
      </c>
      <c r="I160" t="s">
        <v>30</v>
      </c>
      <c r="J160" s="2">
        <f t="shared" si="15"/>
        <v>-10.472034012388168</v>
      </c>
      <c r="K160">
        <f t="shared" si="16"/>
        <v>2.3229420185076257E-2</v>
      </c>
      <c r="M160" s="2">
        <f t="shared" si="17"/>
        <v>-39.799999999999997</v>
      </c>
      <c r="N160">
        <f t="shared" si="18"/>
        <v>0.27222222222222309</v>
      </c>
      <c r="O160">
        <f t="shared" si="12"/>
        <v>1</v>
      </c>
      <c r="P160">
        <f t="shared" si="14"/>
        <v>0</v>
      </c>
    </row>
    <row r="161" spans="1:16" x14ac:dyDescent="0.25">
      <c r="A161" s="8">
        <v>29.376000000000001</v>
      </c>
      <c r="B161" s="8">
        <v>66.543999999999997</v>
      </c>
      <c r="C161" s="8"/>
      <c r="D161" s="30">
        <f t="shared" si="21"/>
        <v>26532</v>
      </c>
      <c r="E161">
        <f t="shared" si="22"/>
        <v>87648.22</v>
      </c>
      <c r="F161" s="2">
        <f>IF(E161&lt;&gt;0,('Modelo Atmosférico'!$B$9/'Modelo Atmosférico'!$B$10)*((POWER(E161/'Modelo Atmosférico'!$B$14,(-'Modelo Atmosférico'!$B$11*'Modelo Atmosférico'!$B$10)/('Modelo Atmosférico'!$B$12*'Modelo Atmosférico'!$B$13)))-1),0)</f>
        <v>1206.3039490621707</v>
      </c>
      <c r="G161" s="12">
        <f t="shared" si="10"/>
        <v>370.54658855998844</v>
      </c>
      <c r="H161">
        <v>153</v>
      </c>
      <c r="I161" t="s">
        <v>30</v>
      </c>
      <c r="J161" s="2">
        <f t="shared" si="15"/>
        <v>-10.514689469044196</v>
      </c>
      <c r="K161">
        <f t="shared" si="16"/>
        <v>2.3230800263087926E-2</v>
      </c>
      <c r="M161" s="2">
        <f t="shared" si="17"/>
        <v>-40</v>
      </c>
      <c r="N161">
        <f t="shared" si="18"/>
        <v>0.2722222222222232</v>
      </c>
      <c r="O161">
        <f t="shared" si="12"/>
        <v>1</v>
      </c>
      <c r="P161">
        <f t="shared" si="14"/>
        <v>0</v>
      </c>
    </row>
    <row r="162" spans="1:16" x14ac:dyDescent="0.25">
      <c r="A162" s="8">
        <v>29.568000000000001</v>
      </c>
      <c r="B162" s="8">
        <v>67.543999999999997</v>
      </c>
      <c r="C162" s="8"/>
      <c r="D162" s="30">
        <f t="shared" si="21"/>
        <v>26483</v>
      </c>
      <c r="E162">
        <f t="shared" si="22"/>
        <v>87785.47</v>
      </c>
      <c r="F162" s="2">
        <f>IF(E162&lt;&gt;0,('Modelo Atmosférico'!$B$9/'Modelo Atmosférico'!$B$10)*((POWER(E162/'Modelo Atmosférico'!$B$14,(-'Modelo Atmosférico'!$B$11*'Modelo Atmosférico'!$B$10)/('Modelo Atmosférico'!$B$12*'Modelo Atmosférico'!$B$13)))-1),0)</f>
        <v>1193.4637224191399</v>
      </c>
      <c r="G162" s="12">
        <f t="shared" si="10"/>
        <v>357.70636191695769</v>
      </c>
      <c r="H162">
        <v>154</v>
      </c>
      <c r="I162" t="s">
        <v>30</v>
      </c>
      <c r="J162" s="2">
        <f t="shared" si="15"/>
        <v>-10.712423733165497</v>
      </c>
      <c r="K162">
        <f t="shared" si="16"/>
        <v>1.0039410667181092E-2</v>
      </c>
      <c r="M162" s="2">
        <f t="shared" si="17"/>
        <v>-40.799999999999997</v>
      </c>
      <c r="N162">
        <f t="shared" si="18"/>
        <v>0.15666666666666593</v>
      </c>
      <c r="O162">
        <f t="shared" si="12"/>
        <v>1</v>
      </c>
      <c r="P162">
        <f t="shared" si="14"/>
        <v>0</v>
      </c>
    </row>
    <row r="163" spans="1:16" x14ac:dyDescent="0.25">
      <c r="A163" s="7">
        <v>29.76</v>
      </c>
      <c r="B163" s="8">
        <v>68.543999999999997</v>
      </c>
      <c r="C163" s="8"/>
      <c r="D163" s="30">
        <f t="shared" si="21"/>
        <v>26443</v>
      </c>
      <c r="E163">
        <f t="shared" si="22"/>
        <v>87897.52</v>
      </c>
      <c r="F163" s="2">
        <f>IF(E163&lt;&gt;0,('Modelo Atmosférico'!$B$9/'Modelo Atmosférico'!$B$10)*((POWER(E163/'Modelo Atmosférico'!$B$14,(-'Modelo Atmosférico'!$B$11*'Modelo Atmosférico'!$B$10)/('Modelo Atmosférico'!$B$12*'Modelo Atmosférico'!$B$13)))-1),0)</f>
        <v>1182.9930927882124</v>
      </c>
      <c r="G163" s="12">
        <f t="shared" ref="G163:G226" si="23">IF(E163&lt;&gt;0,F163-$F$3,0)</f>
        <v>347.23573228603016</v>
      </c>
      <c r="H163">
        <v>155</v>
      </c>
      <c r="I163" t="s">
        <v>30</v>
      </c>
      <c r="J163" s="2">
        <f t="shared" si="15"/>
        <v>-10.964619723779879</v>
      </c>
      <c r="K163">
        <f t="shared" si="16"/>
        <v>3.3424500048951263E-2</v>
      </c>
      <c r="M163" s="2">
        <f t="shared" si="17"/>
        <v>-41.8</v>
      </c>
      <c r="N163">
        <f t="shared" si="18"/>
        <v>0.56888888888888722</v>
      </c>
      <c r="O163">
        <f t="shared" si="12"/>
        <v>1</v>
      </c>
      <c r="P163">
        <f t="shared" si="14"/>
        <v>0</v>
      </c>
    </row>
    <row r="164" spans="1:16" x14ac:dyDescent="0.25">
      <c r="A164" s="8">
        <v>29.952000000000002</v>
      </c>
      <c r="B164" s="8">
        <v>69.543999999999997</v>
      </c>
      <c r="C164" s="8"/>
      <c r="D164" s="30">
        <f t="shared" si="21"/>
        <v>26403</v>
      </c>
      <c r="E164">
        <f t="shared" si="22"/>
        <v>88009.58</v>
      </c>
      <c r="F164" s="2">
        <f>IF(E164&lt;&gt;0,('Modelo Atmosférico'!$B$9/'Modelo Atmosférico'!$B$10)*((POWER(E164/'Modelo Atmosférico'!$B$14,(-'Modelo Atmosférico'!$B$11*'Modelo Atmosférico'!$B$10)/('Modelo Atmosférico'!$B$12*'Modelo Atmosférico'!$B$13)))-1),0)</f>
        <v>1172.5323327331998</v>
      </c>
      <c r="G164" s="12">
        <f t="shared" si="23"/>
        <v>336.77497223101761</v>
      </c>
      <c r="H164">
        <v>156</v>
      </c>
      <c r="I164" t="s">
        <v>30</v>
      </c>
      <c r="J164" s="2">
        <f t="shared" si="15"/>
        <v>-11.006558984754566</v>
      </c>
      <c r="K164">
        <f t="shared" si="16"/>
        <v>5.3577252518386513E-2</v>
      </c>
      <c r="M164" s="2">
        <f t="shared" si="17"/>
        <v>-42</v>
      </c>
      <c r="N164">
        <f t="shared" si="18"/>
        <v>0.90222222222222126</v>
      </c>
      <c r="O164">
        <f t="shared" si="12"/>
        <v>1</v>
      </c>
      <c r="P164">
        <f t="shared" si="14"/>
        <v>0</v>
      </c>
    </row>
    <row r="165" spans="1:16" x14ac:dyDescent="0.25">
      <c r="A165" s="8">
        <v>30.143999999999998</v>
      </c>
      <c r="B165" s="8">
        <v>70.543999999999997</v>
      </c>
      <c r="C165" s="8"/>
      <c r="D165" s="30">
        <f t="shared" si="21"/>
        <v>26367</v>
      </c>
      <c r="E165">
        <f t="shared" si="22"/>
        <v>88110.430000000008</v>
      </c>
      <c r="F165" s="2">
        <f>IF(E165&lt;&gt;0,('Modelo Atmosférico'!$B$9/'Modelo Atmosférico'!$B$10)*((POWER(E165/'Modelo Atmosférico'!$B$14,(-'Modelo Atmosférico'!$B$11*'Modelo Atmosférico'!$B$10)/('Modelo Atmosférico'!$B$12*'Modelo Atmosférico'!$B$13)))-1),0)</f>
        <v>1163.1272388393236</v>
      </c>
      <c r="G165" s="12">
        <f t="shared" si="23"/>
        <v>327.36987833714136</v>
      </c>
      <c r="H165">
        <v>157</v>
      </c>
      <c r="I165" t="s">
        <v>30</v>
      </c>
      <c r="J165" s="2">
        <f t="shared" si="15"/>
        <v>-10.681815996186742</v>
      </c>
      <c r="K165">
        <f t="shared" si="16"/>
        <v>4.1156273379358448E-2</v>
      </c>
      <c r="M165" s="2">
        <f t="shared" si="17"/>
        <v>-40.799999999999997</v>
      </c>
      <c r="N165">
        <f t="shared" si="18"/>
        <v>0.67555555555555591</v>
      </c>
      <c r="O165">
        <f t="shared" si="12"/>
        <v>1</v>
      </c>
      <c r="P165">
        <f t="shared" si="14"/>
        <v>0</v>
      </c>
    </row>
    <row r="166" spans="1:16" x14ac:dyDescent="0.25">
      <c r="A166" s="8">
        <v>30.335999999999999</v>
      </c>
      <c r="B166" s="8">
        <v>71.543999999999997</v>
      </c>
      <c r="C166" s="8"/>
      <c r="D166" s="30">
        <f t="shared" si="21"/>
        <v>26330</v>
      </c>
      <c r="E166">
        <f t="shared" si="22"/>
        <v>88214.000000000015</v>
      </c>
      <c r="F166" s="2">
        <f>IF(E166&lt;&gt;0,('Modelo Atmosférico'!$B$9/'Modelo Atmosférico'!$B$10)*((POWER(E166/'Modelo Atmosférico'!$B$14,(-'Modelo Atmosférico'!$B$11*'Modelo Atmosférico'!$B$10)/('Modelo Atmosférico'!$B$12*'Modelo Atmosférico'!$B$13)))-1),0)</f>
        <v>1153.4775507400304</v>
      </c>
      <c r="G166" s="12">
        <f t="shared" si="23"/>
        <v>317.72019023784821</v>
      </c>
      <c r="H166">
        <v>158</v>
      </c>
      <c r="I166" t="s">
        <v>30</v>
      </c>
      <c r="J166" s="2">
        <f t="shared" si="15"/>
        <v>-10.565279664428044</v>
      </c>
      <c r="K166">
        <f t="shared" si="16"/>
        <v>3.4490122470729211E-2</v>
      </c>
      <c r="M166" s="2">
        <f t="shared" si="17"/>
        <v>-40.4</v>
      </c>
      <c r="N166">
        <f t="shared" si="18"/>
        <v>0.51222222222222202</v>
      </c>
      <c r="O166">
        <f t="shared" si="12"/>
        <v>1</v>
      </c>
      <c r="P166">
        <f t="shared" si="14"/>
        <v>0</v>
      </c>
    </row>
    <row r="167" spans="1:16" x14ac:dyDescent="0.25">
      <c r="A167" s="8">
        <v>30.527999999999999</v>
      </c>
      <c r="B167" s="8">
        <v>72.543999999999997</v>
      </c>
      <c r="C167" s="8"/>
      <c r="D167" s="30">
        <f t="shared" si="21"/>
        <v>26282</v>
      </c>
      <c r="E167">
        <f t="shared" si="22"/>
        <v>88328.750000000015</v>
      </c>
      <c r="F167" s="2">
        <f>IF(E167&lt;&gt;0,('Modelo Atmosférico'!$B$9/'Modelo Atmosférico'!$B$10)*((POWER(E167/'Modelo Atmosférico'!$B$14,(-'Modelo Atmosférico'!$B$11*'Modelo Atmosférico'!$B$10)/('Modelo Atmosférico'!$B$12*'Modelo Atmosférico'!$B$13)))-1),0)</f>
        <v>1142.7969212219614</v>
      </c>
      <c r="G167" s="12">
        <f t="shared" si="23"/>
        <v>307.03956071977916</v>
      </c>
      <c r="H167">
        <v>159</v>
      </c>
      <c r="I167" t="s">
        <v>30</v>
      </c>
      <c r="J167" s="2">
        <f t="shared" si="15"/>
        <v>-10.133360239435707</v>
      </c>
      <c r="K167">
        <f t="shared" si="16"/>
        <v>8.3439530191429689E-2</v>
      </c>
      <c r="M167" s="2">
        <f t="shared" si="17"/>
        <v>-40.200000000000003</v>
      </c>
      <c r="N167">
        <f t="shared" si="18"/>
        <v>0.45333333333333253</v>
      </c>
      <c r="O167">
        <f t="shared" si="12"/>
        <v>1</v>
      </c>
      <c r="P167">
        <f t="shared" si="14"/>
        <v>0</v>
      </c>
    </row>
    <row r="168" spans="1:16" x14ac:dyDescent="0.25">
      <c r="A168" s="7">
        <v>30.72</v>
      </c>
      <c r="B168" s="8">
        <v>73.543999999999997</v>
      </c>
      <c r="C168" s="8"/>
      <c r="D168" s="30">
        <f t="shared" si="21"/>
        <v>26251</v>
      </c>
      <c r="E168">
        <f t="shared" si="22"/>
        <v>88451.900000000009</v>
      </c>
      <c r="F168" s="2">
        <f>IF(E168&lt;&gt;0,('Modelo Atmosférico'!$B$9/'Modelo Atmosférico'!$B$10)*((POWER(E168/'Modelo Atmosférico'!$B$14,(-'Modelo Atmosférico'!$B$11*'Modelo Atmosférico'!$B$10)/('Modelo Atmosférico'!$B$12*'Modelo Atmosférico'!$B$13)))-1),0)</f>
        <v>1131.3469336910216</v>
      </c>
      <c r="G168" s="12">
        <f t="shared" si="23"/>
        <v>295.58957318883938</v>
      </c>
      <c r="H168">
        <v>160</v>
      </c>
      <c r="I168" t="s">
        <v>30</v>
      </c>
      <c r="J168" s="2">
        <f t="shared" si="15"/>
        <v>-10.329231819438155</v>
      </c>
      <c r="K168">
        <f t="shared" si="16"/>
        <v>9.9352547867051347E-2</v>
      </c>
      <c r="M168" s="2">
        <f t="shared" si="17"/>
        <v>-38.4</v>
      </c>
      <c r="N168">
        <f t="shared" si="18"/>
        <v>1.4133333333333329</v>
      </c>
      <c r="O168">
        <f t="shared" si="12"/>
        <v>1</v>
      </c>
      <c r="P168">
        <f t="shared" si="14"/>
        <v>0</v>
      </c>
    </row>
    <row r="169" spans="1:16" x14ac:dyDescent="0.25">
      <c r="A169" s="8">
        <v>30.911999999999999</v>
      </c>
      <c r="B169" s="8">
        <v>74.543999999999997</v>
      </c>
      <c r="C169" s="8"/>
      <c r="D169" s="30">
        <f t="shared" si="21"/>
        <v>26209</v>
      </c>
      <c r="E169">
        <f t="shared" si="22"/>
        <v>88552.670000000013</v>
      </c>
      <c r="F169" s="2">
        <f>IF(E169&lt;&gt;0,('Modelo Atmosférico'!$B$9/'Modelo Atmosférico'!$B$10)*((POWER(E169/'Modelo Atmosférico'!$B$14,(-'Modelo Atmosférico'!$B$11*'Modelo Atmosférico'!$B$10)/('Modelo Atmosférico'!$B$12*'Modelo Atmosférico'!$B$13)))-1),0)</f>
        <v>1121.9873467273837</v>
      </c>
      <c r="G169" s="12">
        <f t="shared" si="23"/>
        <v>286.22998622520151</v>
      </c>
      <c r="H169">
        <v>161</v>
      </c>
      <c r="I169" t="s">
        <v>30</v>
      </c>
      <c r="J169" s="2">
        <f t="shared" si="15"/>
        <v>-10.10899720116322</v>
      </c>
      <c r="K169">
        <f t="shared" si="16"/>
        <v>0.10088337025729451</v>
      </c>
      <c r="M169" s="2">
        <f t="shared" si="17"/>
        <v>-38.799999999999997</v>
      </c>
      <c r="N169">
        <f t="shared" si="18"/>
        <v>1.4633333333333347</v>
      </c>
      <c r="O169">
        <f t="shared" si="12"/>
        <v>1</v>
      </c>
      <c r="P169">
        <f t="shared" si="14"/>
        <v>0</v>
      </c>
    </row>
    <row r="170" spans="1:16" x14ac:dyDescent="0.25">
      <c r="A170" s="8">
        <v>31.103999999999999</v>
      </c>
      <c r="B170" s="8">
        <v>75.543999999999997</v>
      </c>
      <c r="C170" s="8"/>
      <c r="D170" s="30">
        <f t="shared" si="21"/>
        <v>26172</v>
      </c>
      <c r="E170">
        <f t="shared" si="22"/>
        <v>88656.250000000015</v>
      </c>
      <c r="F170" s="2">
        <f>IF(E170&lt;&gt;0,('Modelo Atmosférico'!$B$9/'Modelo Atmosférico'!$B$10)*((POWER(E170/'Modelo Atmosférico'!$B$14,(-'Modelo Atmosférico'!$B$11*'Modelo Atmosférico'!$B$10)/('Modelo Atmosférico'!$B$12*'Modelo Atmosférico'!$B$13)))-1),0)</f>
        <v>1112.3757492401414</v>
      </c>
      <c r="G170" s="12">
        <f t="shared" si="23"/>
        <v>276.61838873795921</v>
      </c>
      <c r="H170">
        <v>162</v>
      </c>
      <c r="I170" t="s">
        <v>30</v>
      </c>
      <c r="J170" s="2">
        <f t="shared" si="15"/>
        <v>-10.150297919836429</v>
      </c>
      <c r="K170">
        <f t="shared" si="16"/>
        <v>4.9818941046209077E-2</v>
      </c>
      <c r="M170" s="2">
        <f t="shared" si="17"/>
        <v>-39</v>
      </c>
      <c r="N170">
        <f t="shared" si="18"/>
        <v>0.81333333333333357</v>
      </c>
      <c r="O170">
        <f t="shared" si="12"/>
        <v>1</v>
      </c>
      <c r="P170">
        <f t="shared" si="14"/>
        <v>0</v>
      </c>
    </row>
    <row r="171" spans="1:16" x14ac:dyDescent="0.25">
      <c r="A171" s="8">
        <v>31.295999999999999</v>
      </c>
      <c r="B171" s="8">
        <v>76.543999999999997</v>
      </c>
      <c r="C171" s="8"/>
      <c r="D171" s="30">
        <f t="shared" si="21"/>
        <v>26135</v>
      </c>
      <c r="E171">
        <f t="shared" si="22"/>
        <v>88759.82</v>
      </c>
      <c r="F171" s="2">
        <f>IF(E171&lt;&gt;0,('Modelo Atmosférico'!$B$9/'Modelo Atmosférico'!$B$10)*((POWER(E171/'Modelo Atmosférico'!$B$14,(-'Modelo Atmosférico'!$B$11*'Modelo Atmosférico'!$B$10)/('Modelo Atmosférico'!$B$12*'Modelo Atmosférico'!$B$13)))-1),0)</f>
        <v>1102.7741670546638</v>
      </c>
      <c r="G171" s="12">
        <f t="shared" si="23"/>
        <v>267.01680655248163</v>
      </c>
      <c r="H171">
        <v>163</v>
      </c>
      <c r="I171" t="s">
        <v>30</v>
      </c>
      <c r="J171" s="2">
        <f t="shared" si="15"/>
        <v>-10.140676737073317</v>
      </c>
      <c r="K171">
        <f t="shared" si="16"/>
        <v>2.6698315586453369E-2</v>
      </c>
      <c r="M171" s="2">
        <f t="shared" si="17"/>
        <v>-39</v>
      </c>
      <c r="N171">
        <f t="shared" si="18"/>
        <v>0.54333333333333456</v>
      </c>
      <c r="O171">
        <f t="shared" si="12"/>
        <v>1</v>
      </c>
      <c r="P171">
        <f t="shared" si="14"/>
        <v>0</v>
      </c>
    </row>
    <row r="172" spans="1:16" x14ac:dyDescent="0.25">
      <c r="A172" s="8">
        <v>31.488</v>
      </c>
      <c r="B172" s="8">
        <v>77.543999999999997</v>
      </c>
      <c r="C172" s="8"/>
      <c r="D172" s="30">
        <f t="shared" si="21"/>
        <v>26094</v>
      </c>
      <c r="E172">
        <f t="shared" si="22"/>
        <v>88899.790000000008</v>
      </c>
      <c r="F172" s="2">
        <f>IF(E172&lt;&gt;0,('Modelo Atmosférico'!$B$9/'Modelo Atmosférico'!$B$10)*((POWER(E172/'Modelo Atmosférico'!$B$14,(-'Modelo Atmosférico'!$B$11*'Modelo Atmosférico'!$B$10)/('Modelo Atmosférico'!$B$12*'Modelo Atmosférico'!$B$13)))-1),0)</f>
        <v>1089.8124833528957</v>
      </c>
      <c r="G172" s="12">
        <f t="shared" si="23"/>
        <v>254.05512285071347</v>
      </c>
      <c r="H172">
        <v>164</v>
      </c>
      <c r="I172" t="s">
        <v>30</v>
      </c>
      <c r="J172" s="2">
        <f t="shared" si="15"/>
        <v>-10.596887573813138</v>
      </c>
      <c r="K172">
        <f t="shared" si="16"/>
        <v>3.0285557240115845E-2</v>
      </c>
      <c r="M172" s="2">
        <f t="shared" si="17"/>
        <v>-37.6</v>
      </c>
      <c r="N172">
        <f t="shared" si="18"/>
        <v>0.60555555555555651</v>
      </c>
      <c r="O172">
        <f t="shared" si="12"/>
        <v>1</v>
      </c>
      <c r="P172">
        <f t="shared" si="14"/>
        <v>0</v>
      </c>
    </row>
    <row r="173" spans="1:16" x14ac:dyDescent="0.25">
      <c r="A173" s="7">
        <v>31.68</v>
      </c>
      <c r="B173" s="8">
        <v>78.543999999999997</v>
      </c>
      <c r="C173" s="8"/>
      <c r="D173" s="30">
        <f t="shared" si="21"/>
        <v>26049</v>
      </c>
      <c r="E173">
        <f t="shared" si="22"/>
        <v>89000.580000000016</v>
      </c>
      <c r="F173" s="2">
        <f>IF(E173&lt;&gt;0,('Modelo Atmosférico'!$B$9/'Modelo Atmosférico'!$B$10)*((POWER(E173/'Modelo Atmosférico'!$B$14,(-'Modelo Atmosférico'!$B$11*'Modelo Atmosférico'!$B$10)/('Modelo Atmosférico'!$B$12*'Modelo Atmosférico'!$B$13)))-1),0)</f>
        <v>1080.4892269959319</v>
      </c>
      <c r="G173" s="12">
        <f t="shared" si="23"/>
        <v>244.73186649374964</v>
      </c>
      <c r="H173">
        <v>165</v>
      </c>
      <c r="I173" t="s">
        <v>30</v>
      </c>
      <c r="J173" s="2">
        <f t="shared" si="15"/>
        <v>-10.171541339017949</v>
      </c>
      <c r="K173">
        <f t="shared" si="16"/>
        <v>2.9089561223579877E-2</v>
      </c>
      <c r="M173" s="2">
        <f t="shared" si="17"/>
        <v>-40.4</v>
      </c>
      <c r="N173">
        <f t="shared" si="18"/>
        <v>0.70222222222222108</v>
      </c>
      <c r="O173">
        <f t="shared" si="12"/>
        <v>1</v>
      </c>
      <c r="P173">
        <f t="shared" si="14"/>
        <v>0</v>
      </c>
    </row>
    <row r="174" spans="1:16" x14ac:dyDescent="0.25">
      <c r="A174" s="8">
        <v>31.872</v>
      </c>
      <c r="B174" s="8">
        <v>79.543999999999997</v>
      </c>
      <c r="C174" s="8"/>
      <c r="D174" s="30">
        <f t="shared" si="21"/>
        <v>26009</v>
      </c>
      <c r="E174">
        <f t="shared" si="22"/>
        <v>89112.57</v>
      </c>
      <c r="F174" s="2">
        <f>IF(E174&lt;&gt;0,('Modelo Atmosférico'!$B$9/'Modelo Atmosférico'!$B$10)*((POWER(E174/'Modelo Atmosférico'!$B$14,(-'Modelo Atmosférico'!$B$11*'Modelo Atmosférico'!$B$10)/('Modelo Atmosférico'!$B$12*'Modelo Atmosférico'!$B$13)))-1),0)</f>
        <v>1070.1399723693721</v>
      </c>
      <c r="G174" s="12">
        <f t="shared" si="23"/>
        <v>234.38261186718989</v>
      </c>
      <c r="H174">
        <v>166</v>
      </c>
      <c r="I174" t="s">
        <v>30</v>
      </c>
      <c r="J174" s="2">
        <f t="shared" si="15"/>
        <v>-10.369474871602325</v>
      </c>
      <c r="K174">
        <f t="shared" si="16"/>
        <v>3.0382628521654506E-2</v>
      </c>
      <c r="M174" s="2">
        <f t="shared" si="17"/>
        <v>-40</v>
      </c>
      <c r="N174">
        <f t="shared" si="18"/>
        <v>0.80888888888888788</v>
      </c>
      <c r="O174">
        <f t="shared" si="12"/>
        <v>1</v>
      </c>
      <c r="P174">
        <f t="shared" si="14"/>
        <v>0</v>
      </c>
    </row>
    <row r="175" spans="1:16" x14ac:dyDescent="0.25">
      <c r="A175" s="8">
        <v>32.064</v>
      </c>
      <c r="B175" s="8">
        <v>80.543999999999997</v>
      </c>
      <c r="C175" s="8"/>
      <c r="D175" s="30">
        <f t="shared" si="21"/>
        <v>25970</v>
      </c>
      <c r="E175">
        <f t="shared" si="22"/>
        <v>89221.760000000009</v>
      </c>
      <c r="F175" s="2">
        <f>IF(E175&lt;&gt;0,('Modelo Atmosférico'!$B$9/'Modelo Atmosférico'!$B$10)*((POWER(E175/'Modelo Atmosférico'!$B$14,(-'Modelo Atmosférico'!$B$11*'Modelo Atmosférico'!$B$10)/('Modelo Atmosférico'!$B$12*'Modelo Atmosférico'!$B$13)))-1),0)</f>
        <v>1060.0596071443097</v>
      </c>
      <c r="G175" s="12">
        <f t="shared" si="23"/>
        <v>224.30224664212744</v>
      </c>
      <c r="H175">
        <v>167</v>
      </c>
      <c r="I175" t="s">
        <v>30</v>
      </c>
      <c r="J175" s="2">
        <f t="shared" si="15"/>
        <v>-10.463228419166352</v>
      </c>
      <c r="K175">
        <f t="shared" si="16"/>
        <v>3.0415800493846259E-2</v>
      </c>
      <c r="M175" s="2">
        <f t="shared" si="17"/>
        <v>-40.4</v>
      </c>
      <c r="N175">
        <f t="shared" si="18"/>
        <v>0.98666666666666492</v>
      </c>
      <c r="O175">
        <f t="shared" si="12"/>
        <v>1</v>
      </c>
      <c r="P175">
        <f t="shared" si="14"/>
        <v>0</v>
      </c>
    </row>
    <row r="176" spans="1:16" x14ac:dyDescent="0.25">
      <c r="A176" s="8">
        <v>32.256</v>
      </c>
      <c r="B176" s="8">
        <v>81.543999999999997</v>
      </c>
      <c r="C176" s="8"/>
      <c r="D176" s="30">
        <f t="shared" si="21"/>
        <v>25936</v>
      </c>
      <c r="E176">
        <f t="shared" si="22"/>
        <v>89316.950000000012</v>
      </c>
      <c r="F176" s="2">
        <f>IF(E176&lt;&gt;0,('Modelo Atmosférico'!$B$9/'Modelo Atmosférico'!$B$10)*((POWER(E176/'Modelo Atmosférico'!$B$14,(-'Modelo Atmosférico'!$B$11*'Modelo Atmosférico'!$B$10)/('Modelo Atmosférico'!$B$12*'Modelo Atmosférico'!$B$13)))-1),0)</f>
        <v>1051.2798616912614</v>
      </c>
      <c r="G176" s="12">
        <f t="shared" si="23"/>
        <v>215.52250118907921</v>
      </c>
      <c r="H176">
        <v>168</v>
      </c>
      <c r="I176" t="s">
        <v>30</v>
      </c>
      <c r="J176" s="2">
        <f t="shared" si="15"/>
        <v>-10.298861072680484</v>
      </c>
      <c r="K176">
        <f t="shared" si="16"/>
        <v>2.5307609508461448E-2</v>
      </c>
      <c r="M176" s="2">
        <f t="shared" si="17"/>
        <v>-39.799999999999997</v>
      </c>
      <c r="N176">
        <f t="shared" si="18"/>
        <v>0.96888888888888702</v>
      </c>
      <c r="O176">
        <f t="shared" si="12"/>
        <v>1</v>
      </c>
      <c r="P176">
        <f t="shared" si="14"/>
        <v>0</v>
      </c>
    </row>
    <row r="177" spans="1:16" x14ac:dyDescent="0.25">
      <c r="A177" s="8">
        <v>32.448</v>
      </c>
      <c r="B177" s="8">
        <v>82.543999999999997</v>
      </c>
      <c r="C177" s="8"/>
      <c r="D177" s="30">
        <f t="shared" si="21"/>
        <v>25887</v>
      </c>
      <c r="E177">
        <f t="shared" si="22"/>
        <v>89454.150000000009</v>
      </c>
      <c r="F177" s="2">
        <f>IF(E177&lt;&gt;0,('Modelo Atmosférico'!$B$9/'Modelo Atmosférico'!$B$10)*((POWER(E177/'Modelo Atmosférico'!$B$14,(-'Modelo Atmosférico'!$B$11*'Modelo Atmosférico'!$B$10)/('Modelo Atmosférico'!$B$12*'Modelo Atmosférico'!$B$13)))-1),0)</f>
        <v>1038.6386907174265</v>
      </c>
      <c r="G177" s="12">
        <f t="shared" si="23"/>
        <v>202.88133021524425</v>
      </c>
      <c r="H177">
        <v>169</v>
      </c>
      <c r="I177" t="s">
        <v>30</v>
      </c>
      <c r="J177" s="2">
        <f t="shared" si="15"/>
        <v>-10.234758527093845</v>
      </c>
      <c r="K177">
        <f t="shared" si="16"/>
        <v>2.0282569828726865E-2</v>
      </c>
      <c r="M177" s="2">
        <f t="shared" si="17"/>
        <v>-41.4</v>
      </c>
      <c r="N177">
        <f t="shared" si="18"/>
        <v>1.3422222222222204</v>
      </c>
      <c r="O177">
        <f t="shared" si="12"/>
        <v>1</v>
      </c>
      <c r="P177">
        <f t="shared" si="14"/>
        <v>0</v>
      </c>
    </row>
    <row r="178" spans="1:16" x14ac:dyDescent="0.25">
      <c r="A178" s="7">
        <v>32.64</v>
      </c>
      <c r="B178" s="8">
        <v>83.543999999999997</v>
      </c>
      <c r="C178" s="8"/>
      <c r="D178" s="30">
        <f t="shared" si="21"/>
        <v>25850</v>
      </c>
      <c r="E178">
        <f t="shared" si="22"/>
        <v>89557.760000000009</v>
      </c>
      <c r="F178" s="2">
        <f>IF(E178&lt;&gt;0,('Modelo Atmosférico'!$B$9/'Modelo Atmosférico'!$B$10)*((POWER(E178/'Modelo Atmosférico'!$B$14,(-'Modelo Atmosférico'!$B$11*'Modelo Atmosférico'!$B$10)/('Modelo Atmosférico'!$B$12*'Modelo Atmosférico'!$B$13)))-1),0)</f>
        <v>1029.1027957864901</v>
      </c>
      <c r="G178" s="12">
        <f t="shared" si="23"/>
        <v>193.34543528430788</v>
      </c>
      <c r="H178">
        <v>170</v>
      </c>
      <c r="I178" t="s">
        <v>30</v>
      </c>
      <c r="J178" s="2">
        <f t="shared" si="15"/>
        <v>-10.277286241888351</v>
      </c>
      <c r="K178">
        <f t="shared" si="16"/>
        <v>8.7845513013515807E-3</v>
      </c>
      <c r="M178" s="2">
        <f t="shared" si="17"/>
        <v>-39.799999999999997</v>
      </c>
      <c r="N178">
        <f t="shared" si="18"/>
        <v>0.30333333333333368</v>
      </c>
      <c r="O178">
        <f t="shared" ref="O178:O241" si="24">IF(AND(N178&gt;0, N178&lt;$O$3), 1, 0)</f>
        <v>1</v>
      </c>
      <c r="P178">
        <f t="shared" si="14"/>
        <v>0</v>
      </c>
    </row>
    <row r="179" spans="1:16" x14ac:dyDescent="0.25">
      <c r="A179" s="8">
        <v>32.832000000000001</v>
      </c>
      <c r="B179" s="8">
        <v>84.543999999999997</v>
      </c>
      <c r="C179" s="8"/>
      <c r="D179" s="30">
        <f t="shared" si="21"/>
        <v>25809</v>
      </c>
      <c r="E179">
        <f t="shared" si="22"/>
        <v>89672.57</v>
      </c>
      <c r="F179" s="2">
        <f>IF(E179&lt;&gt;0,('Modelo Atmosférico'!$B$9/'Modelo Atmosférico'!$B$10)*((POWER(E179/'Modelo Atmosférico'!$B$14,(-'Modelo Atmosférico'!$B$11*'Modelo Atmosférico'!$B$10)/('Modelo Atmosférico'!$B$12*'Modelo Atmosférico'!$B$13)))-1),0)</f>
        <v>1018.5465209267192</v>
      </c>
      <c r="G179" s="12">
        <f t="shared" si="23"/>
        <v>182.78916042453693</v>
      </c>
      <c r="H179">
        <v>171</v>
      </c>
      <c r="I179" t="s">
        <v>30</v>
      </c>
      <c r="J179" s="2">
        <f t="shared" si="15"/>
        <v>-10.318690288530593</v>
      </c>
      <c r="K179">
        <f t="shared" si="16"/>
        <v>5.3671799281539076E-3</v>
      </c>
      <c r="M179" s="2">
        <f t="shared" si="17"/>
        <v>-40</v>
      </c>
      <c r="N179">
        <f t="shared" si="18"/>
        <v>0.31222222222222246</v>
      </c>
      <c r="O179">
        <f t="shared" si="24"/>
        <v>1</v>
      </c>
      <c r="P179">
        <f t="shared" ref="P179:P242" si="25">IF(AND(O179=1, M179&lt;1, M179&gt;-1), 1, 0)</f>
        <v>0</v>
      </c>
    </row>
    <row r="180" spans="1:16" x14ac:dyDescent="0.25">
      <c r="A180" s="8">
        <v>33.024000000000001</v>
      </c>
      <c r="B180" s="8">
        <v>85.543999999999997</v>
      </c>
      <c r="C180" s="8"/>
      <c r="D180" s="30">
        <f t="shared" si="21"/>
        <v>25768</v>
      </c>
      <c r="E180">
        <f t="shared" si="22"/>
        <v>89787.390000000014</v>
      </c>
      <c r="F180" s="2">
        <f>IF(E180&lt;&gt;0,('Modelo Atmosférico'!$B$9/'Modelo Atmosférico'!$B$10)*((POWER(E180/'Modelo Atmosférico'!$B$14,(-'Modelo Atmosférico'!$B$11*'Modelo Atmosférico'!$B$10)/('Modelo Atmosférico'!$B$12*'Modelo Atmosférico'!$B$13)))-1),0)</f>
        <v>1008.0002663363024</v>
      </c>
      <c r="G180" s="12">
        <f t="shared" si="23"/>
        <v>172.24290583412017</v>
      </c>
      <c r="H180">
        <v>172</v>
      </c>
      <c r="I180" t="s">
        <v>30</v>
      </c>
      <c r="J180" s="2">
        <f t="shared" si="15"/>
        <v>-10.411868161601456</v>
      </c>
      <c r="K180">
        <f t="shared" si="16"/>
        <v>6.2163011198085481E-3</v>
      </c>
      <c r="M180" s="2">
        <f t="shared" si="17"/>
        <v>-40.4</v>
      </c>
      <c r="N180">
        <f t="shared" si="18"/>
        <v>0.30333333333333362</v>
      </c>
      <c r="O180">
        <f t="shared" si="24"/>
        <v>1</v>
      </c>
      <c r="P180">
        <f t="shared" si="25"/>
        <v>0</v>
      </c>
    </row>
    <row r="181" spans="1:16" x14ac:dyDescent="0.25">
      <c r="A181" s="8">
        <v>33.216000000000001</v>
      </c>
      <c r="B181" s="8">
        <v>86.543999999999997</v>
      </c>
      <c r="C181" s="8"/>
      <c r="D181" s="30">
        <f t="shared" si="21"/>
        <v>25730</v>
      </c>
      <c r="E181">
        <f t="shared" si="22"/>
        <v>89893.810000000012</v>
      </c>
      <c r="F181" s="2">
        <f>IF(E181&lt;&gt;0,('Modelo Atmosférico'!$B$9/'Modelo Atmosférico'!$B$10)*((POWER(E181/'Modelo Atmosférico'!$B$14,(-'Modelo Atmosférico'!$B$11*'Modelo Atmosférico'!$B$10)/('Modelo Atmosférico'!$B$12*'Modelo Atmosférico'!$B$13)))-1),0)</f>
        <v>998.23530138330943</v>
      </c>
      <c r="G181" s="12">
        <f t="shared" si="23"/>
        <v>162.47794088112721</v>
      </c>
      <c r="H181">
        <v>173</v>
      </c>
      <c r="I181" t="s">
        <v>30</v>
      </c>
      <c r="J181" s="2">
        <f t="shared" ref="J181:J244" si="26">(G181-G176)/(B181-B176)</f>
        <v>-10.608912061590399</v>
      </c>
      <c r="K181">
        <f t="shared" ref="K181:K244" si="27">_xlfn.VAR.P(J176:J181)</f>
        <v>1.5433922973809654E-2</v>
      </c>
      <c r="M181" s="2">
        <f t="shared" ref="M181:M244" si="28">(D181-D176)/(B181-B176)</f>
        <v>-41.2</v>
      </c>
      <c r="N181">
        <f t="shared" ref="N181:N244" si="29">_xlfn.VAR.P(M176:M181)</f>
        <v>0.41888888888889042</v>
      </c>
      <c r="O181">
        <f t="shared" si="24"/>
        <v>1</v>
      </c>
      <c r="P181">
        <f t="shared" si="25"/>
        <v>0</v>
      </c>
    </row>
    <row r="182" spans="1:16" x14ac:dyDescent="0.25">
      <c r="A182" s="8">
        <v>33.408000000000001</v>
      </c>
      <c r="B182" s="8">
        <v>87.543999999999997</v>
      </c>
      <c r="C182" s="8"/>
      <c r="D182" s="30">
        <f t="shared" si="21"/>
        <v>25685</v>
      </c>
      <c r="E182">
        <f t="shared" si="22"/>
        <v>90019.830000000016</v>
      </c>
      <c r="F182" s="2">
        <f>IF(E182&lt;&gt;0,('Modelo Atmosférico'!$B$9/'Modelo Atmosférico'!$B$10)*((POWER(E182/'Modelo Atmosférico'!$B$14,(-'Modelo Atmosférico'!$B$11*'Modelo Atmosférico'!$B$10)/('Modelo Atmosférico'!$B$12*'Modelo Atmosférico'!$B$13)))-1),0)</f>
        <v>986.68396324458388</v>
      </c>
      <c r="G182" s="12">
        <f t="shared" si="23"/>
        <v>150.92660274240166</v>
      </c>
      <c r="H182">
        <v>174</v>
      </c>
      <c r="I182" t="s">
        <v>30</v>
      </c>
      <c r="J182" s="2">
        <f t="shared" si="26"/>
        <v>-10.390945494568518</v>
      </c>
      <c r="K182">
        <f t="shared" si="27"/>
        <v>1.4784222038181095E-2</v>
      </c>
      <c r="M182" s="2">
        <f t="shared" si="28"/>
        <v>-40.4</v>
      </c>
      <c r="N182">
        <f t="shared" si="29"/>
        <v>0.34222222222222332</v>
      </c>
      <c r="O182">
        <f t="shared" si="24"/>
        <v>1</v>
      </c>
      <c r="P182">
        <f t="shared" si="25"/>
        <v>0</v>
      </c>
    </row>
    <row r="183" spans="1:16" x14ac:dyDescent="0.25">
      <c r="A183" s="7">
        <v>33.6</v>
      </c>
      <c r="B183" s="8">
        <v>88.543999999999997</v>
      </c>
      <c r="C183" s="8"/>
      <c r="D183" s="30">
        <f t="shared" si="21"/>
        <v>25650</v>
      </c>
      <c r="E183">
        <f t="shared" si="22"/>
        <v>90117.860000000015</v>
      </c>
      <c r="F183" s="2">
        <f>IF(E183&lt;&gt;0,('Modelo Atmosférico'!$B$9/'Modelo Atmosférico'!$B$10)*((POWER(E183/'Modelo Atmosférico'!$B$14,(-'Modelo Atmosférico'!$B$11*'Modelo Atmosférico'!$B$10)/('Modelo Atmosférico'!$B$12*'Modelo Atmosférico'!$B$13)))-1),0)</f>
        <v>977.70731635578431</v>
      </c>
      <c r="G183" s="12">
        <f t="shared" si="23"/>
        <v>141.94995585360209</v>
      </c>
      <c r="H183">
        <v>175</v>
      </c>
      <c r="I183" t="s">
        <v>30</v>
      </c>
      <c r="J183" s="2">
        <f t="shared" si="26"/>
        <v>-10.279095886141159</v>
      </c>
      <c r="K183">
        <f t="shared" si="27"/>
        <v>1.3003175016319576E-2</v>
      </c>
      <c r="M183" s="2">
        <f t="shared" si="28"/>
        <v>-40</v>
      </c>
      <c r="N183">
        <f t="shared" si="29"/>
        <v>0.21000000000000121</v>
      </c>
      <c r="O183">
        <f t="shared" si="24"/>
        <v>1</v>
      </c>
      <c r="P183">
        <f t="shared" si="25"/>
        <v>0</v>
      </c>
    </row>
    <row r="184" spans="1:16" x14ac:dyDescent="0.25">
      <c r="A184" s="8">
        <v>33.792000000000002</v>
      </c>
      <c r="B184" s="8">
        <v>89.543999999999997</v>
      </c>
      <c r="C184" s="8"/>
      <c r="D184" s="30">
        <f t="shared" si="21"/>
        <v>25611</v>
      </c>
      <c r="E184">
        <f t="shared" si="22"/>
        <v>90227.080000000016</v>
      </c>
      <c r="F184" s="2">
        <f>IF(E184&lt;&gt;0,('Modelo Atmosférico'!$B$9/'Modelo Atmosférico'!$B$10)*((POWER(E184/'Modelo Atmosférico'!$B$14,(-'Modelo Atmosférico'!$B$11*'Modelo Atmosférico'!$B$10)/('Modelo Atmosférico'!$B$12*'Modelo Atmosférico'!$B$13)))-1),0)</f>
        <v>967.71530408565434</v>
      </c>
      <c r="G184" s="12">
        <f t="shared" si="23"/>
        <v>131.95794358347212</v>
      </c>
      <c r="H184">
        <v>176</v>
      </c>
      <c r="I184" t="s">
        <v>30</v>
      </c>
      <c r="J184" s="2">
        <f t="shared" si="26"/>
        <v>-10.166243368212964</v>
      </c>
      <c r="K184">
        <f t="shared" si="27"/>
        <v>1.8559562186102562E-2</v>
      </c>
      <c r="M184" s="2">
        <f t="shared" si="28"/>
        <v>-39.6</v>
      </c>
      <c r="N184">
        <f t="shared" si="29"/>
        <v>0.24888888888888935</v>
      </c>
      <c r="O184">
        <f t="shared" si="24"/>
        <v>1</v>
      </c>
      <c r="P184">
        <f t="shared" si="25"/>
        <v>0</v>
      </c>
    </row>
    <row r="185" spans="1:16" x14ac:dyDescent="0.25">
      <c r="A185" s="8">
        <v>33.984000000000002</v>
      </c>
      <c r="B185" s="8">
        <v>90.543999999999997</v>
      </c>
      <c r="C185" s="8"/>
      <c r="D185" s="30">
        <f t="shared" si="21"/>
        <v>25569</v>
      </c>
      <c r="E185">
        <f t="shared" si="22"/>
        <v>90344.71</v>
      </c>
      <c r="F185" s="2">
        <f>IF(E185&lt;&gt;0,('Modelo Atmosférico'!$B$9/'Modelo Atmosférico'!$B$10)*((POWER(E185/'Modelo Atmosférico'!$B$14,(-'Modelo Atmosférico'!$B$11*'Modelo Atmosférico'!$B$10)/('Modelo Atmosférico'!$B$12*'Modelo Atmosférico'!$B$13)))-1),0)</f>
        <v>956.96484970330391</v>
      </c>
      <c r="G185" s="12">
        <f t="shared" si="23"/>
        <v>121.20748920112169</v>
      </c>
      <c r="H185">
        <v>177</v>
      </c>
      <c r="I185" t="s">
        <v>30</v>
      </c>
      <c r="J185" s="2">
        <f t="shared" si="26"/>
        <v>-10.207083326599696</v>
      </c>
      <c r="K185">
        <f t="shared" si="27"/>
        <v>2.1924083854196696E-2</v>
      </c>
      <c r="M185" s="2">
        <f t="shared" si="28"/>
        <v>-39.799999999999997</v>
      </c>
      <c r="N185">
        <f t="shared" si="29"/>
        <v>0.27222222222222309</v>
      </c>
      <c r="O185">
        <f t="shared" si="24"/>
        <v>1</v>
      </c>
      <c r="P185">
        <f t="shared" si="25"/>
        <v>0</v>
      </c>
    </row>
    <row r="186" spans="1:16" x14ac:dyDescent="0.25">
      <c r="A186" s="8">
        <v>34.176000000000002</v>
      </c>
      <c r="B186" s="8">
        <v>91.543999999999997</v>
      </c>
      <c r="C186" s="8"/>
      <c r="D186" s="30">
        <f t="shared" si="21"/>
        <v>25530</v>
      </c>
      <c r="E186">
        <f t="shared" si="22"/>
        <v>90453.96</v>
      </c>
      <c r="F186" s="2">
        <f>IF(E186&lt;&gt;0,('Modelo Atmosférico'!$B$9/'Modelo Atmosférico'!$B$10)*((POWER(E186/'Modelo Atmosférico'!$B$14,(-'Modelo Atmosférico'!$B$11*'Modelo Atmosférico'!$B$10)/('Modelo Atmosférico'!$B$12*'Modelo Atmosférico'!$B$13)))-1),0)</f>
        <v>946.99040812951307</v>
      </c>
      <c r="G186" s="12">
        <f t="shared" si="23"/>
        <v>111.23304762733085</v>
      </c>
      <c r="H186">
        <v>178</v>
      </c>
      <c r="I186" t="s">
        <v>30</v>
      </c>
      <c r="J186" s="2">
        <f t="shared" si="26"/>
        <v>-10.248978650759273</v>
      </c>
      <c r="K186">
        <f t="shared" si="27"/>
        <v>2.1925559870358408E-2</v>
      </c>
      <c r="M186" s="2">
        <f t="shared" si="28"/>
        <v>-40</v>
      </c>
      <c r="N186">
        <f t="shared" si="29"/>
        <v>0.2722222222222232</v>
      </c>
      <c r="O186">
        <f t="shared" si="24"/>
        <v>1</v>
      </c>
      <c r="P186">
        <f t="shared" si="25"/>
        <v>0</v>
      </c>
    </row>
    <row r="187" spans="1:16" x14ac:dyDescent="0.25">
      <c r="A187" s="8">
        <v>34.368000000000002</v>
      </c>
      <c r="B187" s="8">
        <v>92.543999999999997</v>
      </c>
      <c r="C187" s="8"/>
      <c r="D187" s="30">
        <f t="shared" si="21"/>
        <v>25481</v>
      </c>
      <c r="E187">
        <f t="shared" si="22"/>
        <v>90591.21</v>
      </c>
      <c r="F187" s="2">
        <f>IF(E187&lt;&gt;0,('Modelo Atmosférico'!$B$9/'Modelo Atmosférico'!$B$10)*((POWER(E187/'Modelo Atmosférico'!$B$14,(-'Modelo Atmosférico'!$B$11*'Modelo Atmosférico'!$B$10)/('Modelo Atmosférico'!$B$12*'Modelo Atmosférico'!$B$13)))-1),0)</f>
        <v>934.47340416477562</v>
      </c>
      <c r="G187" s="12">
        <f t="shared" si="23"/>
        <v>98.716043662593393</v>
      </c>
      <c r="H187">
        <v>179</v>
      </c>
      <c r="I187" t="s">
        <v>30</v>
      </c>
      <c r="J187" s="2">
        <f t="shared" si="26"/>
        <v>-10.442111815961653</v>
      </c>
      <c r="K187">
        <f t="shared" si="27"/>
        <v>9.552568150240635E-3</v>
      </c>
      <c r="M187" s="2">
        <f t="shared" si="28"/>
        <v>-40.799999999999997</v>
      </c>
      <c r="N187">
        <f t="shared" si="29"/>
        <v>0.15666666666666593</v>
      </c>
      <c r="O187">
        <f t="shared" si="24"/>
        <v>1</v>
      </c>
      <c r="P187">
        <f t="shared" si="25"/>
        <v>0</v>
      </c>
    </row>
    <row r="188" spans="1:16" x14ac:dyDescent="0.25">
      <c r="A188" s="7">
        <v>34.56</v>
      </c>
      <c r="B188" s="8">
        <v>93.543999999999997</v>
      </c>
      <c r="C188" s="8"/>
      <c r="D188" s="30">
        <f t="shared" si="21"/>
        <v>25441</v>
      </c>
      <c r="E188">
        <f t="shared" si="22"/>
        <v>90703.260000000009</v>
      </c>
      <c r="F188" s="2">
        <f>IF(E188&lt;&gt;0,('Modelo Atmosférico'!$B$9/'Modelo Atmosférico'!$B$10)*((POWER(E188/'Modelo Atmosférico'!$B$14,(-'Modelo Atmosférico'!$B$11*'Modelo Atmosférico'!$B$10)/('Modelo Atmosférico'!$B$12*'Modelo Atmosférico'!$B$13)))-1),0)</f>
        <v>924.26598458374724</v>
      </c>
      <c r="G188" s="12">
        <f t="shared" si="23"/>
        <v>88.508624081565017</v>
      </c>
      <c r="H188">
        <v>180</v>
      </c>
      <c r="I188" t="s">
        <v>30</v>
      </c>
      <c r="J188" s="2">
        <f t="shared" si="26"/>
        <v>-10.688266354407414</v>
      </c>
      <c r="K188">
        <f t="shared" si="27"/>
        <v>3.1926236632195744E-2</v>
      </c>
      <c r="M188" s="2">
        <f t="shared" si="28"/>
        <v>-41.8</v>
      </c>
      <c r="N188">
        <f t="shared" si="29"/>
        <v>0.56888888888888722</v>
      </c>
      <c r="O188">
        <f t="shared" si="24"/>
        <v>1</v>
      </c>
      <c r="P188">
        <f t="shared" si="25"/>
        <v>0</v>
      </c>
    </row>
    <row r="189" spans="1:16" x14ac:dyDescent="0.25">
      <c r="A189" s="8">
        <v>34.752000000000002</v>
      </c>
      <c r="B189" s="8">
        <v>94.543999999999997</v>
      </c>
      <c r="C189" s="8"/>
      <c r="D189" s="30">
        <f t="shared" si="21"/>
        <v>25401</v>
      </c>
      <c r="E189">
        <f t="shared" si="22"/>
        <v>90815.32</v>
      </c>
      <c r="F189" s="2">
        <f>IF(E189&lt;&gt;0,('Modelo Atmosférico'!$B$9/'Modelo Atmosférico'!$B$10)*((POWER(E189/'Modelo Atmosférico'!$B$14,(-'Modelo Atmosférico'!$B$11*'Modelo Atmosférico'!$B$10)/('Modelo Atmosférico'!$B$12*'Modelo Atmosférico'!$B$13)))-1),0)</f>
        <v>914.06786083855161</v>
      </c>
      <c r="G189" s="12">
        <f t="shared" si="23"/>
        <v>78.310500336369387</v>
      </c>
      <c r="H189">
        <v>181</v>
      </c>
      <c r="I189" t="s">
        <v>30</v>
      </c>
      <c r="J189" s="2">
        <f t="shared" si="26"/>
        <v>-10.729488649420546</v>
      </c>
      <c r="K189">
        <f t="shared" si="27"/>
        <v>5.1162457078436557E-2</v>
      </c>
      <c r="M189" s="2">
        <f t="shared" si="28"/>
        <v>-42</v>
      </c>
      <c r="N189">
        <f t="shared" si="29"/>
        <v>0.90222222222222126</v>
      </c>
      <c r="O189">
        <f t="shared" si="24"/>
        <v>1</v>
      </c>
      <c r="P189">
        <f t="shared" si="25"/>
        <v>0</v>
      </c>
    </row>
    <row r="190" spans="1:16" x14ac:dyDescent="0.25">
      <c r="A190" s="8">
        <v>34.944000000000003</v>
      </c>
      <c r="B190" s="8">
        <v>95.543999999999997</v>
      </c>
      <c r="C190" s="8"/>
      <c r="D190" s="30">
        <f t="shared" si="21"/>
        <v>25365</v>
      </c>
      <c r="E190">
        <f t="shared" si="22"/>
        <v>90916.170000000013</v>
      </c>
      <c r="F190" s="2">
        <f>IF(E190&lt;&gt;0,('Modelo Atmosférico'!$B$9/'Modelo Atmosférico'!$B$10)*((POWER(E190/'Modelo Atmosférico'!$B$14,(-'Modelo Atmosférico'!$B$11*'Modelo Atmosférico'!$B$10)/('Modelo Atmosférico'!$B$12*'Modelo Atmosférico'!$B$13)))-1),0)</f>
        <v>904.8986213605599</v>
      </c>
      <c r="G190" s="12">
        <f t="shared" si="23"/>
        <v>69.141260858377677</v>
      </c>
      <c r="H190">
        <v>182</v>
      </c>
      <c r="I190" t="s">
        <v>30</v>
      </c>
      <c r="J190" s="2">
        <f t="shared" si="26"/>
        <v>-10.413245668548802</v>
      </c>
      <c r="K190">
        <f t="shared" si="27"/>
        <v>3.9262349991724212E-2</v>
      </c>
      <c r="M190" s="2">
        <f t="shared" si="28"/>
        <v>-40.799999999999997</v>
      </c>
      <c r="N190">
        <f t="shared" si="29"/>
        <v>0.67555555555555591</v>
      </c>
      <c r="O190">
        <f t="shared" si="24"/>
        <v>1</v>
      </c>
      <c r="P190">
        <f t="shared" si="25"/>
        <v>0</v>
      </c>
    </row>
    <row r="191" spans="1:16" x14ac:dyDescent="0.25">
      <c r="A191" s="8">
        <v>35.136000000000003</v>
      </c>
      <c r="B191" s="8">
        <v>96.543999999999997</v>
      </c>
      <c r="C191" s="8"/>
      <c r="D191" s="30">
        <f t="shared" si="21"/>
        <v>25328</v>
      </c>
      <c r="E191">
        <f t="shared" si="22"/>
        <v>91019.74000000002</v>
      </c>
      <c r="F191" s="2">
        <f>IF(E191&lt;&gt;0,('Modelo Atmosférico'!$B$9/'Modelo Atmosférico'!$B$10)*((POWER(E191/'Modelo Atmosférico'!$B$14,(-'Modelo Atmosférico'!$B$11*'Modelo Atmosférico'!$B$10)/('Modelo Atmosférico'!$B$12*'Modelo Atmosférico'!$B$13)))-1),0)</f>
        <v>895.4906487341508</v>
      </c>
      <c r="G191" s="12">
        <f t="shared" si="23"/>
        <v>59.733288231968572</v>
      </c>
      <c r="H191">
        <v>183</v>
      </c>
      <c r="I191" t="s">
        <v>30</v>
      </c>
      <c r="J191" s="2">
        <f t="shared" si="26"/>
        <v>-10.299951879072456</v>
      </c>
      <c r="K191">
        <f t="shared" si="27"/>
        <v>3.2789911698189511E-2</v>
      </c>
      <c r="M191" s="2">
        <f t="shared" si="28"/>
        <v>-40.4</v>
      </c>
      <c r="N191">
        <f t="shared" si="29"/>
        <v>0.51222222222222202</v>
      </c>
      <c r="O191">
        <f t="shared" si="24"/>
        <v>1</v>
      </c>
      <c r="P191">
        <f t="shared" si="25"/>
        <v>0</v>
      </c>
    </row>
    <row r="192" spans="1:16" x14ac:dyDescent="0.25">
      <c r="A192" s="8">
        <v>35.328000000000003</v>
      </c>
      <c r="B192" s="8">
        <v>97.543999999999997</v>
      </c>
      <c r="C192" s="8"/>
      <c r="D192" s="30">
        <f t="shared" si="21"/>
        <v>25280</v>
      </c>
      <c r="E192">
        <f t="shared" si="22"/>
        <v>91134.49000000002</v>
      </c>
      <c r="F192" s="2">
        <f>IF(E192&lt;&gt;0,('Modelo Atmosférico'!$B$9/'Modelo Atmosférico'!$B$10)*((POWER(E192/'Modelo Atmosférico'!$B$14,(-'Modelo Atmosférico'!$B$11*'Modelo Atmosférico'!$B$10)/('Modelo Atmosférico'!$B$12*'Modelo Atmosférico'!$B$13)))-1),0)</f>
        <v>885.07723718044724</v>
      </c>
      <c r="G192" s="12">
        <f t="shared" si="23"/>
        <v>49.319876678265018</v>
      </c>
      <c r="H192">
        <v>184</v>
      </c>
      <c r="I192" t="s">
        <v>30</v>
      </c>
      <c r="J192" s="2">
        <f t="shared" si="26"/>
        <v>-9.8792333968656756</v>
      </c>
      <c r="K192">
        <f t="shared" si="27"/>
        <v>7.9060125451502816E-2</v>
      </c>
      <c r="M192" s="2">
        <f t="shared" si="28"/>
        <v>-40.200000000000003</v>
      </c>
      <c r="N192">
        <f t="shared" si="29"/>
        <v>0.45333333333333253</v>
      </c>
      <c r="O192">
        <f t="shared" si="24"/>
        <v>1</v>
      </c>
      <c r="P192">
        <f t="shared" si="25"/>
        <v>0</v>
      </c>
    </row>
    <row r="193" spans="1:16" x14ac:dyDescent="0.25">
      <c r="A193" s="7">
        <v>35.520000000000003</v>
      </c>
      <c r="B193" s="8">
        <v>98.543999999999997</v>
      </c>
      <c r="C193" s="8"/>
      <c r="D193" s="30">
        <f t="shared" si="21"/>
        <v>25249</v>
      </c>
      <c r="E193">
        <f t="shared" si="22"/>
        <v>91257.640000000014</v>
      </c>
      <c r="F193" s="2">
        <f>IF(E193&lt;&gt;0,('Modelo Atmosférico'!$B$9/'Modelo Atmosférico'!$B$10)*((POWER(E193/'Modelo Atmosférico'!$B$14,(-'Modelo Atmosférico'!$B$11*'Modelo Atmosférico'!$B$10)/('Modelo Atmosférico'!$B$12*'Modelo Atmosférico'!$B$13)))-1),0)</f>
        <v>873.91334137629497</v>
      </c>
      <c r="G193" s="12">
        <f t="shared" si="23"/>
        <v>38.155980874112743</v>
      </c>
      <c r="H193">
        <v>185</v>
      </c>
      <c r="I193" t="s">
        <v>30</v>
      </c>
      <c r="J193" s="2">
        <f t="shared" si="26"/>
        <v>-10.070528641490455</v>
      </c>
      <c r="K193">
        <f t="shared" si="27"/>
        <v>9.4100672929068943E-2</v>
      </c>
      <c r="M193" s="2">
        <f t="shared" si="28"/>
        <v>-38.4</v>
      </c>
      <c r="N193">
        <f t="shared" si="29"/>
        <v>1.4133333333333329</v>
      </c>
      <c r="O193">
        <f t="shared" si="24"/>
        <v>1</v>
      </c>
      <c r="P193">
        <f t="shared" si="25"/>
        <v>0</v>
      </c>
    </row>
    <row r="194" spans="1:16" x14ac:dyDescent="0.25">
      <c r="A194" s="8">
        <v>35.712000000000003</v>
      </c>
      <c r="B194" s="8">
        <v>99.543999999999997</v>
      </c>
      <c r="C194" s="8"/>
      <c r="D194" s="30">
        <f t="shared" si="21"/>
        <v>25207</v>
      </c>
      <c r="E194">
        <f t="shared" si="22"/>
        <v>91358.410000000018</v>
      </c>
      <c r="F194" s="2">
        <f>IF(E194&lt;&gt;0,('Modelo Atmosférico'!$B$9/'Modelo Atmosférico'!$B$10)*((POWER(E194/'Modelo Atmosférico'!$B$14,(-'Modelo Atmosférico'!$B$11*'Modelo Atmosférico'!$B$10)/('Modelo Atmosférico'!$B$12*'Modelo Atmosférico'!$B$13)))-1),0)</f>
        <v>864.78732733059849</v>
      </c>
      <c r="G194" s="12">
        <f t="shared" si="23"/>
        <v>29.029966828416264</v>
      </c>
      <c r="H194">
        <v>186</v>
      </c>
      <c r="I194" t="s">
        <v>30</v>
      </c>
      <c r="J194" s="2">
        <f t="shared" si="26"/>
        <v>-9.8561067015906243</v>
      </c>
      <c r="K194">
        <f t="shared" si="27"/>
        <v>9.5557673313998948E-2</v>
      </c>
      <c r="M194" s="2">
        <f t="shared" si="28"/>
        <v>-38.799999999999997</v>
      </c>
      <c r="N194">
        <f t="shared" si="29"/>
        <v>1.4633333333333347</v>
      </c>
      <c r="O194">
        <f t="shared" si="24"/>
        <v>1</v>
      </c>
      <c r="P194">
        <f t="shared" si="25"/>
        <v>0</v>
      </c>
    </row>
    <row r="195" spans="1:16" x14ac:dyDescent="0.25">
      <c r="A195" s="8">
        <v>35.904000000000003</v>
      </c>
      <c r="B195" s="8">
        <v>100.544</v>
      </c>
      <c r="C195" s="8"/>
      <c r="D195" s="30">
        <f t="shared" si="21"/>
        <v>25170</v>
      </c>
      <c r="E195">
        <f t="shared" si="22"/>
        <v>91461.99000000002</v>
      </c>
      <c r="F195" s="2">
        <f>IF(E195&lt;&gt;0,('Modelo Atmosférico'!$B$9/'Modelo Atmosférico'!$B$10)*((POWER(E195/'Modelo Atmosférico'!$B$14,(-'Modelo Atmosférico'!$B$11*'Modelo Atmosférico'!$B$10)/('Modelo Atmosférico'!$B$12*'Modelo Atmosférico'!$B$13)))-1),0)</f>
        <v>855.41532289642987</v>
      </c>
      <c r="G195" s="12">
        <f t="shared" si="23"/>
        <v>19.657962394247647</v>
      </c>
      <c r="H195">
        <v>187</v>
      </c>
      <c r="I195" t="s">
        <v>30</v>
      </c>
      <c r="J195" s="2">
        <f t="shared" si="26"/>
        <v>-9.896659692826006</v>
      </c>
      <c r="K195">
        <f t="shared" si="27"/>
        <v>4.7146965442453288E-2</v>
      </c>
      <c r="M195" s="2">
        <f t="shared" si="28"/>
        <v>-39</v>
      </c>
      <c r="N195">
        <f t="shared" si="29"/>
        <v>0.81333333333333357</v>
      </c>
      <c r="O195">
        <f t="shared" si="24"/>
        <v>1</v>
      </c>
      <c r="P195">
        <f t="shared" si="25"/>
        <v>0</v>
      </c>
    </row>
    <row r="196" spans="1:16" x14ac:dyDescent="0.25">
      <c r="A196" s="8">
        <v>36.095999999999997</v>
      </c>
      <c r="B196" s="8">
        <v>101.544</v>
      </c>
      <c r="C196" s="8"/>
      <c r="D196" s="30">
        <f t="shared" si="21"/>
        <v>25133</v>
      </c>
      <c r="E196">
        <f t="shared" si="22"/>
        <v>91565.560000000012</v>
      </c>
      <c r="F196" s="2">
        <f>IF(E196&lt;&gt;0,('Modelo Atmosférico'!$B$9/'Modelo Atmosférico'!$B$10)*((POWER(E196/'Modelo Atmosférico'!$B$14,(-'Modelo Atmosférico'!$B$11*'Modelo Atmosférico'!$B$10)/('Modelo Atmosférico'!$B$12*'Modelo Atmosférico'!$B$13)))-1),0)</f>
        <v>846.05281241199907</v>
      </c>
      <c r="G196" s="12">
        <f t="shared" si="23"/>
        <v>10.295451909816848</v>
      </c>
      <c r="H196">
        <v>188</v>
      </c>
      <c r="I196" t="s">
        <v>30</v>
      </c>
      <c r="J196" s="2">
        <f t="shared" si="26"/>
        <v>-9.8875672644303449</v>
      </c>
      <c r="K196">
        <f t="shared" si="27"/>
        <v>2.5256781553888497E-2</v>
      </c>
      <c r="M196" s="2">
        <f t="shared" si="28"/>
        <v>-39</v>
      </c>
      <c r="N196">
        <f t="shared" si="29"/>
        <v>0.54333333333333456</v>
      </c>
      <c r="O196">
        <f t="shared" si="24"/>
        <v>1</v>
      </c>
      <c r="P196">
        <f t="shared" si="25"/>
        <v>0</v>
      </c>
    </row>
    <row r="197" spans="1:16" x14ac:dyDescent="0.25">
      <c r="A197" s="38">
        <v>36.287999999999997</v>
      </c>
      <c r="B197" s="38">
        <v>102.544</v>
      </c>
      <c r="C197" s="38"/>
      <c r="D197" s="47">
        <v>25096</v>
      </c>
      <c r="E197" s="48">
        <v>91679.56</v>
      </c>
      <c r="F197" s="40">
        <f>IF(E197&lt;&gt;0,('Modelo Atmosférico'!$B$9/'Modelo Atmosférico'!$B$10)*((POWER(E197/'Modelo Atmosférico'!$B$14,(-'Modelo Atmosférico'!$B$11*'Modelo Atmosférico'!$B$10)/('Modelo Atmosférico'!$B$12*'Modelo Atmosférico'!$B$13)))-1),0)</f>
        <v>835.75736050218222</v>
      </c>
      <c r="G197" s="41">
        <f t="shared" si="23"/>
        <v>0</v>
      </c>
      <c r="H197" s="39">
        <v>189</v>
      </c>
      <c r="I197" s="39" t="s">
        <v>30</v>
      </c>
      <c r="J197" s="2">
        <f t="shared" si="26"/>
        <v>-9.863975335653004</v>
      </c>
      <c r="K197">
        <f t="shared" si="27"/>
        <v>5.4023530990490072E-3</v>
      </c>
      <c r="L197" s="39"/>
      <c r="M197" s="2">
        <f t="shared" si="28"/>
        <v>-36.799999999999997</v>
      </c>
      <c r="N197">
        <f t="shared" si="29"/>
        <v>1.0233333333333365</v>
      </c>
      <c r="O197" s="39">
        <f t="shared" si="24"/>
        <v>1</v>
      </c>
      <c r="P197" s="39">
        <f t="shared" si="25"/>
        <v>0</v>
      </c>
    </row>
    <row r="198" spans="1:16" x14ac:dyDescent="0.25">
      <c r="A198" s="7">
        <v>36.479999999999997</v>
      </c>
      <c r="B198" s="8">
        <v>103.544</v>
      </c>
      <c r="C198" s="8"/>
      <c r="D198" s="30">
        <v>25097</v>
      </c>
      <c r="E198" s="30">
        <v>91683.5</v>
      </c>
      <c r="F198" s="2">
        <f>IF(E198&lt;&gt;0,('Modelo Atmosférico'!$B$9/'Modelo Atmosférico'!$B$10)*((POWER(E198/'Modelo Atmosférico'!$B$14,(-'Modelo Atmosférico'!$B$11*'Modelo Atmosférico'!$B$10)/('Modelo Atmosférico'!$B$12*'Modelo Atmosférico'!$B$13)))-1),0)</f>
        <v>835.40172060259806</v>
      </c>
      <c r="G198" s="12">
        <f t="shared" si="23"/>
        <v>-0.35563989958416187</v>
      </c>
      <c r="H198">
        <v>190</v>
      </c>
      <c r="I198" t="s">
        <v>30</v>
      </c>
      <c r="J198" s="2">
        <f t="shared" si="26"/>
        <v>-7.7023241547393813</v>
      </c>
      <c r="K198">
        <f t="shared" si="27"/>
        <v>0.68519593165666282</v>
      </c>
      <c r="M198" s="2">
        <f t="shared" si="28"/>
        <v>-30.4</v>
      </c>
      <c r="N198">
        <f t="shared" si="29"/>
        <v>9.4622222222222234</v>
      </c>
      <c r="O198">
        <f t="shared" si="24"/>
        <v>1</v>
      </c>
      <c r="P198">
        <f t="shared" si="25"/>
        <v>0</v>
      </c>
    </row>
    <row r="199" spans="1:16" x14ac:dyDescent="0.25">
      <c r="A199" s="8">
        <v>36.671999999999997</v>
      </c>
      <c r="B199" s="8">
        <v>104.544</v>
      </c>
      <c r="C199" s="8"/>
      <c r="D199" s="30">
        <v>25098</v>
      </c>
      <c r="E199" s="30">
        <v>91687.5</v>
      </c>
      <c r="F199" s="2">
        <f>IF(E199&lt;&gt;0,('Modelo Atmosférico'!$B$9/'Modelo Atmosférico'!$B$10)*((POWER(E199/'Modelo Atmosférico'!$B$14,(-'Modelo Atmosférico'!$B$11*'Modelo Atmosférico'!$B$10)/('Modelo Atmosférico'!$B$12*'Modelo Atmosférico'!$B$13)))-1),0)</f>
        <v>835.04067752627918</v>
      </c>
      <c r="G199" s="12">
        <f t="shared" si="23"/>
        <v>-0.71668297590304064</v>
      </c>
      <c r="H199">
        <v>191</v>
      </c>
      <c r="I199" t="s">
        <v>30</v>
      </c>
      <c r="J199" s="2">
        <f t="shared" si="26"/>
        <v>-5.949329960863861</v>
      </c>
      <c r="K199">
        <f t="shared" si="27"/>
        <v>2.3238272600928238</v>
      </c>
      <c r="M199" s="2">
        <f t="shared" si="28"/>
        <v>-21.8</v>
      </c>
      <c r="N199">
        <f t="shared" si="29"/>
        <v>40.356666666666371</v>
      </c>
      <c r="O199">
        <f t="shared" si="24"/>
        <v>0</v>
      </c>
      <c r="P199">
        <f t="shared" si="25"/>
        <v>0</v>
      </c>
    </row>
    <row r="200" spans="1:16" x14ac:dyDescent="0.25">
      <c r="A200" s="8">
        <v>36.863999999999997</v>
      </c>
      <c r="B200" s="8">
        <v>105.544</v>
      </c>
      <c r="C200" s="8"/>
      <c r="D200" s="30">
        <v>25099</v>
      </c>
      <c r="E200" s="30">
        <v>91691.5</v>
      </c>
      <c r="F200" s="2">
        <f>IF(E200&lt;&gt;0,('Modelo Atmosférico'!$B$9/'Modelo Atmosférico'!$B$10)*((POWER(E200/'Modelo Atmosférico'!$B$14,(-'Modelo Atmosférico'!$B$11*'Modelo Atmosférico'!$B$10)/('Modelo Atmosférico'!$B$12*'Modelo Atmosférico'!$B$13)))-1),0)</f>
        <v>834.67964720391649</v>
      </c>
      <c r="G200" s="12">
        <f t="shared" si="23"/>
        <v>-1.0777132982657349</v>
      </c>
      <c r="H200">
        <v>192</v>
      </c>
      <c r="I200" t="s">
        <v>30</v>
      </c>
      <c r="J200" s="2">
        <f t="shared" si="26"/>
        <v>-4.1471351385026765</v>
      </c>
      <c r="K200">
        <f t="shared" si="27"/>
        <v>4.9536814424067064</v>
      </c>
      <c r="M200" s="2">
        <f t="shared" si="28"/>
        <v>-14.2</v>
      </c>
      <c r="N200">
        <f t="shared" si="29"/>
        <v>87.506666666666817</v>
      </c>
      <c r="O200">
        <f t="shared" si="24"/>
        <v>0</v>
      </c>
      <c r="P200">
        <f t="shared" si="25"/>
        <v>0</v>
      </c>
    </row>
    <row r="201" spans="1:16" x14ac:dyDescent="0.25">
      <c r="A201" s="8">
        <v>37.055999999999997</v>
      </c>
      <c r="B201" s="8">
        <v>106.544</v>
      </c>
      <c r="C201" s="8"/>
      <c r="D201" s="30">
        <v>25100</v>
      </c>
      <c r="E201" s="30">
        <v>91694.5</v>
      </c>
      <c r="F201" s="2">
        <f>IF(E201&lt;&gt;0,('Modelo Atmosférico'!$B$9/'Modelo Atmosférico'!$B$10)*((POWER(E201/'Modelo Atmosférico'!$B$14,(-'Modelo Atmosférico'!$B$11*'Modelo Atmosférico'!$B$10)/('Modelo Atmosférico'!$B$12*'Modelo Atmosférico'!$B$13)))-1),0)</f>
        <v>834.4088828313262</v>
      </c>
      <c r="G201" s="12">
        <f t="shared" si="23"/>
        <v>-1.3484776708560275</v>
      </c>
      <c r="H201">
        <v>193</v>
      </c>
      <c r="I201" t="s">
        <v>30</v>
      </c>
      <c r="J201" s="2">
        <f t="shared" si="26"/>
        <v>-2.3287859161345752</v>
      </c>
      <c r="K201">
        <f t="shared" si="27"/>
        <v>7.8911591459805539</v>
      </c>
      <c r="M201" s="2">
        <f t="shared" si="28"/>
        <v>-6.6</v>
      </c>
      <c r="N201">
        <f t="shared" si="29"/>
        <v>138.26666666666682</v>
      </c>
      <c r="O201">
        <f t="shared" si="24"/>
        <v>0</v>
      </c>
      <c r="P201">
        <f t="shared" si="25"/>
        <v>0</v>
      </c>
    </row>
    <row r="202" spans="1:16" x14ac:dyDescent="0.25">
      <c r="A202" s="8">
        <v>37.247999999999998</v>
      </c>
      <c r="B202" s="8">
        <v>107.544</v>
      </c>
      <c r="C202" s="8"/>
      <c r="D202" s="30">
        <v>25101</v>
      </c>
      <c r="E202" s="30">
        <v>91695.5</v>
      </c>
      <c r="F202" s="2">
        <f>IF(E202&lt;&gt;0,('Modelo Atmosférico'!$B$9/'Modelo Atmosférico'!$B$10)*((POWER(E202/'Modelo Atmosférico'!$B$14,(-'Modelo Atmosférico'!$B$11*'Modelo Atmosférico'!$B$10)/('Modelo Atmosférico'!$B$12*'Modelo Atmosférico'!$B$13)))-1),0)</f>
        <v>834.3186296345109</v>
      </c>
      <c r="G202" s="12">
        <f t="shared" si="23"/>
        <v>-1.4387308676713246</v>
      </c>
      <c r="H202">
        <v>194</v>
      </c>
      <c r="I202" t="s">
        <v>30</v>
      </c>
      <c r="J202" s="2">
        <f t="shared" si="26"/>
        <v>-0.2877461735342649</v>
      </c>
      <c r="K202">
        <f t="shared" si="27"/>
        <v>10.319522908454113</v>
      </c>
      <c r="M202" s="2">
        <f t="shared" si="28"/>
        <v>1</v>
      </c>
      <c r="N202">
        <f t="shared" si="29"/>
        <v>171.15555555555545</v>
      </c>
      <c r="O202">
        <f t="shared" si="24"/>
        <v>0</v>
      </c>
      <c r="P202">
        <f t="shared" si="25"/>
        <v>0</v>
      </c>
    </row>
    <row r="203" spans="1:16" x14ac:dyDescent="0.25">
      <c r="A203" s="7">
        <v>37.44</v>
      </c>
      <c r="B203" s="8">
        <v>108.544</v>
      </c>
      <c r="C203" s="8"/>
      <c r="D203" s="30">
        <v>25100</v>
      </c>
      <c r="E203" s="30">
        <v>91694.5</v>
      </c>
      <c r="F203" s="2">
        <f>IF(E203&lt;&gt;0,('Modelo Atmosférico'!$B$9/'Modelo Atmosférico'!$B$10)*((POWER(E203/'Modelo Atmosférico'!$B$14,(-'Modelo Atmosférico'!$B$11*'Modelo Atmosférico'!$B$10)/('Modelo Atmosférico'!$B$12*'Modelo Atmosférico'!$B$13)))-1),0)</f>
        <v>834.4088828313262</v>
      </c>
      <c r="G203" s="12">
        <f t="shared" si="23"/>
        <v>-1.3484776708560275</v>
      </c>
      <c r="H203">
        <v>195</v>
      </c>
      <c r="I203" t="s">
        <v>30</v>
      </c>
      <c r="J203" s="2">
        <f t="shared" si="26"/>
        <v>-0.19856755425437314</v>
      </c>
      <c r="K203">
        <f t="shared" si="27"/>
        <v>7.773742625340418</v>
      </c>
      <c r="M203" s="2">
        <f t="shared" si="28"/>
        <v>0.6</v>
      </c>
      <c r="N203">
        <f t="shared" si="29"/>
        <v>132.71666666666658</v>
      </c>
      <c r="O203">
        <f t="shared" si="24"/>
        <v>0</v>
      </c>
      <c r="P203">
        <f t="shared" si="25"/>
        <v>0</v>
      </c>
    </row>
    <row r="204" spans="1:16" x14ac:dyDescent="0.25">
      <c r="A204" s="8">
        <v>37.631999999999998</v>
      </c>
      <c r="B204" s="8">
        <v>109.544</v>
      </c>
      <c r="C204" s="8"/>
      <c r="D204" s="30">
        <v>25099</v>
      </c>
      <c r="E204" s="30">
        <v>91691.5</v>
      </c>
      <c r="F204" s="2">
        <f>IF(E204&lt;&gt;0,('Modelo Atmosférico'!$B$9/'Modelo Atmosférico'!$B$10)*((POWER(E204/'Modelo Atmosférico'!$B$14,(-'Modelo Atmosférico'!$B$11*'Modelo Atmosférico'!$B$10)/('Modelo Atmosférico'!$B$12*'Modelo Atmosférico'!$B$13)))-1),0)</f>
        <v>834.67964720391649</v>
      </c>
      <c r="G204" s="12">
        <f t="shared" si="23"/>
        <v>-1.0777132982657349</v>
      </c>
      <c r="H204">
        <v>196</v>
      </c>
      <c r="I204" t="s">
        <v>30</v>
      </c>
      <c r="J204" s="2">
        <f t="shared" si="26"/>
        <v>-7.2206064472538856E-2</v>
      </c>
      <c r="K204">
        <f t="shared" si="27"/>
        <v>5.0079262114009202</v>
      </c>
      <c r="M204" s="2">
        <f t="shared" si="28"/>
        <v>0.2</v>
      </c>
      <c r="N204">
        <f t="shared" si="29"/>
        <v>74.066666666666649</v>
      </c>
      <c r="O204">
        <f t="shared" si="24"/>
        <v>0</v>
      </c>
      <c r="P204">
        <f t="shared" si="25"/>
        <v>0</v>
      </c>
    </row>
    <row r="205" spans="1:16" x14ac:dyDescent="0.25">
      <c r="A205" s="8">
        <v>37.823999999999998</v>
      </c>
      <c r="B205" s="8">
        <v>110.544</v>
      </c>
      <c r="C205" s="8"/>
      <c r="D205" s="30">
        <v>25098</v>
      </c>
      <c r="E205" s="30">
        <v>91687.5</v>
      </c>
      <c r="F205" s="2">
        <f>IF(E205&lt;&gt;0,('Modelo Atmosférico'!$B$9/'Modelo Atmosférico'!$B$10)*((POWER(E205/'Modelo Atmosférico'!$B$14,(-'Modelo Atmosférico'!$B$11*'Modelo Atmosférico'!$B$10)/('Modelo Atmosférico'!$B$12*'Modelo Atmosférico'!$B$13)))-1),0)</f>
        <v>835.04067752627918</v>
      </c>
      <c r="G205" s="12">
        <f t="shared" si="23"/>
        <v>-0.71668297590304064</v>
      </c>
      <c r="H205">
        <v>197</v>
      </c>
      <c r="I205" t="s">
        <v>30</v>
      </c>
      <c r="J205" s="2">
        <f t="shared" si="26"/>
        <v>7.2206064472538856E-2</v>
      </c>
      <c r="K205">
        <f t="shared" si="27"/>
        <v>2.4459737563443817</v>
      </c>
      <c r="M205" s="2">
        <f t="shared" si="28"/>
        <v>-0.2</v>
      </c>
      <c r="N205">
        <f t="shared" si="29"/>
        <v>30.866666666666667</v>
      </c>
      <c r="O205">
        <f t="shared" si="24"/>
        <v>0</v>
      </c>
      <c r="P205">
        <f t="shared" si="25"/>
        <v>0</v>
      </c>
    </row>
    <row r="206" spans="1:16" x14ac:dyDescent="0.25">
      <c r="A206" s="49">
        <v>38.015999999999998</v>
      </c>
      <c r="B206" s="49">
        <v>111.544</v>
      </c>
      <c r="C206" s="49"/>
      <c r="D206" s="50">
        <v>25097</v>
      </c>
      <c r="E206" s="50">
        <v>91683.5</v>
      </c>
      <c r="F206" s="51">
        <f>IF(E206&lt;&gt;0,('Modelo Atmosférico'!$B$9/'Modelo Atmosférico'!$B$10)*((POWER(E206/'Modelo Atmosférico'!$B$14,(-'Modelo Atmosférico'!$B$11*'Modelo Atmosférico'!$B$10)/('Modelo Atmosférico'!$B$12*'Modelo Atmosférico'!$B$13)))-1),0)</f>
        <v>835.40172060259806</v>
      </c>
      <c r="G206" s="52">
        <f t="shared" si="23"/>
        <v>-0.35563989958416187</v>
      </c>
      <c r="H206" s="53">
        <v>198</v>
      </c>
      <c r="I206" s="53" t="s">
        <v>30</v>
      </c>
      <c r="J206" s="2">
        <f t="shared" si="26"/>
        <v>0.19856755425437314</v>
      </c>
      <c r="K206">
        <f t="shared" si="27"/>
        <v>0.74238120881515302</v>
      </c>
      <c r="L206" s="53"/>
      <c r="M206" s="51">
        <f t="shared" si="28"/>
        <v>-0.6</v>
      </c>
      <c r="N206" s="53">
        <f t="shared" si="29"/>
        <v>6.6888888888888882</v>
      </c>
      <c r="O206" s="53">
        <f t="shared" si="24"/>
        <v>1</v>
      </c>
      <c r="P206" s="53">
        <f t="shared" si="25"/>
        <v>1</v>
      </c>
    </row>
    <row r="207" spans="1:16" x14ac:dyDescent="0.25">
      <c r="A207" s="8">
        <v>38.207999999999998</v>
      </c>
      <c r="B207" s="8">
        <v>112.544</v>
      </c>
      <c r="C207" s="8"/>
      <c r="D207" s="30">
        <v>25097</v>
      </c>
      <c r="E207" s="30">
        <v>91683.5</v>
      </c>
      <c r="F207" s="2">
        <f>IF(E207&lt;&gt;0,('Modelo Atmosférico'!$B$9/'Modelo Atmosférico'!$B$10)*((POWER(E207/'Modelo Atmosférico'!$B$14,(-'Modelo Atmosférico'!$B$11*'Modelo Atmosférico'!$B$10)/('Modelo Atmosférico'!$B$12*'Modelo Atmosférico'!$B$13)))-1),0)</f>
        <v>835.40172060259806</v>
      </c>
      <c r="G207" s="12">
        <f t="shared" si="23"/>
        <v>-0.35563989958416187</v>
      </c>
      <c r="H207">
        <v>199</v>
      </c>
      <c r="I207" t="s">
        <v>30</v>
      </c>
      <c r="J207" s="2">
        <f t="shared" si="26"/>
        <v>0.21661819361743256</v>
      </c>
      <c r="K207">
        <f t="shared" si="27"/>
        <v>3.6360613772255718E-2</v>
      </c>
      <c r="M207" s="2">
        <f t="shared" si="28"/>
        <v>-0.8</v>
      </c>
      <c r="N207">
        <f t="shared" si="29"/>
        <v>0.40555555555555561</v>
      </c>
      <c r="O207">
        <f t="shared" si="24"/>
        <v>1</v>
      </c>
      <c r="P207">
        <f t="shared" si="25"/>
        <v>1</v>
      </c>
    </row>
    <row r="208" spans="1:16" x14ac:dyDescent="0.25">
      <c r="A208" s="7">
        <v>38.4</v>
      </c>
      <c r="B208" s="8">
        <v>113.544</v>
      </c>
      <c r="C208" s="8"/>
      <c r="D208" s="30">
        <v>25098</v>
      </c>
      <c r="E208" s="30">
        <v>91687.5</v>
      </c>
      <c r="F208" s="2">
        <f>IF(E208&lt;&gt;0,('Modelo Atmosférico'!$B$9/'Modelo Atmosférico'!$B$10)*((POWER(E208/'Modelo Atmosférico'!$B$14,(-'Modelo Atmosférico'!$B$11*'Modelo Atmosférico'!$B$10)/('Modelo Atmosférico'!$B$12*'Modelo Atmosférico'!$B$13)))-1),0)</f>
        <v>835.04067752627918</v>
      </c>
      <c r="G208" s="12">
        <f t="shared" si="23"/>
        <v>-0.71668297590304064</v>
      </c>
      <c r="H208">
        <v>200</v>
      </c>
      <c r="I208" t="s">
        <v>30</v>
      </c>
      <c r="J208" s="2">
        <f t="shared" si="26"/>
        <v>0.12635893899059739</v>
      </c>
      <c r="K208">
        <f t="shared" si="27"/>
        <v>2.2095008286431614E-2</v>
      </c>
      <c r="M208" s="2">
        <f t="shared" si="28"/>
        <v>-0.4</v>
      </c>
      <c r="N208">
        <f t="shared" si="29"/>
        <v>0.22666666666666671</v>
      </c>
      <c r="O208">
        <f t="shared" si="24"/>
        <v>1</v>
      </c>
      <c r="P208">
        <f t="shared" si="25"/>
        <v>1</v>
      </c>
    </row>
    <row r="209" spans="1:16" x14ac:dyDescent="0.25">
      <c r="A209" s="8">
        <v>38.591999999999999</v>
      </c>
      <c r="B209" s="8">
        <v>114.544</v>
      </c>
      <c r="C209" s="8"/>
      <c r="D209" s="30">
        <v>25099</v>
      </c>
      <c r="E209" s="30">
        <v>91691.5</v>
      </c>
      <c r="F209" s="2">
        <f>IF(E209&lt;&gt;0,('Modelo Atmosférico'!$B$9/'Modelo Atmosférico'!$B$10)*((POWER(E209/'Modelo Atmosférico'!$B$14,(-'Modelo Atmosférico'!$B$11*'Modelo Atmosférico'!$B$10)/('Modelo Atmosférico'!$B$12*'Modelo Atmosférico'!$B$13)))-1),0)</f>
        <v>834.67964720391649</v>
      </c>
      <c r="G209" s="12">
        <f t="shared" si="23"/>
        <v>-1.0777132982657349</v>
      </c>
      <c r="H209">
        <v>201</v>
      </c>
      <c r="I209" t="s">
        <v>30</v>
      </c>
      <c r="J209" s="2">
        <f t="shared" si="26"/>
        <v>0</v>
      </c>
      <c r="K209">
        <f t="shared" si="27"/>
        <v>1.0644681175535711E-2</v>
      </c>
      <c r="M209" s="2">
        <f t="shared" si="28"/>
        <v>0</v>
      </c>
      <c r="N209">
        <f t="shared" si="29"/>
        <v>0.11666666666666672</v>
      </c>
      <c r="O209">
        <f t="shared" si="24"/>
        <v>1</v>
      </c>
      <c r="P209">
        <f t="shared" si="25"/>
        <v>1</v>
      </c>
    </row>
    <row r="210" spans="1:16" x14ac:dyDescent="0.25">
      <c r="A210" s="8">
        <v>38.783999999999999</v>
      </c>
      <c r="B210" s="8">
        <v>115.544</v>
      </c>
      <c r="C210" s="8"/>
      <c r="D210" s="30">
        <v>25100</v>
      </c>
      <c r="E210" s="30">
        <v>91694.5</v>
      </c>
      <c r="F210" s="2">
        <f>IF(E210&lt;&gt;0,('Modelo Atmosférico'!$B$9/'Modelo Atmosférico'!$B$10)*((POWER(E210/'Modelo Atmosférico'!$B$14,(-'Modelo Atmosférico'!$B$11*'Modelo Atmosférico'!$B$10)/('Modelo Atmosférico'!$B$12*'Modelo Atmosférico'!$B$13)))-1),0)</f>
        <v>834.4088828313262</v>
      </c>
      <c r="G210" s="12">
        <f t="shared" si="23"/>
        <v>-1.3484776708560275</v>
      </c>
      <c r="H210">
        <v>202</v>
      </c>
      <c r="I210" t="s">
        <v>30</v>
      </c>
      <c r="J210" s="2">
        <f t="shared" si="26"/>
        <v>-0.12635893899059739</v>
      </c>
      <c r="K210">
        <f t="shared" si="27"/>
        <v>1.3984599604032817E-2</v>
      </c>
      <c r="M210" s="2">
        <f t="shared" si="28"/>
        <v>0.4</v>
      </c>
      <c r="N210">
        <f t="shared" si="29"/>
        <v>0.15555555555555559</v>
      </c>
      <c r="O210">
        <f t="shared" si="24"/>
        <v>1</v>
      </c>
      <c r="P210">
        <f t="shared" si="25"/>
        <v>1</v>
      </c>
    </row>
    <row r="211" spans="1:16" x14ac:dyDescent="0.25">
      <c r="A211" s="8">
        <v>38.975999999999999</v>
      </c>
      <c r="B211" s="8">
        <v>116.544</v>
      </c>
      <c r="C211" s="8"/>
      <c r="D211" s="30">
        <v>25101</v>
      </c>
      <c r="E211" s="30">
        <v>91695.5</v>
      </c>
      <c r="F211" s="2">
        <f>IF(E211&lt;&gt;0,('Modelo Atmosférico'!$B$9/'Modelo Atmosférico'!$B$10)*((POWER(E211/'Modelo Atmosférico'!$B$14,(-'Modelo Atmosférico'!$B$11*'Modelo Atmosférico'!$B$10)/('Modelo Atmosférico'!$B$12*'Modelo Atmosférico'!$B$13)))-1),0)</f>
        <v>834.3186296345109</v>
      </c>
      <c r="G211" s="12">
        <f t="shared" si="23"/>
        <v>-1.4387308676713246</v>
      </c>
      <c r="H211">
        <v>203</v>
      </c>
      <c r="I211" t="s">
        <v>30</v>
      </c>
      <c r="J211" s="2">
        <f t="shared" si="26"/>
        <v>-0.21661819361743256</v>
      </c>
      <c r="K211">
        <f t="shared" si="27"/>
        <v>2.6439601312214584E-2</v>
      </c>
      <c r="M211" s="2">
        <f t="shared" si="28"/>
        <v>0.8</v>
      </c>
      <c r="N211">
        <f t="shared" si="29"/>
        <v>0.31666666666666671</v>
      </c>
      <c r="O211">
        <f t="shared" si="24"/>
        <v>1</v>
      </c>
      <c r="P211">
        <f t="shared" si="25"/>
        <v>1</v>
      </c>
    </row>
    <row r="212" spans="1:16" x14ac:dyDescent="0.25">
      <c r="A212" s="8">
        <v>39.167999999999999</v>
      </c>
      <c r="B212" s="8">
        <v>117.544</v>
      </c>
      <c r="C212" s="8"/>
      <c r="D212" s="30">
        <v>25100</v>
      </c>
      <c r="E212" s="30">
        <v>91694.5</v>
      </c>
      <c r="F212" s="2">
        <f>IF(E212&lt;&gt;0,('Modelo Atmosférico'!$B$9/'Modelo Atmosférico'!$B$10)*((POWER(E212/'Modelo Atmosférico'!$B$14,(-'Modelo Atmosférico'!$B$11*'Modelo Atmosférico'!$B$10)/('Modelo Atmosférico'!$B$12*'Modelo Atmosférico'!$B$13)))-1),0)</f>
        <v>834.4088828313262</v>
      </c>
      <c r="G212" s="12">
        <f t="shared" si="23"/>
        <v>-1.3484776708560275</v>
      </c>
      <c r="H212">
        <v>204</v>
      </c>
      <c r="I212" t="s">
        <v>30</v>
      </c>
      <c r="J212" s="2">
        <f t="shared" si="26"/>
        <v>-0.19856755425437314</v>
      </c>
      <c r="K212">
        <f t="shared" si="27"/>
        <v>2.6439601312214595E-2</v>
      </c>
      <c r="M212" s="2">
        <f t="shared" si="28"/>
        <v>0.6</v>
      </c>
      <c r="N212">
        <f t="shared" si="29"/>
        <v>0.31666666666666671</v>
      </c>
      <c r="O212">
        <f t="shared" si="24"/>
        <v>1</v>
      </c>
      <c r="P212">
        <f t="shared" si="25"/>
        <v>1</v>
      </c>
    </row>
    <row r="213" spans="1:16" x14ac:dyDescent="0.25">
      <c r="A213" s="7">
        <v>39.36</v>
      </c>
      <c r="B213" s="8">
        <v>118.544</v>
      </c>
      <c r="C213" s="8"/>
      <c r="D213" s="30">
        <v>25099</v>
      </c>
      <c r="E213" s="30">
        <v>91691.5</v>
      </c>
      <c r="F213" s="2">
        <f>IF(E213&lt;&gt;0,('Modelo Atmosférico'!$B$9/'Modelo Atmosférico'!$B$10)*((POWER(E213/'Modelo Atmosférico'!$B$14,(-'Modelo Atmosférico'!$B$11*'Modelo Atmosférico'!$B$10)/('Modelo Atmosférico'!$B$12*'Modelo Atmosférico'!$B$13)))-1),0)</f>
        <v>834.67964720391649</v>
      </c>
      <c r="G213" s="12">
        <f t="shared" si="23"/>
        <v>-1.0777132982657349</v>
      </c>
      <c r="H213">
        <v>205</v>
      </c>
      <c r="I213" t="s">
        <v>30</v>
      </c>
      <c r="J213" s="2">
        <f t="shared" si="26"/>
        <v>-7.2206064472538856E-2</v>
      </c>
      <c r="K213">
        <f t="shared" si="27"/>
        <v>1.3984599604032819E-2</v>
      </c>
      <c r="M213" s="2">
        <f t="shared" si="28"/>
        <v>0.2</v>
      </c>
      <c r="N213">
        <f t="shared" si="29"/>
        <v>0.15555555555555561</v>
      </c>
      <c r="O213">
        <f t="shared" si="24"/>
        <v>1</v>
      </c>
      <c r="P213">
        <f t="shared" si="25"/>
        <v>1</v>
      </c>
    </row>
    <row r="214" spans="1:16" x14ac:dyDescent="0.25">
      <c r="A214" s="8">
        <v>39.552</v>
      </c>
      <c r="B214" s="8">
        <v>119.544</v>
      </c>
      <c r="C214" s="8"/>
      <c r="D214" s="30">
        <v>25098</v>
      </c>
      <c r="E214" s="30">
        <v>91687.5</v>
      </c>
      <c r="F214" s="2">
        <f>IF(E214&lt;&gt;0,('Modelo Atmosférico'!$B$9/'Modelo Atmosférico'!$B$10)*((POWER(E214/'Modelo Atmosférico'!$B$14,(-'Modelo Atmosférico'!$B$11*'Modelo Atmosférico'!$B$10)/('Modelo Atmosférico'!$B$12*'Modelo Atmosférico'!$B$13)))-1),0)</f>
        <v>835.04067752627918</v>
      </c>
      <c r="G214" s="12">
        <f t="shared" si="23"/>
        <v>-0.71668297590304064</v>
      </c>
      <c r="H214">
        <v>206</v>
      </c>
      <c r="I214" t="s">
        <v>30</v>
      </c>
      <c r="J214" s="2">
        <f t="shared" si="26"/>
        <v>7.2206064472538856E-2</v>
      </c>
      <c r="K214">
        <f t="shared" si="27"/>
        <v>1.0644681175535711E-2</v>
      </c>
      <c r="M214" s="2">
        <f t="shared" si="28"/>
        <v>-0.2</v>
      </c>
      <c r="N214">
        <f t="shared" si="29"/>
        <v>0.11666666666666664</v>
      </c>
      <c r="O214">
        <f t="shared" si="24"/>
        <v>1</v>
      </c>
      <c r="P214">
        <f t="shared" si="25"/>
        <v>1</v>
      </c>
    </row>
    <row r="215" spans="1:16" x14ac:dyDescent="0.25">
      <c r="A215" s="8">
        <v>39.744</v>
      </c>
      <c r="B215" s="8">
        <v>120.544</v>
      </c>
      <c r="C215" s="8"/>
      <c r="D215" s="30">
        <v>25097</v>
      </c>
      <c r="E215" s="30">
        <v>91683.5</v>
      </c>
      <c r="F215" s="2">
        <f>IF(E215&lt;&gt;0,('Modelo Atmosférico'!$B$9/'Modelo Atmosférico'!$B$10)*((POWER(E215/'Modelo Atmosférico'!$B$14,(-'Modelo Atmosférico'!$B$11*'Modelo Atmosférico'!$B$10)/('Modelo Atmosférico'!$B$12*'Modelo Atmosférico'!$B$13)))-1),0)</f>
        <v>835.40172060259806</v>
      </c>
      <c r="G215" s="12">
        <f t="shared" si="23"/>
        <v>-0.35563989958416187</v>
      </c>
      <c r="H215">
        <v>207</v>
      </c>
      <c r="I215" t="s">
        <v>30</v>
      </c>
      <c r="J215" s="2">
        <f t="shared" si="26"/>
        <v>0.19856755425437314</v>
      </c>
      <c r="K215">
        <f t="shared" si="27"/>
        <v>2.2095008286431614E-2</v>
      </c>
      <c r="M215" s="2">
        <f t="shared" si="28"/>
        <v>-0.6</v>
      </c>
      <c r="N215">
        <f t="shared" si="29"/>
        <v>0.22666666666666668</v>
      </c>
      <c r="O215">
        <f t="shared" si="24"/>
        <v>1</v>
      </c>
      <c r="P215">
        <f t="shared" si="25"/>
        <v>1</v>
      </c>
    </row>
    <row r="216" spans="1:16" x14ac:dyDescent="0.25">
      <c r="A216" s="8">
        <v>39.936</v>
      </c>
      <c r="B216" s="8">
        <v>121.544</v>
      </c>
      <c r="C216" s="8"/>
      <c r="D216" s="30">
        <v>25097</v>
      </c>
      <c r="E216" s="30">
        <v>91683.5</v>
      </c>
      <c r="F216" s="2">
        <f>IF(E216&lt;&gt;0,('Modelo Atmosférico'!$B$9/'Modelo Atmosférico'!$B$10)*((POWER(E216/'Modelo Atmosférico'!$B$14,(-'Modelo Atmosférico'!$B$11*'Modelo Atmosférico'!$B$10)/('Modelo Atmosférico'!$B$12*'Modelo Atmosférico'!$B$13)))-1),0)</f>
        <v>835.40172060259806</v>
      </c>
      <c r="G216" s="12">
        <f t="shared" si="23"/>
        <v>-0.35563989958416187</v>
      </c>
      <c r="H216">
        <v>208</v>
      </c>
      <c r="I216" t="s">
        <v>30</v>
      </c>
      <c r="J216" s="2">
        <f t="shared" si="26"/>
        <v>0.21661819361743256</v>
      </c>
      <c r="K216">
        <f t="shared" si="27"/>
        <v>3.0522077051751789E-2</v>
      </c>
      <c r="M216" s="2">
        <f t="shared" si="28"/>
        <v>-0.8</v>
      </c>
      <c r="N216">
        <f t="shared" si="29"/>
        <v>0.34666666666666668</v>
      </c>
      <c r="O216">
        <f t="shared" si="24"/>
        <v>1</v>
      </c>
      <c r="P216">
        <f t="shared" si="25"/>
        <v>1</v>
      </c>
    </row>
    <row r="217" spans="1:16" x14ac:dyDescent="0.25">
      <c r="A217" s="8">
        <v>40.128</v>
      </c>
      <c r="B217" s="8">
        <v>122.544</v>
      </c>
      <c r="C217" s="8"/>
      <c r="D217" s="30">
        <v>25098</v>
      </c>
      <c r="E217" s="30">
        <v>91687.5</v>
      </c>
      <c r="F217" s="2">
        <f>IF(E217&lt;&gt;0,('Modelo Atmosférico'!$B$9/'Modelo Atmosférico'!$B$10)*((POWER(E217/'Modelo Atmosférico'!$B$14,(-'Modelo Atmosférico'!$B$11*'Modelo Atmosférico'!$B$10)/('Modelo Atmosférico'!$B$12*'Modelo Atmosférico'!$B$13)))-1),0)</f>
        <v>835.04067752627918</v>
      </c>
      <c r="G217" s="12">
        <f t="shared" si="23"/>
        <v>-0.71668297590304064</v>
      </c>
      <c r="H217">
        <v>209</v>
      </c>
      <c r="I217" t="s">
        <v>30</v>
      </c>
      <c r="J217" s="2">
        <f t="shared" si="26"/>
        <v>0.12635893899059739</v>
      </c>
      <c r="K217">
        <f t="shared" si="27"/>
        <v>2.2095008286431614E-2</v>
      </c>
      <c r="M217" s="2">
        <f t="shared" si="28"/>
        <v>-0.4</v>
      </c>
      <c r="N217">
        <f t="shared" si="29"/>
        <v>0.22666666666666671</v>
      </c>
      <c r="O217">
        <f t="shared" si="24"/>
        <v>1</v>
      </c>
      <c r="P217">
        <f t="shared" si="25"/>
        <v>1</v>
      </c>
    </row>
    <row r="218" spans="1:16" x14ac:dyDescent="0.25">
      <c r="A218" s="7">
        <v>40.32</v>
      </c>
      <c r="B218" s="8">
        <v>123.544</v>
      </c>
      <c r="C218" s="8"/>
      <c r="D218" s="30">
        <v>25099</v>
      </c>
      <c r="E218" s="30">
        <v>91691.5</v>
      </c>
      <c r="F218" s="2">
        <f>IF(E218&lt;&gt;0,('Modelo Atmosférico'!$B$9/'Modelo Atmosférico'!$B$10)*((POWER(E218/'Modelo Atmosférico'!$B$14,(-'Modelo Atmosférico'!$B$11*'Modelo Atmosférico'!$B$10)/('Modelo Atmosférico'!$B$12*'Modelo Atmosférico'!$B$13)))-1),0)</f>
        <v>834.67964720391649</v>
      </c>
      <c r="G218" s="12">
        <f t="shared" si="23"/>
        <v>-1.0777132982657349</v>
      </c>
      <c r="H218">
        <v>210</v>
      </c>
      <c r="I218" t="s">
        <v>30</v>
      </c>
      <c r="J218" s="2">
        <f t="shared" si="26"/>
        <v>0</v>
      </c>
      <c r="K218">
        <f t="shared" si="27"/>
        <v>1.0644681175535711E-2</v>
      </c>
      <c r="M218" s="2">
        <f t="shared" si="28"/>
        <v>0</v>
      </c>
      <c r="N218">
        <f t="shared" si="29"/>
        <v>0.11666666666666672</v>
      </c>
      <c r="O218">
        <f t="shared" si="24"/>
        <v>1</v>
      </c>
      <c r="P218">
        <f t="shared" si="25"/>
        <v>1</v>
      </c>
    </row>
    <row r="219" spans="1:16" x14ac:dyDescent="0.25">
      <c r="A219" s="8">
        <v>40.512</v>
      </c>
      <c r="B219" s="8">
        <v>124.544</v>
      </c>
      <c r="C219" s="8"/>
      <c r="D219" s="30">
        <v>25100</v>
      </c>
      <c r="E219" s="30">
        <v>91694.5</v>
      </c>
      <c r="F219" s="2">
        <f>IF(E219&lt;&gt;0,('Modelo Atmosférico'!$B$9/'Modelo Atmosférico'!$B$10)*((POWER(E219/'Modelo Atmosférico'!$B$14,(-'Modelo Atmosférico'!$B$11*'Modelo Atmosférico'!$B$10)/('Modelo Atmosférico'!$B$12*'Modelo Atmosférico'!$B$13)))-1),0)</f>
        <v>834.4088828313262</v>
      </c>
      <c r="G219" s="12">
        <f t="shared" si="23"/>
        <v>-1.3484776708560275</v>
      </c>
      <c r="H219">
        <v>211</v>
      </c>
      <c r="I219" t="s">
        <v>30</v>
      </c>
      <c r="J219" s="2">
        <f t="shared" si="26"/>
        <v>-0.12635893899059739</v>
      </c>
      <c r="K219">
        <f t="shared" si="27"/>
        <v>1.3984599604032817E-2</v>
      </c>
      <c r="M219" s="2">
        <f t="shared" si="28"/>
        <v>0.4</v>
      </c>
      <c r="N219">
        <f t="shared" si="29"/>
        <v>0.15555555555555559</v>
      </c>
      <c r="O219">
        <f t="shared" si="24"/>
        <v>1</v>
      </c>
      <c r="P219">
        <f t="shared" si="25"/>
        <v>1</v>
      </c>
    </row>
    <row r="220" spans="1:16" x14ac:dyDescent="0.25">
      <c r="A220" s="8">
        <v>40.704000000000001</v>
      </c>
      <c r="B220" s="8">
        <v>125.544</v>
      </c>
      <c r="C220" s="8"/>
      <c r="D220" s="30">
        <v>25101</v>
      </c>
      <c r="E220" s="30">
        <v>91695.5</v>
      </c>
      <c r="F220" s="2">
        <f>IF(E220&lt;&gt;0,('Modelo Atmosférico'!$B$9/'Modelo Atmosférico'!$B$10)*((POWER(E220/'Modelo Atmosférico'!$B$14,(-'Modelo Atmosférico'!$B$11*'Modelo Atmosférico'!$B$10)/('Modelo Atmosférico'!$B$12*'Modelo Atmosférico'!$B$13)))-1),0)</f>
        <v>834.3186296345109</v>
      </c>
      <c r="G220" s="12">
        <f t="shared" si="23"/>
        <v>-1.4387308676713246</v>
      </c>
      <c r="H220">
        <v>212</v>
      </c>
      <c r="I220" t="s">
        <v>30</v>
      </c>
      <c r="J220" s="2">
        <f t="shared" si="26"/>
        <v>-0.21661819361743256</v>
      </c>
      <c r="K220">
        <f t="shared" si="27"/>
        <v>2.6439601312214584E-2</v>
      </c>
      <c r="M220" s="2">
        <f t="shared" si="28"/>
        <v>0.8</v>
      </c>
      <c r="N220">
        <f t="shared" si="29"/>
        <v>0.31666666666666671</v>
      </c>
      <c r="O220">
        <f t="shared" si="24"/>
        <v>1</v>
      </c>
      <c r="P220">
        <f t="shared" si="25"/>
        <v>1</v>
      </c>
    </row>
    <row r="221" spans="1:16" x14ac:dyDescent="0.25">
      <c r="A221" s="8">
        <v>40.896000000000001</v>
      </c>
      <c r="B221" s="8">
        <v>126.544</v>
      </c>
      <c r="C221" s="8"/>
      <c r="D221" s="30">
        <v>25100</v>
      </c>
      <c r="E221" s="30">
        <v>91694.5</v>
      </c>
      <c r="F221" s="2">
        <f>IF(E221&lt;&gt;0,('Modelo Atmosférico'!$B$9/'Modelo Atmosférico'!$B$10)*((POWER(E221/'Modelo Atmosférico'!$B$14,(-'Modelo Atmosférico'!$B$11*'Modelo Atmosférico'!$B$10)/('Modelo Atmosférico'!$B$12*'Modelo Atmosférico'!$B$13)))-1),0)</f>
        <v>834.4088828313262</v>
      </c>
      <c r="G221" s="12">
        <f t="shared" si="23"/>
        <v>-1.3484776708560275</v>
      </c>
      <c r="H221">
        <v>213</v>
      </c>
      <c r="I221" t="s">
        <v>30</v>
      </c>
      <c r="J221" s="2">
        <f t="shared" si="26"/>
        <v>-0.19856755425437314</v>
      </c>
      <c r="K221">
        <f t="shared" si="27"/>
        <v>2.6439601312214595E-2</v>
      </c>
      <c r="M221" s="2">
        <f t="shared" si="28"/>
        <v>0.6</v>
      </c>
      <c r="N221">
        <f t="shared" si="29"/>
        <v>0.31666666666666671</v>
      </c>
      <c r="O221">
        <f t="shared" si="24"/>
        <v>1</v>
      </c>
      <c r="P221">
        <f t="shared" si="25"/>
        <v>1</v>
      </c>
    </row>
    <row r="222" spans="1:16" x14ac:dyDescent="0.25">
      <c r="A222" s="8">
        <v>41.088000000000001</v>
      </c>
      <c r="B222" s="8">
        <v>127.544</v>
      </c>
      <c r="C222" s="8"/>
      <c r="D222" s="30">
        <v>25099</v>
      </c>
      <c r="E222" s="30">
        <v>91691.5</v>
      </c>
      <c r="F222" s="2">
        <f>IF(E222&lt;&gt;0,('Modelo Atmosférico'!$B$9/'Modelo Atmosférico'!$B$10)*((POWER(E222/'Modelo Atmosférico'!$B$14,(-'Modelo Atmosférico'!$B$11*'Modelo Atmosférico'!$B$10)/('Modelo Atmosférico'!$B$12*'Modelo Atmosférico'!$B$13)))-1),0)</f>
        <v>834.67964720391649</v>
      </c>
      <c r="G222" s="12">
        <f t="shared" si="23"/>
        <v>-1.0777132982657349</v>
      </c>
      <c r="H222">
        <v>214</v>
      </c>
      <c r="I222" t="s">
        <v>30</v>
      </c>
      <c r="J222" s="2">
        <f t="shared" si="26"/>
        <v>-7.2206064472538856E-2</v>
      </c>
      <c r="K222">
        <f t="shared" si="27"/>
        <v>1.3984599604032819E-2</v>
      </c>
      <c r="M222" s="2">
        <f t="shared" si="28"/>
        <v>0.2</v>
      </c>
      <c r="N222">
        <f t="shared" si="29"/>
        <v>0.15555555555555561</v>
      </c>
      <c r="O222">
        <f t="shared" si="24"/>
        <v>1</v>
      </c>
      <c r="P222">
        <f t="shared" si="25"/>
        <v>1</v>
      </c>
    </row>
    <row r="223" spans="1:16" x14ac:dyDescent="0.25">
      <c r="A223" s="7">
        <v>41.28</v>
      </c>
      <c r="B223" s="8">
        <v>128.54400000000001</v>
      </c>
      <c r="C223" s="8"/>
      <c r="D223" s="30">
        <v>25098</v>
      </c>
      <c r="E223" s="30">
        <v>91687.5</v>
      </c>
      <c r="F223" s="2">
        <f>IF(E223&lt;&gt;0,('Modelo Atmosférico'!$B$9/'Modelo Atmosférico'!$B$10)*((POWER(E223/'Modelo Atmosférico'!$B$14,(-'Modelo Atmosférico'!$B$11*'Modelo Atmosférico'!$B$10)/('Modelo Atmosférico'!$B$12*'Modelo Atmosférico'!$B$13)))-1),0)</f>
        <v>835.04067752627918</v>
      </c>
      <c r="G223" s="12">
        <f t="shared" si="23"/>
        <v>-0.71668297590304064</v>
      </c>
      <c r="H223">
        <v>215</v>
      </c>
      <c r="I223" t="s">
        <v>30</v>
      </c>
      <c r="J223" s="2">
        <f t="shared" si="26"/>
        <v>7.2206064472538647E-2</v>
      </c>
      <c r="K223">
        <f t="shared" si="27"/>
        <v>1.0644681175535702E-2</v>
      </c>
      <c r="M223" s="2">
        <f t="shared" si="28"/>
        <v>-0.19999999999999943</v>
      </c>
      <c r="N223">
        <f t="shared" si="29"/>
        <v>0.11666666666666654</v>
      </c>
      <c r="O223">
        <f t="shared" si="24"/>
        <v>1</v>
      </c>
      <c r="P223">
        <f t="shared" si="25"/>
        <v>1</v>
      </c>
    </row>
    <row r="224" spans="1:16" x14ac:dyDescent="0.25">
      <c r="A224" s="8">
        <v>41.472000000000001</v>
      </c>
      <c r="B224" s="8">
        <v>129.54400000000001</v>
      </c>
      <c r="C224" s="8"/>
      <c r="D224" s="30">
        <v>25097</v>
      </c>
      <c r="E224" s="30">
        <v>91683.5</v>
      </c>
      <c r="F224" s="2">
        <f>IF(E224&lt;&gt;0,('Modelo Atmosférico'!$B$9/'Modelo Atmosférico'!$B$10)*((POWER(E224/'Modelo Atmosférico'!$B$14,(-'Modelo Atmosférico'!$B$11*'Modelo Atmosférico'!$B$10)/('Modelo Atmosférico'!$B$12*'Modelo Atmosférico'!$B$13)))-1),0)</f>
        <v>835.40172060259806</v>
      </c>
      <c r="G224" s="12">
        <f t="shared" si="23"/>
        <v>-0.35563989958416187</v>
      </c>
      <c r="H224">
        <v>216</v>
      </c>
      <c r="I224" t="s">
        <v>30</v>
      </c>
      <c r="J224" s="2">
        <f t="shared" si="26"/>
        <v>0.19856755425437256</v>
      </c>
      <c r="K224">
        <f t="shared" si="27"/>
        <v>2.2095008286431558E-2</v>
      </c>
      <c r="M224" s="2">
        <f t="shared" si="28"/>
        <v>-0.59999999999999831</v>
      </c>
      <c r="N224">
        <f t="shared" si="29"/>
        <v>0.22666666666666613</v>
      </c>
      <c r="O224">
        <f t="shared" si="24"/>
        <v>1</v>
      </c>
      <c r="P224">
        <f t="shared" si="25"/>
        <v>1</v>
      </c>
    </row>
    <row r="225" spans="1:16" x14ac:dyDescent="0.25">
      <c r="A225" s="8">
        <v>41.664000000000001</v>
      </c>
      <c r="B225" s="8">
        <v>130.54400000000001</v>
      </c>
      <c r="C225" s="8"/>
      <c r="D225" s="30">
        <v>25097</v>
      </c>
      <c r="E225" s="30">
        <v>91683.5</v>
      </c>
      <c r="F225" s="2">
        <f>IF(E225&lt;&gt;0,('Modelo Atmosférico'!$B$9/'Modelo Atmosférico'!$B$10)*((POWER(E225/'Modelo Atmosférico'!$B$14,(-'Modelo Atmosférico'!$B$11*'Modelo Atmosférico'!$B$10)/('Modelo Atmosférico'!$B$12*'Modelo Atmosférico'!$B$13)))-1),0)</f>
        <v>835.40172060259806</v>
      </c>
      <c r="G225" s="12">
        <f t="shared" si="23"/>
        <v>-0.35563989958416187</v>
      </c>
      <c r="H225">
        <v>217</v>
      </c>
      <c r="I225" t="s">
        <v>30</v>
      </c>
      <c r="J225" s="2">
        <f t="shared" si="26"/>
        <v>0.21661819361743193</v>
      </c>
      <c r="K225">
        <f t="shared" si="27"/>
        <v>3.0522077051751695E-2</v>
      </c>
      <c r="M225" s="2">
        <f t="shared" si="28"/>
        <v>-0.79999999999999771</v>
      </c>
      <c r="N225">
        <f t="shared" si="29"/>
        <v>0.34666666666666562</v>
      </c>
      <c r="O225">
        <f t="shared" si="24"/>
        <v>1</v>
      </c>
      <c r="P225">
        <f t="shared" si="25"/>
        <v>1</v>
      </c>
    </row>
    <row r="226" spans="1:16" x14ac:dyDescent="0.25">
      <c r="A226" s="8">
        <v>41.856000000000002</v>
      </c>
      <c r="B226" s="8">
        <v>131.54400000000001</v>
      </c>
      <c r="C226" s="8"/>
      <c r="D226" s="30">
        <v>25098</v>
      </c>
      <c r="E226" s="30">
        <v>91687.5</v>
      </c>
      <c r="F226" s="2">
        <f>IF(E226&lt;&gt;0,('Modelo Atmosférico'!$B$9/'Modelo Atmosférico'!$B$10)*((POWER(E226/'Modelo Atmosférico'!$B$14,(-'Modelo Atmosférico'!$B$11*'Modelo Atmosférico'!$B$10)/('Modelo Atmosférico'!$B$12*'Modelo Atmosférico'!$B$13)))-1),0)</f>
        <v>835.04067752627918</v>
      </c>
      <c r="G226" s="12">
        <f t="shared" si="23"/>
        <v>-0.71668297590304064</v>
      </c>
      <c r="H226">
        <v>218</v>
      </c>
      <c r="I226" t="s">
        <v>30</v>
      </c>
      <c r="J226" s="2">
        <f t="shared" si="26"/>
        <v>0.12635893899059703</v>
      </c>
      <c r="K226">
        <f t="shared" si="27"/>
        <v>2.2095008286431544E-2</v>
      </c>
      <c r="M226" s="2">
        <f t="shared" si="28"/>
        <v>-0.39999999999999886</v>
      </c>
      <c r="N226">
        <f t="shared" si="29"/>
        <v>0.22666666666666593</v>
      </c>
      <c r="O226">
        <f t="shared" si="24"/>
        <v>1</v>
      </c>
      <c r="P226">
        <f t="shared" si="25"/>
        <v>1</v>
      </c>
    </row>
    <row r="227" spans="1:16" x14ac:dyDescent="0.25">
      <c r="A227" s="8">
        <v>42.048000000000002</v>
      </c>
      <c r="B227" s="8">
        <v>132.54400000000001</v>
      </c>
      <c r="C227" s="8"/>
      <c r="D227" s="30">
        <v>25099</v>
      </c>
      <c r="E227" s="30">
        <v>91691.5</v>
      </c>
      <c r="F227" s="2">
        <f>IF(E227&lt;&gt;0,('Modelo Atmosférico'!$B$9/'Modelo Atmosférico'!$B$10)*((POWER(E227/'Modelo Atmosférico'!$B$14,(-'Modelo Atmosférico'!$B$11*'Modelo Atmosférico'!$B$10)/('Modelo Atmosférico'!$B$12*'Modelo Atmosférico'!$B$13)))-1),0)</f>
        <v>834.67964720391649</v>
      </c>
      <c r="G227" s="12">
        <f t="shared" ref="G227:G247" si="30">IF(E227&lt;&gt;0,F227-$F$3,0)</f>
        <v>-1.0777132982657349</v>
      </c>
      <c r="H227">
        <v>219</v>
      </c>
      <c r="I227" t="s">
        <v>30</v>
      </c>
      <c r="J227" s="2">
        <f t="shared" si="26"/>
        <v>0</v>
      </c>
      <c r="K227">
        <f t="shared" si="27"/>
        <v>1.064468117553566E-2</v>
      </c>
      <c r="M227" s="2">
        <f t="shared" si="28"/>
        <v>0</v>
      </c>
      <c r="N227">
        <f t="shared" si="29"/>
        <v>0.1166666666666661</v>
      </c>
      <c r="O227">
        <f t="shared" si="24"/>
        <v>1</v>
      </c>
      <c r="P227">
        <f t="shared" si="25"/>
        <v>1</v>
      </c>
    </row>
    <row r="228" spans="1:16" x14ac:dyDescent="0.25">
      <c r="A228" s="7">
        <v>42.24</v>
      </c>
      <c r="B228" s="8">
        <v>133.54400000000001</v>
      </c>
      <c r="C228" s="8"/>
      <c r="D228" s="30">
        <v>25100</v>
      </c>
      <c r="E228" s="30">
        <v>91694.5</v>
      </c>
      <c r="F228" s="2">
        <f>IF(E228&lt;&gt;0,('Modelo Atmosférico'!$B$9/'Modelo Atmosférico'!$B$10)*((POWER(E228/'Modelo Atmosférico'!$B$14,(-'Modelo Atmosférico'!$B$11*'Modelo Atmosférico'!$B$10)/('Modelo Atmosférico'!$B$12*'Modelo Atmosférico'!$B$13)))-1),0)</f>
        <v>834.4088828313262</v>
      </c>
      <c r="G228" s="12">
        <f t="shared" si="30"/>
        <v>-1.3484776708560275</v>
      </c>
      <c r="H228">
        <v>220</v>
      </c>
      <c r="I228" t="s">
        <v>30</v>
      </c>
      <c r="J228" s="2">
        <f t="shared" si="26"/>
        <v>-0.12635893899059739</v>
      </c>
      <c r="K228">
        <f t="shared" si="27"/>
        <v>1.3984599604032763E-2</v>
      </c>
      <c r="M228" s="2">
        <f t="shared" si="28"/>
        <v>0.4</v>
      </c>
      <c r="N228">
        <f t="shared" si="29"/>
        <v>0.15555555555555492</v>
      </c>
      <c r="O228">
        <f t="shared" si="24"/>
        <v>1</v>
      </c>
      <c r="P228">
        <f t="shared" si="25"/>
        <v>1</v>
      </c>
    </row>
    <row r="229" spans="1:16" x14ac:dyDescent="0.25">
      <c r="A229" s="8">
        <v>42.432000000000002</v>
      </c>
      <c r="B229" s="8">
        <v>134.54400000000001</v>
      </c>
      <c r="C229" s="8"/>
      <c r="D229" s="30">
        <v>25101</v>
      </c>
      <c r="E229" s="30">
        <v>91695.5</v>
      </c>
      <c r="F229" s="2">
        <f>IF(E229&lt;&gt;0,('Modelo Atmosférico'!$B$9/'Modelo Atmosférico'!$B$10)*((POWER(E229/'Modelo Atmosférico'!$B$14,(-'Modelo Atmosférico'!$B$11*'Modelo Atmosférico'!$B$10)/('Modelo Atmosférico'!$B$12*'Modelo Atmosférico'!$B$13)))-1),0)</f>
        <v>834.3186296345109</v>
      </c>
      <c r="G229" s="12">
        <f t="shared" si="30"/>
        <v>-1.4387308676713246</v>
      </c>
      <c r="H229">
        <v>221</v>
      </c>
      <c r="I229" t="s">
        <v>30</v>
      </c>
      <c r="J229" s="2">
        <f t="shared" si="26"/>
        <v>-0.21661819361743256</v>
      </c>
      <c r="K229">
        <f t="shared" si="27"/>
        <v>2.6439601312214511E-2</v>
      </c>
      <c r="M229" s="2">
        <f t="shared" si="28"/>
        <v>0.8</v>
      </c>
      <c r="N229">
        <f t="shared" si="29"/>
        <v>0.31666666666666576</v>
      </c>
      <c r="O229">
        <f t="shared" si="24"/>
        <v>1</v>
      </c>
      <c r="P229">
        <f t="shared" si="25"/>
        <v>1</v>
      </c>
    </row>
    <row r="230" spans="1:16" x14ac:dyDescent="0.25">
      <c r="A230" s="8">
        <v>42.624000000000002</v>
      </c>
      <c r="B230" s="8">
        <v>135.54400000000001</v>
      </c>
      <c r="C230" s="8"/>
      <c r="D230" s="30">
        <v>25100</v>
      </c>
      <c r="E230" s="30">
        <v>91694.5</v>
      </c>
      <c r="F230" s="2">
        <f>IF(E230&lt;&gt;0,('Modelo Atmosférico'!$B$9/'Modelo Atmosférico'!$B$10)*((POWER(E230/'Modelo Atmosférico'!$B$14,(-'Modelo Atmosférico'!$B$11*'Modelo Atmosférico'!$B$10)/('Modelo Atmosférico'!$B$12*'Modelo Atmosférico'!$B$13)))-1),0)</f>
        <v>834.4088828313262</v>
      </c>
      <c r="G230" s="12">
        <f t="shared" si="30"/>
        <v>-1.3484776708560275</v>
      </c>
      <c r="H230">
        <v>222</v>
      </c>
      <c r="I230" t="s">
        <v>30</v>
      </c>
      <c r="J230" s="2">
        <f t="shared" si="26"/>
        <v>-0.19856755425437314</v>
      </c>
      <c r="K230">
        <f t="shared" si="27"/>
        <v>2.6439601312214522E-2</v>
      </c>
      <c r="M230" s="2">
        <f t="shared" si="28"/>
        <v>0.6</v>
      </c>
      <c r="N230">
        <f t="shared" si="29"/>
        <v>0.31666666666666576</v>
      </c>
      <c r="O230">
        <f t="shared" si="24"/>
        <v>1</v>
      </c>
      <c r="P230">
        <f t="shared" si="25"/>
        <v>1</v>
      </c>
    </row>
    <row r="231" spans="1:16" x14ac:dyDescent="0.25">
      <c r="A231" s="8">
        <v>42.816000000000003</v>
      </c>
      <c r="B231" s="8">
        <v>136.54400000000001</v>
      </c>
      <c r="C231" s="8"/>
      <c r="D231" s="30">
        <v>25099</v>
      </c>
      <c r="E231" s="30">
        <v>91691.5</v>
      </c>
      <c r="F231" s="2">
        <f>IF(E231&lt;&gt;0,('Modelo Atmosférico'!$B$9/'Modelo Atmosférico'!$B$10)*((POWER(E231/'Modelo Atmosférico'!$B$14,(-'Modelo Atmosférico'!$B$11*'Modelo Atmosférico'!$B$10)/('Modelo Atmosférico'!$B$12*'Modelo Atmosférico'!$B$13)))-1),0)</f>
        <v>834.67964720391649</v>
      </c>
      <c r="G231" s="12">
        <f t="shared" si="30"/>
        <v>-1.0777132982657349</v>
      </c>
      <c r="H231">
        <v>223</v>
      </c>
      <c r="I231" t="s">
        <v>30</v>
      </c>
      <c r="J231" s="2">
        <f t="shared" si="26"/>
        <v>-7.2206064472538856E-2</v>
      </c>
      <c r="K231">
        <f t="shared" si="27"/>
        <v>1.3984599604032795E-2</v>
      </c>
      <c r="M231" s="2">
        <f t="shared" si="28"/>
        <v>0.2</v>
      </c>
      <c r="N231">
        <f t="shared" si="29"/>
        <v>0.15555555555555534</v>
      </c>
      <c r="O231">
        <f t="shared" si="24"/>
        <v>1</v>
      </c>
      <c r="P231">
        <f t="shared" si="25"/>
        <v>1</v>
      </c>
    </row>
    <row r="232" spans="1:16" x14ac:dyDescent="0.25">
      <c r="A232" s="8">
        <v>43.008000000000003</v>
      </c>
      <c r="B232" s="8">
        <v>137.54400000000001</v>
      </c>
      <c r="C232" s="8"/>
      <c r="D232" s="30">
        <v>25098</v>
      </c>
      <c r="E232" s="30">
        <v>91687.5</v>
      </c>
      <c r="F232" s="2">
        <f>IF(E232&lt;&gt;0,('Modelo Atmosférico'!$B$9/'Modelo Atmosférico'!$B$10)*((POWER(E232/'Modelo Atmosférico'!$B$14,(-'Modelo Atmosférico'!$B$11*'Modelo Atmosférico'!$B$10)/('Modelo Atmosférico'!$B$12*'Modelo Atmosférico'!$B$13)))-1),0)</f>
        <v>835.04067752627918</v>
      </c>
      <c r="G232" s="12">
        <f t="shared" si="30"/>
        <v>-0.71668297590304064</v>
      </c>
      <c r="H232">
        <v>224</v>
      </c>
      <c r="I232" t="s">
        <v>30</v>
      </c>
      <c r="J232" s="2">
        <f t="shared" si="26"/>
        <v>7.2206064472538856E-2</v>
      </c>
      <c r="K232">
        <f t="shared" si="27"/>
        <v>1.0644681175535711E-2</v>
      </c>
      <c r="M232" s="2">
        <f t="shared" si="28"/>
        <v>-0.2</v>
      </c>
      <c r="N232">
        <f t="shared" si="29"/>
        <v>0.11666666666666664</v>
      </c>
      <c r="O232">
        <f t="shared" si="24"/>
        <v>1</v>
      </c>
      <c r="P232">
        <f t="shared" si="25"/>
        <v>1</v>
      </c>
    </row>
    <row r="233" spans="1:16" x14ac:dyDescent="0.25">
      <c r="A233" s="7">
        <v>43.2</v>
      </c>
      <c r="B233" s="8">
        <v>138.54400000000001</v>
      </c>
      <c r="C233" s="8"/>
      <c r="D233" s="30">
        <v>25097</v>
      </c>
      <c r="E233" s="30">
        <v>91683.5</v>
      </c>
      <c r="F233" s="2">
        <f>IF(E233&lt;&gt;0,('Modelo Atmosférico'!$B$9/'Modelo Atmosférico'!$B$10)*((POWER(E233/'Modelo Atmosférico'!$B$14,(-'Modelo Atmosférico'!$B$11*'Modelo Atmosférico'!$B$10)/('Modelo Atmosférico'!$B$12*'Modelo Atmosférico'!$B$13)))-1),0)</f>
        <v>835.40172060259806</v>
      </c>
      <c r="G233" s="12">
        <f t="shared" si="30"/>
        <v>-0.35563989958416187</v>
      </c>
      <c r="H233">
        <v>225</v>
      </c>
      <c r="I233" t="s">
        <v>30</v>
      </c>
      <c r="J233" s="2">
        <f t="shared" si="26"/>
        <v>0.19856755425437314</v>
      </c>
      <c r="K233">
        <f t="shared" si="27"/>
        <v>2.2095008286431614E-2</v>
      </c>
      <c r="M233" s="2">
        <f t="shared" si="28"/>
        <v>-0.6</v>
      </c>
      <c r="N233">
        <f t="shared" si="29"/>
        <v>0.22666666666666668</v>
      </c>
      <c r="O233">
        <f t="shared" si="24"/>
        <v>1</v>
      </c>
      <c r="P233">
        <f t="shared" si="25"/>
        <v>1</v>
      </c>
    </row>
    <row r="234" spans="1:16" x14ac:dyDescent="0.25">
      <c r="A234" s="8">
        <v>43.392000000000003</v>
      </c>
      <c r="B234" s="8">
        <v>139.54400000000001</v>
      </c>
      <c r="C234" s="8"/>
      <c r="D234" s="30">
        <v>25097</v>
      </c>
      <c r="E234" s="30">
        <v>91683.5</v>
      </c>
      <c r="F234" s="2">
        <f>IF(E234&lt;&gt;0,('Modelo Atmosférico'!$B$9/'Modelo Atmosférico'!$B$10)*((POWER(E234/'Modelo Atmosférico'!$B$14,(-'Modelo Atmosférico'!$B$11*'Modelo Atmosférico'!$B$10)/('Modelo Atmosférico'!$B$12*'Modelo Atmosférico'!$B$13)))-1),0)</f>
        <v>835.40172060259806</v>
      </c>
      <c r="G234" s="12">
        <f t="shared" si="30"/>
        <v>-0.35563989958416187</v>
      </c>
      <c r="H234">
        <v>226</v>
      </c>
      <c r="I234" t="s">
        <v>30</v>
      </c>
      <c r="J234" s="2">
        <f t="shared" si="26"/>
        <v>0.21661819361743256</v>
      </c>
      <c r="K234">
        <f t="shared" si="27"/>
        <v>3.0522077051751789E-2</v>
      </c>
      <c r="M234" s="2">
        <f t="shared" si="28"/>
        <v>-0.8</v>
      </c>
      <c r="N234">
        <f t="shared" si="29"/>
        <v>0.34666666666666668</v>
      </c>
      <c r="O234">
        <f t="shared" si="24"/>
        <v>1</v>
      </c>
      <c r="P234">
        <f t="shared" si="25"/>
        <v>1</v>
      </c>
    </row>
    <row r="235" spans="1:16" x14ac:dyDescent="0.25">
      <c r="A235" s="8">
        <v>43.584000000000003</v>
      </c>
      <c r="B235" s="8">
        <v>140.54400000000001</v>
      </c>
      <c r="C235" s="8"/>
      <c r="D235" s="30">
        <v>25098</v>
      </c>
      <c r="E235" s="30">
        <v>91687.5</v>
      </c>
      <c r="F235" s="2">
        <f>IF(E235&lt;&gt;0,('Modelo Atmosférico'!$B$9/'Modelo Atmosférico'!$B$10)*((POWER(E235/'Modelo Atmosférico'!$B$14,(-'Modelo Atmosférico'!$B$11*'Modelo Atmosférico'!$B$10)/('Modelo Atmosférico'!$B$12*'Modelo Atmosférico'!$B$13)))-1),0)</f>
        <v>835.04067752627918</v>
      </c>
      <c r="G235" s="12">
        <f t="shared" si="30"/>
        <v>-0.71668297590304064</v>
      </c>
      <c r="H235">
        <v>227</v>
      </c>
      <c r="I235" t="s">
        <v>30</v>
      </c>
      <c r="J235" s="2">
        <f t="shared" si="26"/>
        <v>0.12635893899059739</v>
      </c>
      <c r="K235">
        <f t="shared" si="27"/>
        <v>2.2095008286431614E-2</v>
      </c>
      <c r="M235" s="2">
        <f t="shared" si="28"/>
        <v>-0.4</v>
      </c>
      <c r="N235">
        <f t="shared" si="29"/>
        <v>0.22666666666666671</v>
      </c>
      <c r="O235">
        <f t="shared" si="24"/>
        <v>1</v>
      </c>
      <c r="P235">
        <f t="shared" si="25"/>
        <v>1</v>
      </c>
    </row>
    <row r="236" spans="1:16" x14ac:dyDescent="0.25">
      <c r="A236" s="8">
        <v>43.776000000000003</v>
      </c>
      <c r="B236" s="8">
        <v>141.54400000000001</v>
      </c>
      <c r="C236" s="8"/>
      <c r="D236" s="30">
        <v>25099</v>
      </c>
      <c r="E236" s="30">
        <v>91691.5</v>
      </c>
      <c r="F236" s="2">
        <f>IF(E236&lt;&gt;0,('Modelo Atmosférico'!$B$9/'Modelo Atmosférico'!$B$10)*((POWER(E236/'Modelo Atmosférico'!$B$14,(-'Modelo Atmosférico'!$B$11*'Modelo Atmosférico'!$B$10)/('Modelo Atmosférico'!$B$12*'Modelo Atmosférico'!$B$13)))-1),0)</f>
        <v>834.67964720391649</v>
      </c>
      <c r="G236" s="12">
        <f t="shared" si="30"/>
        <v>-1.0777132982657349</v>
      </c>
      <c r="H236">
        <v>228</v>
      </c>
      <c r="I236" t="s">
        <v>30</v>
      </c>
      <c r="J236" s="2">
        <f t="shared" si="26"/>
        <v>0</v>
      </c>
      <c r="K236">
        <f t="shared" si="27"/>
        <v>1.0644681175535711E-2</v>
      </c>
      <c r="M236" s="2">
        <f t="shared" si="28"/>
        <v>0</v>
      </c>
      <c r="N236">
        <f t="shared" si="29"/>
        <v>0.11666666666666672</v>
      </c>
      <c r="O236">
        <f t="shared" si="24"/>
        <v>1</v>
      </c>
      <c r="P236">
        <f t="shared" si="25"/>
        <v>1</v>
      </c>
    </row>
    <row r="237" spans="1:16" x14ac:dyDescent="0.25">
      <c r="A237" s="8">
        <v>43.968000000000004</v>
      </c>
      <c r="B237" s="8">
        <v>142.54400000000001</v>
      </c>
      <c r="C237" s="8"/>
      <c r="D237" s="30">
        <v>25100</v>
      </c>
      <c r="E237" s="30">
        <v>91694.5</v>
      </c>
      <c r="F237" s="2">
        <f>IF(E237&lt;&gt;0,('Modelo Atmosférico'!$B$9/'Modelo Atmosférico'!$B$10)*((POWER(E237/'Modelo Atmosférico'!$B$14,(-'Modelo Atmosférico'!$B$11*'Modelo Atmosférico'!$B$10)/('Modelo Atmosférico'!$B$12*'Modelo Atmosférico'!$B$13)))-1),0)</f>
        <v>834.4088828313262</v>
      </c>
      <c r="G237" s="12">
        <f t="shared" si="30"/>
        <v>-1.3484776708560275</v>
      </c>
      <c r="H237">
        <v>229</v>
      </c>
      <c r="I237" t="s">
        <v>30</v>
      </c>
      <c r="J237" s="2">
        <f t="shared" si="26"/>
        <v>-0.12635893899059739</v>
      </c>
      <c r="K237">
        <f t="shared" si="27"/>
        <v>1.3984599604032817E-2</v>
      </c>
      <c r="M237" s="2">
        <f t="shared" si="28"/>
        <v>0.4</v>
      </c>
      <c r="N237">
        <f t="shared" si="29"/>
        <v>0.15555555555555559</v>
      </c>
      <c r="O237">
        <f t="shared" si="24"/>
        <v>1</v>
      </c>
      <c r="P237">
        <f t="shared" si="25"/>
        <v>1</v>
      </c>
    </row>
    <row r="238" spans="1:16" x14ac:dyDescent="0.25">
      <c r="A238" s="7">
        <v>44.16</v>
      </c>
      <c r="B238" s="8">
        <v>143.54400000000001</v>
      </c>
      <c r="C238" s="8"/>
      <c r="D238" s="30">
        <v>25101</v>
      </c>
      <c r="E238" s="30">
        <v>91695.5</v>
      </c>
      <c r="F238" s="2">
        <f>IF(E238&lt;&gt;0,('Modelo Atmosférico'!$B$9/'Modelo Atmosférico'!$B$10)*((POWER(E238/'Modelo Atmosférico'!$B$14,(-'Modelo Atmosférico'!$B$11*'Modelo Atmosférico'!$B$10)/('Modelo Atmosférico'!$B$12*'Modelo Atmosférico'!$B$13)))-1),0)</f>
        <v>834.3186296345109</v>
      </c>
      <c r="G238" s="12">
        <f t="shared" si="30"/>
        <v>-1.4387308676713246</v>
      </c>
      <c r="H238">
        <v>230</v>
      </c>
      <c r="I238" t="s">
        <v>30</v>
      </c>
      <c r="J238" s="2">
        <f t="shared" si="26"/>
        <v>-0.21661819361743256</v>
      </c>
      <c r="K238">
        <f t="shared" si="27"/>
        <v>2.6439601312214584E-2</v>
      </c>
      <c r="M238" s="2">
        <f t="shared" si="28"/>
        <v>0.8</v>
      </c>
      <c r="N238">
        <f t="shared" si="29"/>
        <v>0.31666666666666671</v>
      </c>
      <c r="O238">
        <f t="shared" si="24"/>
        <v>1</v>
      </c>
      <c r="P238">
        <f t="shared" si="25"/>
        <v>1</v>
      </c>
    </row>
    <row r="239" spans="1:16" x14ac:dyDescent="0.25">
      <c r="A239" s="8">
        <v>44.351999999999997</v>
      </c>
      <c r="B239" s="8">
        <v>144.54400000000001</v>
      </c>
      <c r="C239" s="8"/>
      <c r="D239" s="30">
        <v>25100</v>
      </c>
      <c r="E239" s="30">
        <v>91694.5</v>
      </c>
      <c r="F239" s="2">
        <f>IF(E239&lt;&gt;0,('Modelo Atmosférico'!$B$9/'Modelo Atmosférico'!$B$10)*((POWER(E239/'Modelo Atmosférico'!$B$14,(-'Modelo Atmosférico'!$B$11*'Modelo Atmosférico'!$B$10)/('Modelo Atmosférico'!$B$12*'Modelo Atmosférico'!$B$13)))-1),0)</f>
        <v>834.4088828313262</v>
      </c>
      <c r="G239" s="12">
        <f t="shared" si="30"/>
        <v>-1.3484776708560275</v>
      </c>
      <c r="H239">
        <v>231</v>
      </c>
      <c r="I239" t="s">
        <v>30</v>
      </c>
      <c r="J239" s="2">
        <f t="shared" si="26"/>
        <v>-0.19856755425437314</v>
      </c>
      <c r="K239">
        <f t="shared" si="27"/>
        <v>2.6439601312214595E-2</v>
      </c>
      <c r="M239" s="2">
        <f t="shared" si="28"/>
        <v>0.6</v>
      </c>
      <c r="N239">
        <f t="shared" si="29"/>
        <v>0.31666666666666671</v>
      </c>
      <c r="O239">
        <f t="shared" si="24"/>
        <v>1</v>
      </c>
      <c r="P239">
        <f t="shared" si="25"/>
        <v>1</v>
      </c>
    </row>
    <row r="240" spans="1:16" x14ac:dyDescent="0.25">
      <c r="A240" s="8">
        <v>44.543999999999997</v>
      </c>
      <c r="B240" s="8">
        <v>145.54400000000001</v>
      </c>
      <c r="C240" s="8"/>
      <c r="D240" s="30">
        <v>25099</v>
      </c>
      <c r="E240" s="30">
        <v>91691.5</v>
      </c>
      <c r="F240" s="2">
        <f>IF(E240&lt;&gt;0,('Modelo Atmosférico'!$B$9/'Modelo Atmosférico'!$B$10)*((POWER(E240/'Modelo Atmosférico'!$B$14,(-'Modelo Atmosférico'!$B$11*'Modelo Atmosférico'!$B$10)/('Modelo Atmosférico'!$B$12*'Modelo Atmosférico'!$B$13)))-1),0)</f>
        <v>834.67964720391649</v>
      </c>
      <c r="G240" s="12">
        <f t="shared" si="30"/>
        <v>-1.0777132982657349</v>
      </c>
      <c r="H240">
        <v>232</v>
      </c>
      <c r="I240" t="s">
        <v>30</v>
      </c>
      <c r="J240" s="2">
        <f t="shared" si="26"/>
        <v>-7.2206064472538856E-2</v>
      </c>
      <c r="K240">
        <f t="shared" si="27"/>
        <v>1.3984599604032819E-2</v>
      </c>
      <c r="M240" s="2">
        <f t="shared" si="28"/>
        <v>0.2</v>
      </c>
      <c r="N240">
        <f t="shared" si="29"/>
        <v>0.15555555555555561</v>
      </c>
      <c r="O240">
        <f t="shared" si="24"/>
        <v>1</v>
      </c>
      <c r="P240">
        <f t="shared" si="25"/>
        <v>1</v>
      </c>
    </row>
    <row r="241" spans="1:16" x14ac:dyDescent="0.25">
      <c r="A241" s="8">
        <v>44.735999999999997</v>
      </c>
      <c r="B241" s="8">
        <v>146.54400000000001</v>
      </c>
      <c r="C241" s="8"/>
      <c r="D241" s="30">
        <v>25098</v>
      </c>
      <c r="E241" s="30">
        <v>91687.5</v>
      </c>
      <c r="F241" s="2">
        <f>IF(E241&lt;&gt;0,('Modelo Atmosférico'!$B$9/'Modelo Atmosférico'!$B$10)*((POWER(E241/'Modelo Atmosférico'!$B$14,(-'Modelo Atmosférico'!$B$11*'Modelo Atmosférico'!$B$10)/('Modelo Atmosférico'!$B$12*'Modelo Atmosférico'!$B$13)))-1),0)</f>
        <v>835.04067752627918</v>
      </c>
      <c r="G241" s="12">
        <f t="shared" si="30"/>
        <v>-0.71668297590304064</v>
      </c>
      <c r="H241">
        <v>233</v>
      </c>
      <c r="I241" t="s">
        <v>30</v>
      </c>
      <c r="J241" s="2">
        <f t="shared" si="26"/>
        <v>7.2206064472538856E-2</v>
      </c>
      <c r="K241">
        <f t="shared" si="27"/>
        <v>1.0644681175535711E-2</v>
      </c>
      <c r="M241" s="2">
        <f t="shared" si="28"/>
        <v>-0.2</v>
      </c>
      <c r="N241">
        <f t="shared" si="29"/>
        <v>0.11666666666666664</v>
      </c>
      <c r="O241">
        <f t="shared" si="24"/>
        <v>1</v>
      </c>
      <c r="P241">
        <f t="shared" si="25"/>
        <v>1</v>
      </c>
    </row>
    <row r="242" spans="1:16" x14ac:dyDescent="0.25">
      <c r="A242" s="8">
        <v>44.927999999999997</v>
      </c>
      <c r="B242" s="8">
        <v>147.54400000000001</v>
      </c>
      <c r="C242" s="8"/>
      <c r="D242" s="30">
        <v>25097</v>
      </c>
      <c r="E242" s="30">
        <v>91683.5</v>
      </c>
      <c r="F242" s="2">
        <f>IF(E242&lt;&gt;0,('Modelo Atmosférico'!$B$9/'Modelo Atmosférico'!$B$10)*((POWER(E242/'Modelo Atmosférico'!$B$14,(-'Modelo Atmosférico'!$B$11*'Modelo Atmosférico'!$B$10)/('Modelo Atmosférico'!$B$12*'Modelo Atmosférico'!$B$13)))-1),0)</f>
        <v>835.40172060259806</v>
      </c>
      <c r="G242" s="12">
        <f t="shared" si="30"/>
        <v>-0.35563989958416187</v>
      </c>
      <c r="H242">
        <v>234</v>
      </c>
      <c r="I242" t="s">
        <v>30</v>
      </c>
      <c r="J242" s="2">
        <f t="shared" si="26"/>
        <v>0.19856755425437314</v>
      </c>
      <c r="K242">
        <f t="shared" si="27"/>
        <v>2.2095008286431614E-2</v>
      </c>
      <c r="M242" s="2">
        <f t="shared" si="28"/>
        <v>-0.6</v>
      </c>
      <c r="N242">
        <f t="shared" si="29"/>
        <v>0.22666666666666668</v>
      </c>
      <c r="O242">
        <f t="shared" ref="O242:O247" si="31">IF(AND(N242&gt;0, N242&lt;$O$3), 1, 0)</f>
        <v>1</v>
      </c>
      <c r="P242">
        <f t="shared" si="25"/>
        <v>1</v>
      </c>
    </row>
    <row r="243" spans="1:16" x14ac:dyDescent="0.25">
      <c r="A243" s="7">
        <v>45.12</v>
      </c>
      <c r="B243" s="8">
        <v>148.54400000000001</v>
      </c>
      <c r="C243" s="8"/>
      <c r="D243" s="30">
        <v>25097</v>
      </c>
      <c r="E243" s="30">
        <v>91683.5</v>
      </c>
      <c r="F243" s="2">
        <f>IF(E243&lt;&gt;0,('Modelo Atmosférico'!$B$9/'Modelo Atmosférico'!$B$10)*((POWER(E243/'Modelo Atmosférico'!$B$14,(-'Modelo Atmosférico'!$B$11*'Modelo Atmosférico'!$B$10)/('Modelo Atmosférico'!$B$12*'Modelo Atmosférico'!$B$13)))-1),0)</f>
        <v>835.40172060259806</v>
      </c>
      <c r="G243" s="12">
        <f t="shared" si="30"/>
        <v>-0.35563989958416187</v>
      </c>
      <c r="H243">
        <v>235</v>
      </c>
      <c r="I243" t="s">
        <v>30</v>
      </c>
      <c r="J243" s="2">
        <f t="shared" si="26"/>
        <v>0.21661819361743256</v>
      </c>
      <c r="K243">
        <f t="shared" si="27"/>
        <v>3.0522077051751789E-2</v>
      </c>
      <c r="M243" s="2">
        <f t="shared" si="28"/>
        <v>-0.8</v>
      </c>
      <c r="N243">
        <f t="shared" si="29"/>
        <v>0.34666666666666668</v>
      </c>
      <c r="O243">
        <f t="shared" si="31"/>
        <v>1</v>
      </c>
      <c r="P243">
        <f t="shared" ref="P243:P247" si="32">IF(AND(O243=1, M243&lt;1, M243&gt;-1), 1, 0)</f>
        <v>1</v>
      </c>
    </row>
    <row r="244" spans="1:16" x14ac:dyDescent="0.25">
      <c r="A244" s="8">
        <v>45.311999999999998</v>
      </c>
      <c r="B244" s="8">
        <v>149.54400000000001</v>
      </c>
      <c r="C244" s="8"/>
      <c r="D244" s="30">
        <v>25098</v>
      </c>
      <c r="E244" s="30">
        <v>91687.5</v>
      </c>
      <c r="F244" s="2">
        <f>IF(E244&lt;&gt;0,('Modelo Atmosférico'!$B$9/'Modelo Atmosférico'!$B$10)*((POWER(E244/'Modelo Atmosférico'!$B$14,(-'Modelo Atmosférico'!$B$11*'Modelo Atmosférico'!$B$10)/('Modelo Atmosférico'!$B$12*'Modelo Atmosférico'!$B$13)))-1),0)</f>
        <v>835.04067752627918</v>
      </c>
      <c r="G244" s="12">
        <f t="shared" si="30"/>
        <v>-0.71668297590304064</v>
      </c>
      <c r="H244">
        <v>236</v>
      </c>
      <c r="I244" t="s">
        <v>30</v>
      </c>
      <c r="J244" s="2">
        <f t="shared" si="26"/>
        <v>0.12635893899059739</v>
      </c>
      <c r="K244">
        <f t="shared" si="27"/>
        <v>2.2095008286431614E-2</v>
      </c>
      <c r="M244" s="2">
        <f t="shared" si="28"/>
        <v>-0.4</v>
      </c>
      <c r="N244">
        <f t="shared" si="29"/>
        <v>0.22666666666666671</v>
      </c>
      <c r="O244">
        <f t="shared" si="31"/>
        <v>1</v>
      </c>
      <c r="P244">
        <f t="shared" si="32"/>
        <v>1</v>
      </c>
    </row>
    <row r="245" spans="1:16" x14ac:dyDescent="0.25">
      <c r="A245" s="8">
        <v>45.503999999999998</v>
      </c>
      <c r="B245" s="8">
        <v>150.54400000000001</v>
      </c>
      <c r="C245" s="8"/>
      <c r="D245" s="30">
        <v>25099</v>
      </c>
      <c r="E245" s="30">
        <v>91691.5</v>
      </c>
      <c r="F245" s="2">
        <f>IF(E245&lt;&gt;0,('Modelo Atmosférico'!$B$9/'Modelo Atmosférico'!$B$10)*((POWER(E245/'Modelo Atmosférico'!$B$14,(-'Modelo Atmosférico'!$B$11*'Modelo Atmosférico'!$B$10)/('Modelo Atmosférico'!$B$12*'Modelo Atmosférico'!$B$13)))-1),0)</f>
        <v>834.67964720391649</v>
      </c>
      <c r="G245" s="12">
        <f t="shared" si="30"/>
        <v>-1.0777132982657349</v>
      </c>
      <c r="H245">
        <v>237</v>
      </c>
      <c r="I245" t="s">
        <v>30</v>
      </c>
      <c r="J245" s="2">
        <f t="shared" ref="J245:J247" si="33">(G245-G240)/(B245-B240)</f>
        <v>0</v>
      </c>
      <c r="K245">
        <f t="shared" ref="K245:K247" si="34">_xlfn.VAR.P(J240:J245)</f>
        <v>1.0644681175535711E-2</v>
      </c>
      <c r="M245" s="2">
        <f t="shared" ref="M245:M247" si="35">(D245-D240)/(B245-B240)</f>
        <v>0</v>
      </c>
      <c r="N245">
        <f t="shared" ref="N245:N247" si="36">_xlfn.VAR.P(M240:M245)</f>
        <v>0.11666666666666672</v>
      </c>
      <c r="O245">
        <f t="shared" si="31"/>
        <v>1</v>
      </c>
      <c r="P245">
        <f t="shared" si="32"/>
        <v>1</v>
      </c>
    </row>
    <row r="246" spans="1:16" x14ac:dyDescent="0.25">
      <c r="A246" s="8">
        <v>45.695999999999998</v>
      </c>
      <c r="B246" s="8">
        <v>151.54400000000001</v>
      </c>
      <c r="C246" s="8"/>
      <c r="D246" s="30">
        <v>25100</v>
      </c>
      <c r="E246" s="30">
        <v>91694.5</v>
      </c>
      <c r="F246" s="2">
        <f>IF(E246&lt;&gt;0,('Modelo Atmosférico'!$B$9/'Modelo Atmosférico'!$B$10)*((POWER(E246/'Modelo Atmosférico'!$B$14,(-'Modelo Atmosférico'!$B$11*'Modelo Atmosférico'!$B$10)/('Modelo Atmosférico'!$B$12*'Modelo Atmosférico'!$B$13)))-1),0)</f>
        <v>834.4088828313262</v>
      </c>
      <c r="G246" s="12">
        <f t="shared" si="30"/>
        <v>-1.3484776708560275</v>
      </c>
      <c r="H246">
        <v>238</v>
      </c>
      <c r="I246" t="s">
        <v>30</v>
      </c>
      <c r="J246" s="2">
        <f t="shared" si="33"/>
        <v>-0.12635893899059739</v>
      </c>
      <c r="K246">
        <f t="shared" si="34"/>
        <v>1.3984599604032817E-2</v>
      </c>
      <c r="M246" s="2">
        <f t="shared" si="35"/>
        <v>0.4</v>
      </c>
      <c r="N246">
        <f t="shared" si="36"/>
        <v>0.15555555555555559</v>
      </c>
      <c r="O246">
        <f t="shared" si="31"/>
        <v>1</v>
      </c>
      <c r="P246">
        <f t="shared" si="32"/>
        <v>1</v>
      </c>
    </row>
    <row r="247" spans="1:16" x14ac:dyDescent="0.25">
      <c r="A247" s="8">
        <v>45.887999999999998</v>
      </c>
      <c r="B247" s="8">
        <v>152.54400000000001</v>
      </c>
      <c r="C247" s="8"/>
      <c r="D247" s="30">
        <v>25101</v>
      </c>
      <c r="E247" s="30">
        <v>91695.5</v>
      </c>
      <c r="F247" s="2">
        <f>IF(E247&lt;&gt;0,('Modelo Atmosférico'!$B$9/'Modelo Atmosférico'!$B$10)*((POWER(E247/'Modelo Atmosférico'!$B$14,(-'Modelo Atmosférico'!$B$11*'Modelo Atmosférico'!$B$10)/('Modelo Atmosférico'!$B$12*'Modelo Atmosférico'!$B$13)))-1),0)</f>
        <v>834.3186296345109</v>
      </c>
      <c r="G247" s="12">
        <f t="shared" si="30"/>
        <v>-1.4387308676713246</v>
      </c>
      <c r="H247">
        <v>239</v>
      </c>
      <c r="I247" t="s">
        <v>30</v>
      </c>
      <c r="J247" s="2">
        <f t="shared" si="33"/>
        <v>-0.21661819361743256</v>
      </c>
      <c r="K247">
        <f t="shared" si="34"/>
        <v>2.6439601312214584E-2</v>
      </c>
      <c r="M247" s="2">
        <f t="shared" si="35"/>
        <v>0.8</v>
      </c>
      <c r="N247">
        <f t="shared" si="36"/>
        <v>0.31666666666666671</v>
      </c>
      <c r="O247">
        <f t="shared" si="31"/>
        <v>1</v>
      </c>
      <c r="P247">
        <f t="shared" si="32"/>
        <v>1</v>
      </c>
    </row>
    <row r="248" spans="1:16" x14ac:dyDescent="0.25">
      <c r="A248" s="7"/>
      <c r="B248" s="8"/>
      <c r="C248" s="8"/>
      <c r="D248" s="30"/>
      <c r="E248" s="30"/>
      <c r="F248" s="15"/>
      <c r="G248" s="16"/>
      <c r="J248" s="2"/>
    </row>
    <row r="249" spans="1:16" x14ac:dyDescent="0.25">
      <c r="D249" s="30"/>
      <c r="E249" s="30"/>
    </row>
    <row r="250" spans="1:16" x14ac:dyDescent="0.25">
      <c r="D250" s="30"/>
      <c r="E250" s="30"/>
    </row>
    <row r="251" spans="1:16" x14ac:dyDescent="0.25">
      <c r="D251" s="30"/>
      <c r="E251" s="30"/>
    </row>
    <row r="257" spans="4:4" x14ac:dyDescent="0.25">
      <c r="D257" s="30"/>
    </row>
    <row r="258" spans="4:4" x14ac:dyDescent="0.25">
      <c r="D258" s="30"/>
    </row>
    <row r="259" spans="4:4" x14ac:dyDescent="0.25">
      <c r="D259" s="30"/>
    </row>
    <row r="260" spans="4:4" x14ac:dyDescent="0.25">
      <c r="D260" s="30"/>
    </row>
    <row r="261" spans="4:4" x14ac:dyDescent="0.25">
      <c r="D261" s="30"/>
    </row>
    <row r="262" spans="4:4" x14ac:dyDescent="0.25">
      <c r="D262" s="30"/>
    </row>
    <row r="263" spans="4:4" x14ac:dyDescent="0.25">
      <c r="D263" s="30"/>
    </row>
    <row r="264" spans="4:4" x14ac:dyDescent="0.25">
      <c r="D264" s="30"/>
    </row>
    <row r="265" spans="4:4" x14ac:dyDescent="0.25">
      <c r="D265" s="30"/>
    </row>
    <row r="266" spans="4:4" x14ac:dyDescent="0.25">
      <c r="D266" s="30"/>
    </row>
    <row r="267" spans="4:4" x14ac:dyDescent="0.25">
      <c r="D267" s="30"/>
    </row>
    <row r="268" spans="4:4" x14ac:dyDescent="0.25">
      <c r="D268" s="30"/>
    </row>
    <row r="269" spans="4:4" x14ac:dyDescent="0.25">
      <c r="D269" s="30"/>
    </row>
    <row r="270" spans="4:4" x14ac:dyDescent="0.25">
      <c r="D270" s="30"/>
    </row>
    <row r="271" spans="4:4" x14ac:dyDescent="0.25">
      <c r="D271" s="30"/>
    </row>
  </sheetData>
  <autoFilter ref="A7:P248" xr:uid="{0D9F40BF-3F36-42D1-8ABC-46002DF60A30}"/>
  <mergeCells count="5">
    <mergeCell ref="B1:C1"/>
    <mergeCell ref="B2:D2"/>
    <mergeCell ref="B3:D3"/>
    <mergeCell ref="B4:D4"/>
    <mergeCell ref="B5:D5"/>
  </mergeCell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r:id="rId5">
            <anchor moveWithCells="1">
              <from>
                <xdr:col>4</xdr:col>
                <xdr:colOff>28575</xdr:colOff>
                <xdr:row>5</xdr:row>
                <xdr:rowOff>66675</xdr:rowOff>
              </from>
              <to>
                <xdr:col>7</xdr:col>
                <xdr:colOff>0</xdr:colOff>
                <xdr:row>5</xdr:row>
                <xdr:rowOff>342900</xdr:rowOff>
              </to>
            </anchor>
          </controlPr>
        </control>
      </mc:Choice>
      <mc:Fallback>
        <control shapeId="7169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C5876-665C-44CA-830B-351A9AC87C63}">
  <sheetPr codeName="Plan3"/>
  <dimension ref="A1:BH248"/>
  <sheetViews>
    <sheetView topLeftCell="A7" zoomScaleNormal="100" workbookViewId="0">
      <selection activeCell="D17" activeCellId="1" sqref="D32 D17"/>
    </sheetView>
  </sheetViews>
  <sheetFormatPr defaultRowHeight="15" x14ac:dyDescent="0.25"/>
  <cols>
    <col min="1" max="1" width="9.5703125" customWidth="1"/>
    <col min="2" max="2" width="1.5703125" customWidth="1"/>
    <col min="3" max="6" width="10.5703125" customWidth="1"/>
    <col min="7" max="7" width="10" customWidth="1"/>
    <col min="8" max="8" width="31.140625" customWidth="1"/>
    <col min="12" max="12" width="17.28515625" customWidth="1"/>
    <col min="21" max="21" width="1.5703125" customWidth="1"/>
  </cols>
  <sheetData>
    <row r="1" spans="1:56" ht="15.75" thickBot="1" x14ac:dyDescent="0.3">
      <c r="A1" s="60" t="s">
        <v>23</v>
      </c>
      <c r="B1" s="61"/>
      <c r="C1" s="19"/>
      <c r="D1" s="26" t="s">
        <v>15</v>
      </c>
      <c r="E1" s="35"/>
      <c r="F1" s="17"/>
      <c r="G1" s="17"/>
    </row>
    <row r="2" spans="1:56" ht="16.5" thickTop="1" thickBot="1" x14ac:dyDescent="0.3">
      <c r="A2" s="62"/>
      <c r="B2" s="63"/>
      <c r="C2" s="63"/>
      <c r="D2" s="21"/>
      <c r="E2" s="24" t="s">
        <v>14</v>
      </c>
      <c r="F2" s="31"/>
      <c r="N2" s="17" t="s">
        <v>36</v>
      </c>
    </row>
    <row r="3" spans="1:56" x14ac:dyDescent="0.25">
      <c r="A3" s="64" t="s">
        <v>16</v>
      </c>
      <c r="B3" s="65"/>
      <c r="C3" s="65"/>
      <c r="D3" s="6">
        <v>99006.02</v>
      </c>
      <c r="E3" s="23">
        <f>IF(D3&lt;&gt;0,('Modelo Atmosférico'!$B$9/'Modelo Atmosférico'!$B$10)*((POWER(D3/'Modelo Atmosférico'!$B$14,(-'Modelo Atmosférico'!$B$11*'Modelo Atmosférico'!$B$10)/('Modelo Atmosférico'!$B$12*'Modelo Atmosférico'!$B$13)))-1),0)</f>
        <v>194.85077833702593</v>
      </c>
      <c r="F3" s="32" t="s">
        <v>18</v>
      </c>
      <c r="N3">
        <v>10</v>
      </c>
    </row>
    <row r="4" spans="1:56" x14ac:dyDescent="0.25">
      <c r="A4" s="64" t="s">
        <v>17</v>
      </c>
      <c r="B4" s="65"/>
      <c r="C4" s="65"/>
      <c r="D4" s="6">
        <v>98272.61</v>
      </c>
      <c r="E4" s="23">
        <f>IF(D4&lt;&gt;0,('Modelo Atmosférico'!$B$9/'Modelo Atmosférico'!$B$10)*((POWER(D4/'Modelo Atmosférico'!$B$14,(-'Modelo Atmosférico'!$B$11*'Modelo Atmosférico'!$B$10)/('Modelo Atmosférico'!$B$12*'Modelo Atmosférico'!$B$13)))-1),0)</f>
        <v>257.24418154726453</v>
      </c>
      <c r="F4" s="33">
        <f>E4-E3</f>
        <v>62.393403210238603</v>
      </c>
    </row>
    <row r="5" spans="1:56" ht="15.75" thickBot="1" x14ac:dyDescent="0.3">
      <c r="A5" s="58"/>
      <c r="B5" s="59"/>
      <c r="C5" s="59"/>
      <c r="D5" s="22"/>
      <c r="E5" s="25"/>
      <c r="F5" s="34"/>
    </row>
    <row r="6" spans="1:56" ht="30" customHeight="1" thickTop="1" x14ac:dyDescent="0.25">
      <c r="C6" s="27" t="s">
        <v>19</v>
      </c>
      <c r="D6" s="20"/>
      <c r="E6" s="20"/>
      <c r="F6" s="18"/>
      <c r="G6" s="17"/>
    </row>
    <row r="7" spans="1:56" x14ac:dyDescent="0.25">
      <c r="A7" s="4" t="s">
        <v>22</v>
      </c>
      <c r="C7" s="4" t="s">
        <v>26</v>
      </c>
      <c r="D7" s="4" t="s">
        <v>25</v>
      </c>
      <c r="E7" s="4" t="s">
        <v>20</v>
      </c>
      <c r="F7" s="4" t="s">
        <v>21</v>
      </c>
      <c r="G7" s="17" t="s">
        <v>29</v>
      </c>
      <c r="H7" s="17" t="s">
        <v>27</v>
      </c>
      <c r="I7" s="17" t="s">
        <v>31</v>
      </c>
      <c r="J7" s="17" t="s">
        <v>32</v>
      </c>
      <c r="L7" s="17" t="s">
        <v>33</v>
      </c>
      <c r="M7" s="17" t="s">
        <v>34</v>
      </c>
      <c r="N7" s="17" t="s">
        <v>35</v>
      </c>
      <c r="O7" s="17" t="s">
        <v>37</v>
      </c>
    </row>
    <row r="8" spans="1:56" x14ac:dyDescent="0.25">
      <c r="A8" s="7">
        <v>0</v>
      </c>
      <c r="B8" s="8"/>
      <c r="C8" s="36">
        <v>26947</v>
      </c>
      <c r="D8" s="9">
        <v>99006.02</v>
      </c>
      <c r="E8" s="10">
        <f>IF(D8&lt;&gt;0,('Modelo Atmosférico'!$B$9/'Modelo Atmosférico'!$B$10)*((POWER(D8/'Modelo Atmosférico'!$B$14,(-'Modelo Atmosférico'!$B$11*'Modelo Atmosférico'!$B$10)/('Modelo Atmosférico'!$B$12*'Modelo Atmosférico'!$B$13)))-1),0)</f>
        <v>194.85077833702593</v>
      </c>
      <c r="F8" s="11">
        <f t="shared" ref="F8:F33" si="0">IF(D8&lt;&gt;0,E8-$E$3,0)</f>
        <v>0</v>
      </c>
      <c r="G8">
        <v>0</v>
      </c>
      <c r="H8" t="s">
        <v>28</v>
      </c>
    </row>
    <row r="9" spans="1:56" x14ac:dyDescent="0.25">
      <c r="A9" s="8">
        <v>0.192</v>
      </c>
      <c r="B9" s="8"/>
      <c r="C9" s="30">
        <v>26960</v>
      </c>
      <c r="D9">
        <v>98970.7</v>
      </c>
      <c r="E9" s="2">
        <f>IF(D9&lt;&gt;0,('Modelo Atmosférico'!$B$9/'Modelo Atmosférico'!$B$10)*((POWER(D9/'Modelo Atmosférico'!$B$14,(-'Modelo Atmosférico'!$B$11*'Modelo Atmosférico'!$B$10)/('Modelo Atmosférico'!$B$12*'Modelo Atmosférico'!$B$13)))-1),0)</f>
        <v>197.8469650760149</v>
      </c>
      <c r="F9" s="12">
        <f t="shared" si="0"/>
        <v>2.9961867389889676</v>
      </c>
      <c r="G9">
        <v>1</v>
      </c>
      <c r="H9" t="s">
        <v>28</v>
      </c>
      <c r="L9" s="28"/>
      <c r="AU9" s="28"/>
      <c r="BD9" s="28"/>
    </row>
    <row r="10" spans="1:56" x14ac:dyDescent="0.25">
      <c r="A10" s="8">
        <v>0.38400000000000001</v>
      </c>
      <c r="B10" s="8"/>
      <c r="C10" s="30">
        <v>26977</v>
      </c>
      <c r="D10">
        <v>98924.52</v>
      </c>
      <c r="E10" s="2">
        <f>IF(D10&lt;&gt;0,('Modelo Atmosférico'!$B$9/'Modelo Atmosférico'!$B$10)*((POWER(D10/'Modelo Atmosférico'!$B$14,(-'Modelo Atmosférico'!$B$11*'Modelo Atmosférico'!$B$10)/('Modelo Atmosférico'!$B$12*'Modelo Atmosférico'!$B$13)))-1),0)</f>
        <v>201.76570923719675</v>
      </c>
      <c r="F10" s="12">
        <f t="shared" si="0"/>
        <v>6.9149309001708161</v>
      </c>
      <c r="G10">
        <v>2</v>
      </c>
      <c r="H10" t="s">
        <v>28</v>
      </c>
      <c r="L10" s="28"/>
      <c r="AQ10" s="28"/>
      <c r="AZ10" s="28"/>
    </row>
    <row r="11" spans="1:56" x14ac:dyDescent="0.25">
      <c r="A11" s="8">
        <v>0.57599999999999996</v>
      </c>
      <c r="B11" s="8"/>
      <c r="C11" s="30">
        <v>27098</v>
      </c>
      <c r="D11">
        <v>98595.83</v>
      </c>
      <c r="E11" s="2">
        <f>IF(D11&lt;&gt;0,('Modelo Atmosférico'!$B$9/'Modelo Atmosférico'!$B$10)*((POWER(D11/'Modelo Atmosférico'!$B$14,(-'Modelo Atmosférico'!$B$11*'Modelo Atmosférico'!$B$10)/('Modelo Atmosférico'!$B$12*'Modelo Atmosférico'!$B$13)))-1),0)</f>
        <v>229.70057224442081</v>
      </c>
      <c r="F11" s="12">
        <f t="shared" si="0"/>
        <v>34.849793907394883</v>
      </c>
      <c r="G11">
        <v>3</v>
      </c>
      <c r="H11" t="s">
        <v>28</v>
      </c>
      <c r="L11" s="28"/>
      <c r="AA11" s="29"/>
      <c r="AG11" s="28"/>
      <c r="AP11" s="28"/>
      <c r="AY11" s="28"/>
    </row>
    <row r="12" spans="1:56" x14ac:dyDescent="0.25">
      <c r="A12" s="8">
        <v>0.76800000000000002</v>
      </c>
      <c r="B12" s="8"/>
      <c r="C12" s="30">
        <v>27217</v>
      </c>
      <c r="D12">
        <v>98272.61</v>
      </c>
      <c r="E12" s="2">
        <f>IF(D12&lt;&gt;0,('Modelo Atmosférico'!$B$9/'Modelo Atmosférico'!$B$10)*((POWER(D12/'Modelo Atmosférico'!$B$14,(-'Modelo Atmosférico'!$B$11*'Modelo Atmosférico'!$B$10)/('Modelo Atmosférico'!$B$12*'Modelo Atmosférico'!$B$13)))-1),0)</f>
        <v>257.24418154726453</v>
      </c>
      <c r="F12" s="12">
        <f t="shared" si="0"/>
        <v>62.393403210238603</v>
      </c>
      <c r="G12">
        <v>4</v>
      </c>
      <c r="H12" t="s">
        <v>30</v>
      </c>
      <c r="I12" s="28"/>
      <c r="L12" s="28"/>
      <c r="Z12" s="29"/>
      <c r="AF12" s="28"/>
      <c r="AO12" s="28"/>
      <c r="AX12" s="28"/>
    </row>
    <row r="13" spans="1:56" x14ac:dyDescent="0.25">
      <c r="A13" s="8">
        <v>0.96</v>
      </c>
      <c r="B13" s="8"/>
      <c r="C13" s="30">
        <v>27106</v>
      </c>
      <c r="D13">
        <v>98574.1</v>
      </c>
      <c r="E13" s="2">
        <f>IF(D13&lt;&gt;0,('Modelo Atmosférico'!$B$9/'Modelo Atmosférico'!$B$10)*((POWER(D13/'Modelo Atmosférico'!$B$14,(-'Modelo Atmosférico'!$B$11*'Modelo Atmosférico'!$B$10)/('Modelo Atmosférico'!$B$12*'Modelo Atmosférico'!$B$13)))-1),0)</f>
        <v>231.55002792444901</v>
      </c>
      <c r="F13" s="12">
        <f t="shared" si="0"/>
        <v>36.699249587423083</v>
      </c>
      <c r="G13">
        <v>5</v>
      </c>
      <c r="H13" t="s">
        <v>30</v>
      </c>
      <c r="I13" s="28"/>
      <c r="L13" s="28"/>
      <c r="Y13" s="29"/>
      <c r="AE13" s="28"/>
      <c r="AO13" s="28"/>
      <c r="AX13" s="28"/>
    </row>
    <row r="14" spans="1:56" x14ac:dyDescent="0.25">
      <c r="A14" s="8">
        <v>1.1519999999999999</v>
      </c>
      <c r="B14" s="8"/>
      <c r="C14" s="30">
        <v>26950</v>
      </c>
      <c r="D14">
        <v>98997.87</v>
      </c>
      <c r="E14" s="2">
        <f>IF(D14&lt;&gt;0,('Modelo Atmosférico'!$B$9/'Modelo Atmosférico'!$B$10)*((POWER(D14/'Modelo Atmosférico'!$B$14,(-'Modelo Atmosférico'!$B$11*'Modelo Atmosférico'!$B$10)/('Modelo Atmosférico'!$B$12*'Modelo Atmosférico'!$B$13)))-1),0)</f>
        <v>195.54206396782288</v>
      </c>
      <c r="F14" s="12">
        <f t="shared" si="0"/>
        <v>0.69128563079695482</v>
      </c>
      <c r="G14">
        <v>6</v>
      </c>
      <c r="H14" t="s">
        <v>30</v>
      </c>
      <c r="I14" s="28"/>
      <c r="L14" s="28"/>
      <c r="Z14" s="29"/>
      <c r="AF14" s="28"/>
      <c r="AM14" s="28"/>
      <c r="AV14" s="28"/>
    </row>
    <row r="15" spans="1:56" x14ac:dyDescent="0.25">
      <c r="A15" s="8">
        <v>1.3440000000000001</v>
      </c>
      <c r="B15" s="8"/>
      <c r="C15" s="30">
        <v>26945</v>
      </c>
      <c r="D15">
        <v>99011.45</v>
      </c>
      <c r="E15" s="2">
        <f>IF(D15&lt;&gt;0,('Modelo Atmosférico'!$B$9/'Modelo Atmosférico'!$B$10)*((POWER(D15/'Modelo Atmosférico'!$B$14,(-'Modelo Atmosférico'!$B$11*'Modelo Atmosférico'!$B$10)/('Modelo Atmosférico'!$B$12*'Modelo Atmosférico'!$B$13)))-1),0)</f>
        <v>194.39022956093169</v>
      </c>
      <c r="F15" s="12">
        <f t="shared" si="0"/>
        <v>-0.46054877609424238</v>
      </c>
      <c r="G15">
        <v>7</v>
      </c>
      <c r="H15" t="s">
        <v>30</v>
      </c>
      <c r="I15" s="28"/>
      <c r="L15" s="28"/>
      <c r="Z15" s="29"/>
      <c r="AF15" s="28"/>
      <c r="AM15" s="28"/>
      <c r="AV15" s="28"/>
    </row>
    <row r="16" spans="1:56" x14ac:dyDescent="0.25">
      <c r="A16" s="8">
        <v>1.536</v>
      </c>
      <c r="B16" s="8"/>
      <c r="C16" s="30">
        <v>26945</v>
      </c>
      <c r="D16">
        <v>99011.45</v>
      </c>
      <c r="E16" s="2">
        <f>IF(D16&lt;&gt;0,('Modelo Atmosférico'!$B$9/'Modelo Atmosférico'!$B$10)*((POWER(D16/'Modelo Atmosférico'!$B$14,(-'Modelo Atmosférico'!$B$11*'Modelo Atmosférico'!$B$10)/('Modelo Atmosférico'!$B$12*'Modelo Atmosférico'!$B$13)))-1),0)</f>
        <v>194.39022956093169</v>
      </c>
      <c r="F16" s="12">
        <f t="shared" si="0"/>
        <v>-0.46054877609424238</v>
      </c>
      <c r="G16">
        <v>8</v>
      </c>
      <c r="H16" t="s">
        <v>30</v>
      </c>
      <c r="L16" s="28"/>
      <c r="AM16" s="28"/>
      <c r="AV16" s="28"/>
    </row>
    <row r="17" spans="1:56" x14ac:dyDescent="0.25">
      <c r="A17" s="8">
        <v>1.728</v>
      </c>
      <c r="B17" s="8"/>
      <c r="C17" s="30">
        <v>26945</v>
      </c>
      <c r="D17">
        <v>99011.45</v>
      </c>
      <c r="E17" s="2">
        <f>IF(D17&lt;&gt;0,('Modelo Atmosférico'!$B$9/'Modelo Atmosférico'!$B$10)*((POWER(D17/'Modelo Atmosférico'!$B$14,(-'Modelo Atmosférico'!$B$11*'Modelo Atmosférico'!$B$10)/('Modelo Atmosférico'!$B$12*'Modelo Atmosférico'!$B$13)))-1),0)</f>
        <v>194.39022956093169</v>
      </c>
      <c r="F17" s="12">
        <f t="shared" si="0"/>
        <v>-0.46054877609424238</v>
      </c>
      <c r="G17">
        <v>9</v>
      </c>
      <c r="H17" t="s">
        <v>30</v>
      </c>
      <c r="L17" s="28"/>
      <c r="AM17" s="28"/>
      <c r="AV17" s="28"/>
    </row>
    <row r="18" spans="1:56" x14ac:dyDescent="0.25">
      <c r="A18" s="8">
        <v>1.92</v>
      </c>
      <c r="B18" s="8"/>
      <c r="C18" s="30">
        <v>26942</v>
      </c>
      <c r="D18">
        <v>99019.59</v>
      </c>
      <c r="E18" s="2">
        <f>IF(D18&lt;&gt;0,('Modelo Atmosférico'!$B$9/'Modelo Atmosférico'!$B$10)*((POWER(D18/'Modelo Atmosférico'!$B$14,(-'Modelo Atmosférico'!$B$11*'Modelo Atmosférico'!$B$10)/('Modelo Atmosférico'!$B$12*'Modelo Atmosférico'!$B$13)))-1),0)</f>
        <v>193.69986878305477</v>
      </c>
      <c r="F18" s="12">
        <f t="shared" si="0"/>
        <v>-1.1509095539711609</v>
      </c>
      <c r="G18">
        <v>10</v>
      </c>
      <c r="H18" t="s">
        <v>30</v>
      </c>
      <c r="L18" s="28"/>
      <c r="AM18" s="28"/>
      <c r="AV18" s="28"/>
    </row>
    <row r="19" spans="1:56" x14ac:dyDescent="0.25">
      <c r="A19" s="8">
        <v>2.1120000000000001</v>
      </c>
      <c r="B19" s="8"/>
      <c r="C19" s="30">
        <v>26942</v>
      </c>
      <c r="D19">
        <v>99019.59</v>
      </c>
      <c r="E19" s="2">
        <f>IF(D19&lt;&gt;0,('Modelo Atmosférico'!$B$9/'Modelo Atmosférico'!$B$10)*((POWER(D19/'Modelo Atmosférico'!$B$14,(-'Modelo Atmosférico'!$B$11*'Modelo Atmosférico'!$B$10)/('Modelo Atmosférico'!$B$12*'Modelo Atmosférico'!$B$13)))-1),0)</f>
        <v>193.69986878305477</v>
      </c>
      <c r="F19" s="12">
        <f t="shared" si="0"/>
        <v>-1.1509095539711609</v>
      </c>
      <c r="G19">
        <v>11</v>
      </c>
      <c r="H19" t="s">
        <v>30</v>
      </c>
      <c r="I19" s="28"/>
      <c r="L19" s="28"/>
      <c r="AL19" s="28"/>
      <c r="AU19" s="28"/>
    </row>
    <row r="20" spans="1:56" x14ac:dyDescent="0.25">
      <c r="A20" s="8">
        <v>2.3039999999999998</v>
      </c>
      <c r="B20" s="8"/>
      <c r="C20" s="30">
        <v>26943</v>
      </c>
      <c r="D20">
        <v>99016.88</v>
      </c>
      <c r="E20" s="2">
        <f>IF(D20&lt;&gt;0,('Modelo Atmosférico'!$B$9/'Modelo Atmosférico'!$B$10)*((POWER(D20/'Modelo Atmosférico'!$B$14,(-'Modelo Atmosférico'!$B$11*'Modelo Atmosférico'!$B$10)/('Modelo Atmosférico'!$B$12*'Modelo Atmosférico'!$B$13)))-1),0)</f>
        <v>193.92970123629948</v>
      </c>
      <c r="F20" s="12">
        <f t="shared" si="0"/>
        <v>-0.92107710072644977</v>
      </c>
      <c r="G20">
        <v>12</v>
      </c>
      <c r="H20" t="s">
        <v>30</v>
      </c>
      <c r="I20" s="28"/>
      <c r="L20" s="28"/>
      <c r="AM20" s="28"/>
      <c r="AV20" s="28"/>
    </row>
    <row r="21" spans="1:56" x14ac:dyDescent="0.25">
      <c r="A21" s="8">
        <v>2.496</v>
      </c>
      <c r="B21" s="8"/>
      <c r="C21" s="30">
        <v>26942</v>
      </c>
      <c r="D21">
        <v>99019.59</v>
      </c>
      <c r="E21" s="2">
        <f>IF(D21&lt;&gt;0,('Modelo Atmosférico'!$B$9/'Modelo Atmosférico'!$B$10)*((POWER(D21/'Modelo Atmosférico'!$B$14,(-'Modelo Atmosférico'!$B$11*'Modelo Atmosférico'!$B$10)/('Modelo Atmosférico'!$B$12*'Modelo Atmosférico'!$B$13)))-1),0)</f>
        <v>193.69986878305477</v>
      </c>
      <c r="F21" s="12">
        <f t="shared" si="0"/>
        <v>-1.1509095539711609</v>
      </c>
      <c r="G21">
        <v>13</v>
      </c>
      <c r="H21" t="s">
        <v>30</v>
      </c>
      <c r="I21" s="28"/>
      <c r="L21" s="28"/>
      <c r="AK21" s="28"/>
      <c r="AT21" s="28"/>
    </row>
    <row r="22" spans="1:56" x14ac:dyDescent="0.25">
      <c r="A22" s="8">
        <v>2.6880000000000002</v>
      </c>
      <c r="B22" s="8"/>
      <c r="C22" s="30">
        <v>26945</v>
      </c>
      <c r="D22">
        <v>99011.45</v>
      </c>
      <c r="E22" s="2">
        <f>IF(D22&lt;&gt;0,('Modelo Atmosférico'!$B$9/'Modelo Atmosférico'!$B$10)*((POWER(D22/'Modelo Atmosférico'!$B$14,(-'Modelo Atmosférico'!$B$11*'Modelo Atmosférico'!$B$10)/('Modelo Atmosférico'!$B$12*'Modelo Atmosférico'!$B$13)))-1),0)</f>
        <v>194.39022956093169</v>
      </c>
      <c r="F22" s="12">
        <f t="shared" si="0"/>
        <v>-0.46054877609424238</v>
      </c>
      <c r="G22">
        <v>14</v>
      </c>
      <c r="H22" t="s">
        <v>30</v>
      </c>
      <c r="I22" s="28"/>
      <c r="L22" s="28"/>
      <c r="AI22" s="28"/>
      <c r="AR22" s="28"/>
    </row>
    <row r="23" spans="1:56" x14ac:dyDescent="0.25">
      <c r="A23" s="8">
        <v>2.88</v>
      </c>
      <c r="B23" s="8"/>
      <c r="C23" s="30">
        <v>26943</v>
      </c>
      <c r="D23">
        <v>99016.88</v>
      </c>
      <c r="E23" s="2">
        <f>IF(D23&lt;&gt;0,('Modelo Atmosférico'!$B$9/'Modelo Atmosférico'!$B$10)*((POWER(D23/'Modelo Atmosférico'!$B$14,(-'Modelo Atmosférico'!$B$11*'Modelo Atmosférico'!$B$10)/('Modelo Atmosférico'!$B$12*'Modelo Atmosférico'!$B$13)))-1),0)</f>
        <v>193.92970123629948</v>
      </c>
      <c r="F23" s="12">
        <f t="shared" si="0"/>
        <v>-0.92107710072644977</v>
      </c>
      <c r="G23">
        <v>15</v>
      </c>
      <c r="H23" t="s">
        <v>30</v>
      </c>
      <c r="I23" s="28"/>
      <c r="L23" s="28"/>
      <c r="AI23" s="28"/>
      <c r="AR23" s="28"/>
    </row>
    <row r="24" spans="1:56" x14ac:dyDescent="0.25">
      <c r="A24" s="8">
        <v>3.0720000000000001</v>
      </c>
      <c r="B24" s="8"/>
      <c r="C24" s="30">
        <v>26943</v>
      </c>
      <c r="D24">
        <v>99016.88</v>
      </c>
      <c r="E24" s="2">
        <f>IF(D24&lt;&gt;0,('Modelo Atmosférico'!$B$9/'Modelo Atmosférico'!$B$10)*((POWER(D24/'Modelo Atmosférico'!$B$14,(-'Modelo Atmosférico'!$B$11*'Modelo Atmosférico'!$B$10)/('Modelo Atmosférico'!$B$12*'Modelo Atmosférico'!$B$13)))-1),0)</f>
        <v>193.92970123629948</v>
      </c>
      <c r="F24" s="12">
        <f t="shared" si="0"/>
        <v>-0.92107710072644977</v>
      </c>
      <c r="G24">
        <v>16</v>
      </c>
      <c r="H24" t="s">
        <v>30</v>
      </c>
      <c r="L24" s="28"/>
      <c r="V24" s="29"/>
      <c r="AB24" s="28"/>
      <c r="AH24" s="28"/>
      <c r="AQ24" s="28"/>
    </row>
    <row r="25" spans="1:56" x14ac:dyDescent="0.25">
      <c r="A25" s="8">
        <v>3.2639999999999998</v>
      </c>
      <c r="B25" s="8"/>
      <c r="C25" s="30">
        <v>26941</v>
      </c>
      <c r="D25">
        <v>99022.31</v>
      </c>
      <c r="E25" s="2">
        <f>IF(D25&lt;&gt;0,('Modelo Atmosférico'!$B$9/'Modelo Atmosférico'!$B$10)*((POWER(D25/'Modelo Atmosférico'!$B$14,(-'Modelo Atmosférico'!$B$11*'Modelo Atmosférico'!$B$10)/('Modelo Atmosférico'!$B$12*'Modelo Atmosférico'!$B$13)))-1),0)</f>
        <v>193.46919336109178</v>
      </c>
      <c r="F25" s="12">
        <f t="shared" si="0"/>
        <v>-1.3815849759341461</v>
      </c>
      <c r="G25">
        <v>17</v>
      </c>
      <c r="H25" t="s">
        <v>30</v>
      </c>
      <c r="L25" s="28"/>
      <c r="V25" s="29"/>
      <c r="AB25" s="28"/>
      <c r="AH25" s="28"/>
      <c r="AQ25" s="28"/>
    </row>
    <row r="26" spans="1:56" x14ac:dyDescent="0.25">
      <c r="A26" s="8">
        <v>3.456</v>
      </c>
      <c r="B26" s="8"/>
      <c r="C26" s="30">
        <v>26941</v>
      </c>
      <c r="D26">
        <v>99022.31</v>
      </c>
      <c r="E26" s="2">
        <f>IF(D26&lt;&gt;0,('Modelo Atmosférico'!$B$9/'Modelo Atmosférico'!$B$10)*((POWER(D26/'Modelo Atmosférico'!$B$14,(-'Modelo Atmosférico'!$B$11*'Modelo Atmosférico'!$B$10)/('Modelo Atmosférico'!$B$12*'Modelo Atmosférico'!$B$13)))-1),0)</f>
        <v>193.46919336109178</v>
      </c>
      <c r="F26" s="12">
        <f t="shared" si="0"/>
        <v>-1.3815849759341461</v>
      </c>
      <c r="G26">
        <v>18</v>
      </c>
      <c r="H26" t="s">
        <v>30</v>
      </c>
      <c r="L26" s="28"/>
      <c r="W26" s="29"/>
      <c r="AC26" s="28"/>
      <c r="AJ26" s="28"/>
      <c r="AS26" s="28"/>
    </row>
    <row r="27" spans="1:56" x14ac:dyDescent="0.25">
      <c r="A27" s="8">
        <v>3.6480000000000001</v>
      </c>
      <c r="B27" s="8"/>
      <c r="C27" s="30">
        <v>26942</v>
      </c>
      <c r="D27">
        <v>99019.59</v>
      </c>
      <c r="E27" s="2">
        <f>IF(D27&lt;&gt;0,('Modelo Atmosférico'!$B$9/'Modelo Atmosférico'!$B$10)*((POWER(D27/'Modelo Atmosférico'!$B$14,(-'Modelo Atmosférico'!$B$11*'Modelo Atmosférico'!$B$10)/('Modelo Atmosférico'!$B$12*'Modelo Atmosférico'!$B$13)))-1),0)</f>
        <v>193.69986878305477</v>
      </c>
      <c r="F27" s="12">
        <f t="shared" si="0"/>
        <v>-1.1509095539711609</v>
      </c>
      <c r="G27">
        <v>19</v>
      </c>
      <c r="H27" t="s">
        <v>30</v>
      </c>
      <c r="L27" s="28"/>
      <c r="W27" s="29"/>
      <c r="AC27" s="28"/>
      <c r="AM27" s="28"/>
      <c r="AV27" s="28"/>
    </row>
    <row r="28" spans="1:56" x14ac:dyDescent="0.25">
      <c r="A28" s="8">
        <v>3.84</v>
      </c>
      <c r="B28" s="8"/>
      <c r="C28" s="30">
        <v>26942</v>
      </c>
      <c r="D28">
        <v>99019.59</v>
      </c>
      <c r="E28" s="2">
        <f>IF(D28&lt;&gt;0,('Modelo Atmosférico'!$B$9/'Modelo Atmosférico'!$B$10)*((POWER(D28/'Modelo Atmosférico'!$B$14,(-'Modelo Atmosférico'!$B$11*'Modelo Atmosférico'!$B$10)/('Modelo Atmosférico'!$B$12*'Modelo Atmosférico'!$B$13)))-1),0)</f>
        <v>193.69986878305477</v>
      </c>
      <c r="F28" s="12">
        <f t="shared" si="0"/>
        <v>-1.1509095539711609</v>
      </c>
      <c r="G28">
        <v>20</v>
      </c>
      <c r="H28" t="s">
        <v>30</v>
      </c>
      <c r="L28" s="28"/>
      <c r="X28" s="29"/>
      <c r="AD28" s="28"/>
      <c r="AM28" s="28"/>
      <c r="AV28" s="28"/>
    </row>
    <row r="29" spans="1:56" x14ac:dyDescent="0.25">
      <c r="A29" s="8">
        <v>4.032</v>
      </c>
      <c r="B29" s="8"/>
      <c r="C29" s="30">
        <v>26941</v>
      </c>
      <c r="D29">
        <v>99022.31</v>
      </c>
      <c r="E29" s="2">
        <f>IF(D29&lt;&gt;0,('Modelo Atmosférico'!$B$9/'Modelo Atmosférico'!$B$10)*((POWER(D29/'Modelo Atmosférico'!$B$14,(-'Modelo Atmosférico'!$B$11*'Modelo Atmosférico'!$B$10)/('Modelo Atmosférico'!$B$12*'Modelo Atmosférico'!$B$13)))-1),0)</f>
        <v>193.46919336109178</v>
      </c>
      <c r="F29" s="12">
        <f t="shared" si="0"/>
        <v>-1.3815849759341461</v>
      </c>
      <c r="G29">
        <v>21</v>
      </c>
      <c r="H29" t="s">
        <v>30</v>
      </c>
      <c r="AQ29" s="28"/>
      <c r="AZ29" s="28"/>
    </row>
    <row r="30" spans="1:56" x14ac:dyDescent="0.25">
      <c r="A30" s="8">
        <v>4.2240000000000002</v>
      </c>
      <c r="B30" s="8"/>
      <c r="C30" s="30">
        <v>26942</v>
      </c>
      <c r="D30">
        <v>99019.59</v>
      </c>
      <c r="E30" s="2">
        <f>IF(D30&lt;&gt;0,('Modelo Atmosférico'!$B$9/'Modelo Atmosférico'!$B$10)*((POWER(D30/'Modelo Atmosférico'!$B$14,(-'Modelo Atmosférico'!$B$11*'Modelo Atmosférico'!$B$10)/('Modelo Atmosférico'!$B$12*'Modelo Atmosférico'!$B$13)))-1),0)</f>
        <v>193.69986878305477</v>
      </c>
      <c r="F30" s="12">
        <f t="shared" si="0"/>
        <v>-1.1509095539711609</v>
      </c>
      <c r="G30">
        <v>22</v>
      </c>
      <c r="H30" t="s">
        <v>30</v>
      </c>
      <c r="AQ30" s="28"/>
      <c r="AZ30" s="28"/>
    </row>
    <row r="31" spans="1:56" x14ac:dyDescent="0.25">
      <c r="A31" s="8">
        <v>4.4160000000000004</v>
      </c>
      <c r="B31" s="8"/>
      <c r="C31" s="30">
        <v>26943</v>
      </c>
      <c r="D31">
        <v>99016.88</v>
      </c>
      <c r="E31" s="2">
        <f>IF(D31&lt;&gt;0,('Modelo Atmosférico'!$B$9/'Modelo Atmosférico'!$B$10)*((POWER(D31/'Modelo Atmosférico'!$B$14,(-'Modelo Atmosférico'!$B$11*'Modelo Atmosférico'!$B$10)/('Modelo Atmosférico'!$B$12*'Modelo Atmosférico'!$B$13)))-1),0)</f>
        <v>193.92970123629948</v>
      </c>
      <c r="F31" s="12">
        <f t="shared" si="0"/>
        <v>-0.92107710072644977</v>
      </c>
      <c r="G31">
        <v>23</v>
      </c>
      <c r="H31" t="s">
        <v>30</v>
      </c>
      <c r="I31" s="2">
        <f>(F31-F12)/(A31-A12)</f>
        <v>-17.35594306769875</v>
      </c>
      <c r="L31" s="2">
        <f>(C31-C12)/3.648</f>
        <v>-75.109649122807014</v>
      </c>
      <c r="M31" s="37"/>
      <c r="AR31" s="28"/>
      <c r="BA31" s="28"/>
    </row>
    <row r="32" spans="1:56" x14ac:dyDescent="0.25">
      <c r="A32" s="8">
        <v>4.6079999999999997</v>
      </c>
      <c r="B32" s="8"/>
      <c r="C32" s="30">
        <v>26940</v>
      </c>
      <c r="D32">
        <v>99025.03</v>
      </c>
      <c r="E32" s="2">
        <f>IF(D32&lt;&gt;0,('Modelo Atmosférico'!$B$9/'Modelo Atmosférico'!$B$10)*((POWER(D32/'Modelo Atmosférico'!$B$14,(-'Modelo Atmosférico'!$B$11*'Modelo Atmosférico'!$B$10)/('Modelo Atmosférico'!$B$12*'Modelo Atmosférico'!$B$13)))-1),0)</f>
        <v>193.23852306982812</v>
      </c>
      <c r="F32" s="12">
        <f t="shared" si="0"/>
        <v>-1.6122552671978099</v>
      </c>
      <c r="G32">
        <v>24</v>
      </c>
      <c r="H32" t="s">
        <v>30</v>
      </c>
      <c r="I32" s="2">
        <f t="shared" ref="I32:I95" si="1">(F32-F13)/(A32-A13)</f>
        <v>-10.502057251814939</v>
      </c>
      <c r="L32" s="2">
        <f t="shared" ref="L32:L95" si="2">(C32-C13)/3.648</f>
        <v>-45.504385964912281</v>
      </c>
      <c r="AU32" s="28"/>
      <c r="BD32" s="28"/>
    </row>
    <row r="33" spans="1:60" x14ac:dyDescent="0.25">
      <c r="A33" s="8">
        <v>4.8</v>
      </c>
      <c r="B33" s="8"/>
      <c r="C33" s="30">
        <v>26941</v>
      </c>
      <c r="D33">
        <v>99022.31</v>
      </c>
      <c r="E33" s="2">
        <f>IF(D33&lt;&gt;0,('Modelo Atmosférico'!$B$9/'Modelo Atmosférico'!$B$10)*((POWER(D33/'Modelo Atmosférico'!$B$14,(-'Modelo Atmosférico'!$B$11*'Modelo Atmosférico'!$B$10)/('Modelo Atmosférico'!$B$12*'Modelo Atmosférico'!$B$13)))-1),0)</f>
        <v>193.46919336109178</v>
      </c>
      <c r="F33" s="12">
        <f t="shared" si="0"/>
        <v>-1.3815849759341461</v>
      </c>
      <c r="G33">
        <v>25</v>
      </c>
      <c r="H33" t="s">
        <v>30</v>
      </c>
      <c r="I33" s="2">
        <f t="shared" si="1"/>
        <v>-0.56822110930128866</v>
      </c>
      <c r="L33" s="2">
        <f t="shared" si="2"/>
        <v>-2.4671052631578947</v>
      </c>
      <c r="AV33" s="28"/>
      <c r="BE33" s="28"/>
    </row>
    <row r="34" spans="1:60" x14ac:dyDescent="0.25">
      <c r="A34" s="8">
        <v>4.992</v>
      </c>
      <c r="B34" s="8"/>
      <c r="C34" s="30">
        <v>26943</v>
      </c>
      <c r="D34">
        <v>99016.88</v>
      </c>
      <c r="E34" s="2">
        <f>IF(D34&lt;&gt;0,('Modelo Atmosférico'!$B$9/'Modelo Atmosférico'!$B$10)*((POWER(D34/'Modelo Atmosférico'!$B$14,(-'Modelo Atmosférico'!$B$11*'Modelo Atmosférico'!$B$10)/('Modelo Atmosférico'!$B$12*'Modelo Atmosférico'!$B$13)))-1),0)</f>
        <v>193.92970123629948</v>
      </c>
      <c r="F34" s="12">
        <f>IF(D34&lt;&gt;0,E34-$E$3,0)</f>
        <v>-0.92107710072644977</v>
      </c>
      <c r="G34">
        <v>26</v>
      </c>
      <c r="H34" t="s">
        <v>30</v>
      </c>
      <c r="I34" s="2">
        <f t="shared" si="1"/>
        <v>-0.12624131705926739</v>
      </c>
      <c r="L34" s="2">
        <f t="shared" si="2"/>
        <v>-0.54824561403508765</v>
      </c>
      <c r="AY34" s="28"/>
      <c r="BH34" s="28"/>
    </row>
    <row r="35" spans="1:60" x14ac:dyDescent="0.25">
      <c r="A35" s="8">
        <v>5.1840000000000002</v>
      </c>
      <c r="B35" s="8"/>
      <c r="C35" s="30">
        <v>26945</v>
      </c>
      <c r="D35">
        <v>99011.45</v>
      </c>
      <c r="E35" s="2">
        <f>IF(D35&lt;&gt;0,('Modelo Atmosférico'!$B$9/'Modelo Atmosférico'!$B$10)*((POWER(D35/'Modelo Atmosférico'!$B$14,(-'Modelo Atmosférico'!$B$11*'Modelo Atmosférico'!$B$10)/('Modelo Atmosférico'!$B$12*'Modelo Atmosférico'!$B$13)))-1),0)</f>
        <v>194.39022956093169</v>
      </c>
      <c r="F35" s="12">
        <f t="shared" ref="F35:F98" si="3">IF(D35&lt;&gt;0,E35-$E$3,0)</f>
        <v>-0.46054877609424238</v>
      </c>
      <c r="G35">
        <v>27</v>
      </c>
      <c r="H35" t="s">
        <v>30</v>
      </c>
      <c r="I35" s="2">
        <f t="shared" si="1"/>
        <v>0</v>
      </c>
      <c r="L35" s="2">
        <f t="shared" si="2"/>
        <v>0</v>
      </c>
    </row>
    <row r="36" spans="1:60" x14ac:dyDescent="0.25">
      <c r="A36" s="8">
        <v>5.3760000000000003</v>
      </c>
      <c r="B36" s="8"/>
      <c r="C36" s="30">
        <v>26945</v>
      </c>
      <c r="D36">
        <v>99011.45</v>
      </c>
      <c r="E36" s="2">
        <f>IF(D36&lt;&gt;0,('Modelo Atmosférico'!$B$9/'Modelo Atmosférico'!$B$10)*((POWER(D36/'Modelo Atmosférico'!$B$14,(-'Modelo Atmosférico'!$B$11*'Modelo Atmosférico'!$B$10)/('Modelo Atmosférico'!$B$12*'Modelo Atmosférico'!$B$13)))-1),0)</f>
        <v>194.39022956093169</v>
      </c>
      <c r="F36" s="12">
        <f t="shared" si="3"/>
        <v>-0.46054877609424238</v>
      </c>
      <c r="G36">
        <v>28</v>
      </c>
      <c r="H36" t="s">
        <v>30</v>
      </c>
      <c r="I36" s="2">
        <f t="shared" si="1"/>
        <v>0</v>
      </c>
      <c r="L36" s="2">
        <f t="shared" si="2"/>
        <v>0</v>
      </c>
    </row>
    <row r="37" spans="1:60" x14ac:dyDescent="0.25">
      <c r="A37" s="8">
        <v>5.5679999999999996</v>
      </c>
      <c r="B37" s="8"/>
      <c r="C37" s="30">
        <v>26945</v>
      </c>
      <c r="D37">
        <v>99011.45</v>
      </c>
      <c r="E37" s="2">
        <f>IF(D37&lt;&gt;0,('Modelo Atmosférico'!$B$9/'Modelo Atmosférico'!$B$10)*((POWER(D37/'Modelo Atmosférico'!$B$14,(-'Modelo Atmosférico'!$B$11*'Modelo Atmosférico'!$B$10)/('Modelo Atmosférico'!$B$12*'Modelo Atmosférico'!$B$13)))-1),0)</f>
        <v>194.39022956093169</v>
      </c>
      <c r="F37" s="12">
        <f t="shared" si="3"/>
        <v>-0.46054877609424238</v>
      </c>
      <c r="G37">
        <v>29</v>
      </c>
      <c r="H37" t="s">
        <v>30</v>
      </c>
      <c r="I37" s="2">
        <f t="shared" si="1"/>
        <v>0.18924363428643601</v>
      </c>
      <c r="L37" s="2">
        <f t="shared" si="2"/>
        <v>0.82236842105263153</v>
      </c>
    </row>
    <row r="38" spans="1:60" x14ac:dyDescent="0.25">
      <c r="A38" s="8">
        <v>5.76</v>
      </c>
      <c r="B38" s="8"/>
      <c r="C38" s="30">
        <v>26942</v>
      </c>
      <c r="D38">
        <v>99019.59</v>
      </c>
      <c r="E38" s="2">
        <f>IF(D38&lt;&gt;0,('Modelo Atmosférico'!$B$9/'Modelo Atmosférico'!$B$10)*((POWER(D38/'Modelo Atmosférico'!$B$14,(-'Modelo Atmosférico'!$B$11*'Modelo Atmosférico'!$B$10)/('Modelo Atmosférico'!$B$12*'Modelo Atmosférico'!$B$13)))-1),0)</f>
        <v>193.69986878305477</v>
      </c>
      <c r="F38" s="12">
        <f t="shared" si="3"/>
        <v>-1.1509095539711609</v>
      </c>
      <c r="G38">
        <v>30</v>
      </c>
      <c r="H38" t="s">
        <v>30</v>
      </c>
      <c r="I38" s="2">
        <f t="shared" si="1"/>
        <v>0</v>
      </c>
      <c r="L38" s="2">
        <f t="shared" si="2"/>
        <v>0</v>
      </c>
    </row>
    <row r="39" spans="1:60" x14ac:dyDescent="0.25">
      <c r="A39" s="8">
        <v>5.952</v>
      </c>
      <c r="B39" s="8"/>
      <c r="C39" s="30">
        <v>26942</v>
      </c>
      <c r="D39">
        <v>99019.59</v>
      </c>
      <c r="E39" s="2">
        <f>IF(D39&lt;&gt;0,('Modelo Atmosférico'!$B$9/'Modelo Atmosférico'!$B$10)*((POWER(D39/'Modelo Atmosférico'!$B$14,(-'Modelo Atmosférico'!$B$11*'Modelo Atmosférico'!$B$10)/('Modelo Atmosférico'!$B$12*'Modelo Atmosférico'!$B$13)))-1),0)</f>
        <v>193.69986878305477</v>
      </c>
      <c r="F39" s="12">
        <f t="shared" si="3"/>
        <v>-1.1509095539711609</v>
      </c>
      <c r="G39">
        <v>31</v>
      </c>
      <c r="H39" t="s">
        <v>30</v>
      </c>
      <c r="I39" s="2">
        <f t="shared" si="1"/>
        <v>-6.3002317227168619E-2</v>
      </c>
      <c r="L39" s="2">
        <f t="shared" si="2"/>
        <v>-0.27412280701754382</v>
      </c>
    </row>
    <row r="40" spans="1:60" x14ac:dyDescent="0.25">
      <c r="A40" s="8">
        <v>6.1440000000000001</v>
      </c>
      <c r="B40" s="8"/>
      <c r="C40" s="30">
        <v>26943</v>
      </c>
      <c r="D40">
        <v>99016.88</v>
      </c>
      <c r="E40" s="2">
        <f>IF(D40&lt;&gt;0,('Modelo Atmosférico'!$B$9/'Modelo Atmosférico'!$B$10)*((POWER(D40/'Modelo Atmosférico'!$B$14,(-'Modelo Atmosférico'!$B$11*'Modelo Atmosférico'!$B$10)/('Modelo Atmosférico'!$B$12*'Modelo Atmosférico'!$B$13)))-1),0)</f>
        <v>193.92970123629948</v>
      </c>
      <c r="F40" s="12">
        <f t="shared" si="3"/>
        <v>-0.92107710072644977</v>
      </c>
      <c r="G40">
        <v>32</v>
      </c>
      <c r="H40" t="s">
        <v>30</v>
      </c>
      <c r="I40" s="2">
        <f t="shared" si="1"/>
        <v>6.3002317227168619E-2</v>
      </c>
      <c r="L40" s="2">
        <f t="shared" si="2"/>
        <v>0.27412280701754382</v>
      </c>
    </row>
    <row r="41" spans="1:60" x14ac:dyDescent="0.25">
      <c r="A41" s="8">
        <v>6.3360000000000003</v>
      </c>
      <c r="B41" s="8"/>
      <c r="C41" s="30">
        <v>26942</v>
      </c>
      <c r="D41">
        <v>99019.59</v>
      </c>
      <c r="E41" s="2">
        <f>IF(D41&lt;&gt;0,('Modelo Atmosférico'!$B$9/'Modelo Atmosférico'!$B$10)*((POWER(D41/'Modelo Atmosférico'!$B$14,(-'Modelo Atmosférico'!$B$11*'Modelo Atmosférico'!$B$10)/('Modelo Atmosférico'!$B$12*'Modelo Atmosférico'!$B$13)))-1),0)</f>
        <v>193.69986878305477</v>
      </c>
      <c r="F41" s="12">
        <f t="shared" si="3"/>
        <v>-1.1509095539711609</v>
      </c>
      <c r="G41">
        <v>33</v>
      </c>
      <c r="H41" t="s">
        <v>30</v>
      </c>
      <c r="I41" s="2">
        <f t="shared" si="1"/>
        <v>-0.18924363428643598</v>
      </c>
      <c r="L41" s="2">
        <f t="shared" si="2"/>
        <v>-0.82236842105263153</v>
      </c>
    </row>
    <row r="42" spans="1:60" x14ac:dyDescent="0.25">
      <c r="A42" s="8">
        <v>6.5279999999999996</v>
      </c>
      <c r="B42" s="8"/>
      <c r="C42" s="30">
        <v>26945</v>
      </c>
      <c r="D42">
        <v>99011.45</v>
      </c>
      <c r="E42" s="2">
        <f>IF(D42&lt;&gt;0,('Modelo Atmosférico'!$B$9/'Modelo Atmosférico'!$B$10)*((POWER(D42/'Modelo Atmosférico'!$B$14,(-'Modelo Atmosférico'!$B$11*'Modelo Atmosférico'!$B$10)/('Modelo Atmosférico'!$B$12*'Modelo Atmosférico'!$B$13)))-1),0)</f>
        <v>194.39022956093169</v>
      </c>
      <c r="F42" s="12">
        <f t="shared" si="3"/>
        <v>-0.46054877609424238</v>
      </c>
      <c r="G42">
        <v>34</v>
      </c>
      <c r="H42" t="s">
        <v>30</v>
      </c>
      <c r="I42" s="2">
        <f t="shared" si="1"/>
        <v>0.12624131705926739</v>
      </c>
      <c r="L42" s="2">
        <f t="shared" si="2"/>
        <v>0.54824561403508765</v>
      </c>
    </row>
    <row r="43" spans="1:60" x14ac:dyDescent="0.25">
      <c r="A43" s="8">
        <v>6.72</v>
      </c>
      <c r="B43" s="8"/>
      <c r="C43" s="30">
        <v>26943</v>
      </c>
      <c r="D43">
        <v>99016.88</v>
      </c>
      <c r="E43" s="2">
        <f>IF(D43&lt;&gt;0,('Modelo Atmosférico'!$B$9/'Modelo Atmosférico'!$B$10)*((POWER(D43/'Modelo Atmosférico'!$B$14,(-'Modelo Atmosférico'!$B$11*'Modelo Atmosférico'!$B$10)/('Modelo Atmosférico'!$B$12*'Modelo Atmosférico'!$B$13)))-1),0)</f>
        <v>193.92970123629948</v>
      </c>
      <c r="F43" s="12">
        <f t="shared" si="3"/>
        <v>-0.92107710072644977</v>
      </c>
      <c r="G43">
        <v>35</v>
      </c>
      <c r="H43" t="s">
        <v>30</v>
      </c>
      <c r="I43" s="2">
        <f t="shared" si="1"/>
        <v>0</v>
      </c>
      <c r="L43" s="2">
        <f t="shared" si="2"/>
        <v>0</v>
      </c>
    </row>
    <row r="44" spans="1:60" x14ac:dyDescent="0.25">
      <c r="A44" s="8">
        <v>6.9119999999999999</v>
      </c>
      <c r="B44" s="8"/>
      <c r="C44" s="30">
        <v>26943</v>
      </c>
      <c r="D44">
        <v>99016.88</v>
      </c>
      <c r="E44" s="2">
        <f>IF(D44&lt;&gt;0,('Modelo Atmosférico'!$B$9/'Modelo Atmosférico'!$B$10)*((POWER(D44/'Modelo Atmosférico'!$B$14,(-'Modelo Atmosférico'!$B$11*'Modelo Atmosférico'!$B$10)/('Modelo Atmosférico'!$B$12*'Modelo Atmosférico'!$B$13)))-1),0)</f>
        <v>193.92970123629948</v>
      </c>
      <c r="F44" s="12">
        <f t="shared" si="3"/>
        <v>-0.92107710072644977</v>
      </c>
      <c r="G44">
        <v>36</v>
      </c>
      <c r="H44" t="s">
        <v>30</v>
      </c>
      <c r="I44" s="2">
        <f t="shared" si="1"/>
        <v>0.12623571140561851</v>
      </c>
      <c r="L44" s="2">
        <f t="shared" si="2"/>
        <v>0.54824561403508765</v>
      </c>
    </row>
    <row r="45" spans="1:60" x14ac:dyDescent="0.25">
      <c r="A45" s="8">
        <v>7.1040000000000001</v>
      </c>
      <c r="B45" s="8"/>
      <c r="C45" s="30">
        <v>26941</v>
      </c>
      <c r="D45">
        <v>99022.31</v>
      </c>
      <c r="E45" s="2">
        <f>IF(D45&lt;&gt;0,('Modelo Atmosférico'!$B$9/'Modelo Atmosférico'!$B$10)*((POWER(D45/'Modelo Atmosférico'!$B$14,(-'Modelo Atmosférico'!$B$11*'Modelo Atmosférico'!$B$10)/('Modelo Atmosférico'!$B$12*'Modelo Atmosférico'!$B$13)))-1),0)</f>
        <v>193.46919336109178</v>
      </c>
      <c r="F45" s="12">
        <f t="shared" si="3"/>
        <v>-1.3815849759341461</v>
      </c>
      <c r="G45">
        <v>37</v>
      </c>
      <c r="H45" t="s">
        <v>30</v>
      </c>
      <c r="I45" s="2">
        <f t="shared" si="1"/>
        <v>0</v>
      </c>
      <c r="L45" s="2">
        <f t="shared" si="2"/>
        <v>0</v>
      </c>
    </row>
    <row r="46" spans="1:60" x14ac:dyDescent="0.25">
      <c r="A46" s="8">
        <v>7.2959999999999896</v>
      </c>
      <c r="B46" s="8"/>
      <c r="C46" s="30">
        <v>26941</v>
      </c>
      <c r="D46">
        <v>99022.31</v>
      </c>
      <c r="E46" s="2">
        <f>IF(D46&lt;&gt;0,('Modelo Atmosférico'!$B$9/'Modelo Atmosférico'!$B$10)*((POWER(D46/'Modelo Atmosférico'!$B$14,(-'Modelo Atmosférico'!$B$11*'Modelo Atmosférico'!$B$10)/('Modelo Atmosférico'!$B$12*'Modelo Atmosférico'!$B$13)))-1),0)</f>
        <v>193.46919336109178</v>
      </c>
      <c r="F46" s="12">
        <f t="shared" si="3"/>
        <v>-1.3815849759341461</v>
      </c>
      <c r="G46">
        <v>38</v>
      </c>
      <c r="H46" t="s">
        <v>30</v>
      </c>
      <c r="I46" s="2">
        <f t="shared" si="1"/>
        <v>-6.3233394178450072E-2</v>
      </c>
      <c r="L46" s="2">
        <f t="shared" si="2"/>
        <v>-0.27412280701754382</v>
      </c>
    </row>
    <row r="47" spans="1:60" x14ac:dyDescent="0.25">
      <c r="A47" s="8">
        <v>7.4879999999999898</v>
      </c>
      <c r="B47" s="8"/>
      <c r="C47" s="30">
        <v>26942</v>
      </c>
      <c r="D47">
        <v>99019.59</v>
      </c>
      <c r="E47" s="2">
        <f>IF(D47&lt;&gt;0,('Modelo Atmosférico'!$B$9/'Modelo Atmosférico'!$B$10)*((POWER(D47/'Modelo Atmosférico'!$B$14,(-'Modelo Atmosférico'!$B$11*'Modelo Atmosférico'!$B$10)/('Modelo Atmosférico'!$B$12*'Modelo Atmosférico'!$B$13)))-1),0)</f>
        <v>193.69986878305477</v>
      </c>
      <c r="F47" s="12">
        <f t="shared" si="3"/>
        <v>-1.1509095539711609</v>
      </c>
      <c r="G47">
        <v>39</v>
      </c>
      <c r="H47" t="s">
        <v>30</v>
      </c>
      <c r="I47" s="2">
        <f t="shared" si="1"/>
        <v>0</v>
      </c>
      <c r="L47" s="2">
        <f t="shared" si="2"/>
        <v>0</v>
      </c>
    </row>
    <row r="48" spans="1:60" x14ac:dyDescent="0.25">
      <c r="A48" s="8">
        <v>7.6799999999999899</v>
      </c>
      <c r="B48" s="8"/>
      <c r="C48" s="30">
        <v>26942</v>
      </c>
      <c r="D48">
        <v>99019.59</v>
      </c>
      <c r="E48" s="2">
        <f>IF(D48&lt;&gt;0,('Modelo Atmosférico'!$B$9/'Modelo Atmosférico'!$B$10)*((POWER(D48/'Modelo Atmosférico'!$B$14,(-'Modelo Atmosférico'!$B$11*'Modelo Atmosférico'!$B$10)/('Modelo Atmosférico'!$B$12*'Modelo Atmosférico'!$B$13)))-1),0)</f>
        <v>193.69986878305477</v>
      </c>
      <c r="F48" s="12">
        <f t="shared" si="3"/>
        <v>-1.1509095539711609</v>
      </c>
      <c r="G48">
        <v>40</v>
      </c>
      <c r="H48" t="s">
        <v>30</v>
      </c>
      <c r="I48" s="2">
        <f t="shared" si="1"/>
        <v>6.3233394178450059E-2</v>
      </c>
      <c r="L48" s="2">
        <f t="shared" si="2"/>
        <v>0.27412280701754382</v>
      </c>
    </row>
    <row r="49" spans="1:15" x14ac:dyDescent="0.25">
      <c r="A49" s="8">
        <v>7.8719999999999901</v>
      </c>
      <c r="B49" s="8"/>
      <c r="C49" s="30">
        <v>26941</v>
      </c>
      <c r="D49">
        <v>99022.31</v>
      </c>
      <c r="E49" s="2">
        <f>IF(D49&lt;&gt;0,('Modelo Atmosférico'!$B$9/'Modelo Atmosférico'!$B$10)*((POWER(D49/'Modelo Atmosférico'!$B$14,(-'Modelo Atmosférico'!$B$11*'Modelo Atmosférico'!$B$10)/('Modelo Atmosférico'!$B$12*'Modelo Atmosférico'!$B$13)))-1),0)</f>
        <v>193.46919336109178</v>
      </c>
      <c r="F49" s="12">
        <f t="shared" si="3"/>
        <v>-1.3815849759341461</v>
      </c>
      <c r="G49">
        <v>41</v>
      </c>
      <c r="H49" t="s">
        <v>30</v>
      </c>
      <c r="I49" s="2">
        <f t="shared" si="1"/>
        <v>-6.3233394178450059E-2</v>
      </c>
      <c r="L49" s="2">
        <f t="shared" si="2"/>
        <v>-0.27412280701754382</v>
      </c>
    </row>
    <row r="50" spans="1:15" x14ac:dyDescent="0.25">
      <c r="A50" s="8">
        <v>8.0639999999999894</v>
      </c>
      <c r="B50" s="8"/>
      <c r="C50" s="30">
        <v>26942</v>
      </c>
      <c r="D50">
        <v>99019.59</v>
      </c>
      <c r="E50" s="2">
        <f>IF(D50&lt;&gt;0,('Modelo Atmosférico'!$B$9/'Modelo Atmosférico'!$B$10)*((POWER(D50/'Modelo Atmosférico'!$B$14,(-'Modelo Atmosférico'!$B$11*'Modelo Atmosférico'!$B$10)/('Modelo Atmosférico'!$B$12*'Modelo Atmosférico'!$B$13)))-1),0)</f>
        <v>193.69986878305477</v>
      </c>
      <c r="F50" s="12">
        <f t="shared" si="3"/>
        <v>-1.1509095539711609</v>
      </c>
      <c r="G50">
        <v>42</v>
      </c>
      <c r="H50" t="s">
        <v>30</v>
      </c>
      <c r="I50" s="2">
        <f t="shared" si="1"/>
        <v>-6.3002317227168814E-2</v>
      </c>
      <c r="J50">
        <f>_xlfn.VAR.P(I31:I50)</f>
        <v>18.57928385231677</v>
      </c>
      <c r="L50" s="2">
        <f t="shared" si="2"/>
        <v>-0.27412280701754382</v>
      </c>
      <c r="M50">
        <f t="shared" ref="M50:M95" si="4">_xlfn.VAR.P(L31:L50)</f>
        <v>348.17259727752776</v>
      </c>
      <c r="N50">
        <f t="shared" ref="N50:N95" si="5">IF(AND(M50&gt;0, M50&lt;$N$3), 1, 0)</f>
        <v>0</v>
      </c>
      <c r="O50">
        <f>IF(AND(N50=1, L50&lt;1, L50&gt;-1), 1, 0)</f>
        <v>0</v>
      </c>
    </row>
    <row r="51" spans="1:15" x14ac:dyDescent="0.25">
      <c r="A51" s="8">
        <v>8.2559999999999896</v>
      </c>
      <c r="B51" s="8"/>
      <c r="C51" s="30">
        <v>26943</v>
      </c>
      <c r="D51">
        <v>99016.88</v>
      </c>
      <c r="E51" s="2">
        <f>IF(D51&lt;&gt;0,('Modelo Atmosférico'!$B$9/'Modelo Atmosférico'!$B$10)*((POWER(D51/'Modelo Atmosférico'!$B$14,(-'Modelo Atmosférico'!$B$11*'Modelo Atmosférico'!$B$10)/('Modelo Atmosférico'!$B$12*'Modelo Atmosférico'!$B$13)))-1),0)</f>
        <v>193.92970123629948</v>
      </c>
      <c r="F51" s="12">
        <f t="shared" si="3"/>
        <v>-0.92107710072644977</v>
      </c>
      <c r="G51">
        <v>43</v>
      </c>
      <c r="H51" t="s">
        <v>30</v>
      </c>
      <c r="I51" s="2">
        <f t="shared" si="1"/>
        <v>0.18946769914236897</v>
      </c>
      <c r="J51">
        <f t="shared" ref="J51:J114" si="6">_xlfn.VAR.P(I32:I51)</f>
        <v>5.2437858244534024</v>
      </c>
      <c r="L51" s="2">
        <f t="shared" si="2"/>
        <v>0.82236842105263153</v>
      </c>
      <c r="M51">
        <f t="shared" si="4"/>
        <v>98.448260522468502</v>
      </c>
      <c r="N51">
        <f t="shared" si="5"/>
        <v>0</v>
      </c>
      <c r="O51">
        <f t="shared" ref="O51:O114" si="7">IF(AND(N51=1, L51&lt;1, L51&gt;-1), 1, 0)</f>
        <v>0</v>
      </c>
    </row>
    <row r="52" spans="1:15" x14ac:dyDescent="0.25">
      <c r="A52" s="8">
        <v>8.4479999999999897</v>
      </c>
      <c r="B52" s="8"/>
      <c r="C52" s="30">
        <v>26940</v>
      </c>
      <c r="D52">
        <v>99025.03</v>
      </c>
      <c r="E52" s="2">
        <f>IF(D52&lt;&gt;0,('Modelo Atmosférico'!$B$9/'Modelo Atmosférico'!$B$10)*((POWER(D52/'Modelo Atmosférico'!$B$14,(-'Modelo Atmosférico'!$B$11*'Modelo Atmosférico'!$B$10)/('Modelo Atmosférico'!$B$12*'Modelo Atmosférico'!$B$13)))-1),0)</f>
        <v>193.23852306982812</v>
      </c>
      <c r="F52" s="12">
        <f t="shared" si="3"/>
        <v>-1.6122552671978099</v>
      </c>
      <c r="G52">
        <v>44</v>
      </c>
      <c r="H52" t="s">
        <v>30</v>
      </c>
      <c r="I52" s="2">
        <f t="shared" si="1"/>
        <v>-6.3231987736750123E-2</v>
      </c>
      <c r="J52">
        <f t="shared" si="6"/>
        <v>2.4817136571550873E-2</v>
      </c>
      <c r="L52" s="2">
        <f t="shared" si="2"/>
        <v>-0.27412280701754382</v>
      </c>
      <c r="M52">
        <f t="shared" si="4"/>
        <v>0.46795498374499855</v>
      </c>
      <c r="N52">
        <f t="shared" si="5"/>
        <v>1</v>
      </c>
      <c r="O52">
        <f t="shared" si="7"/>
        <v>1</v>
      </c>
    </row>
    <row r="53" spans="1:15" x14ac:dyDescent="0.25">
      <c r="A53" s="8">
        <v>8.6399999999999899</v>
      </c>
      <c r="B53" s="8"/>
      <c r="C53" s="30">
        <v>26941</v>
      </c>
      <c r="D53">
        <v>99022.31</v>
      </c>
      <c r="E53" s="2">
        <f>IF(D53&lt;&gt;0,('Modelo Atmosférico'!$B$9/'Modelo Atmosférico'!$B$10)*((POWER(D53/'Modelo Atmosférico'!$B$14,(-'Modelo Atmosférico'!$B$11*'Modelo Atmosférico'!$B$10)/('Modelo Atmosférico'!$B$12*'Modelo Atmosférico'!$B$13)))-1),0)</f>
        <v>193.46919336109178</v>
      </c>
      <c r="F53" s="12">
        <f t="shared" si="3"/>
        <v>-1.3815849759341461</v>
      </c>
      <c r="G53">
        <v>45</v>
      </c>
      <c r="H53" t="s">
        <v>30</v>
      </c>
      <c r="I53" s="2">
        <f t="shared" si="1"/>
        <v>-0.12623571140561884</v>
      </c>
      <c r="J53">
        <f t="shared" si="6"/>
        <v>9.9585255903581402E-3</v>
      </c>
      <c r="L53" s="2">
        <f t="shared" si="2"/>
        <v>-0.54824561403508765</v>
      </c>
      <c r="M53">
        <f t="shared" si="4"/>
        <v>0.18785828331794399</v>
      </c>
      <c r="N53">
        <f t="shared" si="5"/>
        <v>1</v>
      </c>
      <c r="O53">
        <f t="shared" si="7"/>
        <v>1</v>
      </c>
    </row>
    <row r="54" spans="1:15" x14ac:dyDescent="0.25">
      <c r="A54" s="8">
        <v>8.8319999999999901</v>
      </c>
      <c r="B54" s="8"/>
      <c r="C54" s="30"/>
      <c r="E54" s="2">
        <f>IF(D54&lt;&gt;0,('Modelo Atmosférico'!$B$9/'Modelo Atmosférico'!$B$10)*((POWER(D54/'Modelo Atmosférico'!$B$14,(-'Modelo Atmosférico'!$B$11*'Modelo Atmosférico'!$B$10)/('Modelo Atmosférico'!$B$12*'Modelo Atmosférico'!$B$13)))-1),0)</f>
        <v>0</v>
      </c>
      <c r="F54" s="12">
        <f t="shared" si="3"/>
        <v>0</v>
      </c>
      <c r="G54">
        <v>46</v>
      </c>
      <c r="H54" t="s">
        <v>30</v>
      </c>
      <c r="I54" s="2">
        <f t="shared" si="1"/>
        <v>0.12624692327144837</v>
      </c>
      <c r="J54">
        <f t="shared" si="6"/>
        <v>9.7992205867273099E-3</v>
      </c>
      <c r="L54" s="2">
        <f t="shared" si="2"/>
        <v>-7386.2390350877195</v>
      </c>
      <c r="M54">
        <f t="shared" si="4"/>
        <v>2591455.4559080079</v>
      </c>
      <c r="N54">
        <f t="shared" si="5"/>
        <v>0</v>
      </c>
      <c r="O54">
        <f t="shared" si="7"/>
        <v>0</v>
      </c>
    </row>
    <row r="55" spans="1:15" x14ac:dyDescent="0.25">
      <c r="A55" s="8">
        <v>9.0239999999999903</v>
      </c>
      <c r="B55" s="8"/>
      <c r="C55" s="30"/>
      <c r="E55" s="2">
        <f>IF(D55&lt;&gt;0,('Modelo Atmosférico'!$B$9/'Modelo Atmosférico'!$B$10)*((POWER(D55/'Modelo Atmosférico'!$B$14,(-'Modelo Atmosférico'!$B$11*'Modelo Atmosférico'!$B$10)/('Modelo Atmosférico'!$B$12*'Modelo Atmosférico'!$B$13)))-1),0)</f>
        <v>0</v>
      </c>
      <c r="F55" s="12">
        <f t="shared" si="3"/>
        <v>0</v>
      </c>
      <c r="G55">
        <v>47</v>
      </c>
      <c r="H55" t="s">
        <v>30</v>
      </c>
      <c r="I55" s="2">
        <f t="shared" si="1"/>
        <v>0.12624692327144837</v>
      </c>
      <c r="J55">
        <f t="shared" si="6"/>
        <v>1.0396909836894019E-2</v>
      </c>
      <c r="L55" s="2">
        <f t="shared" si="2"/>
        <v>-7386.2390350877195</v>
      </c>
      <c r="M55">
        <f t="shared" si="4"/>
        <v>4910128.1043205597</v>
      </c>
      <c r="N55">
        <f t="shared" si="5"/>
        <v>0</v>
      </c>
      <c r="O55">
        <f t="shared" si="7"/>
        <v>0</v>
      </c>
    </row>
    <row r="56" spans="1:15" x14ac:dyDescent="0.25">
      <c r="A56" s="8">
        <v>9.2159999999999904</v>
      </c>
      <c r="B56" s="8"/>
      <c r="C56" s="30"/>
      <c r="E56" s="2">
        <f>IF(D56&lt;&gt;0,('Modelo Atmosférico'!$B$9/'Modelo Atmosférico'!$B$10)*((POWER(D56/'Modelo Atmosférico'!$B$14,(-'Modelo Atmosférico'!$B$11*'Modelo Atmosférico'!$B$10)/('Modelo Atmosférico'!$B$12*'Modelo Atmosférico'!$B$13)))-1),0)</f>
        <v>0</v>
      </c>
      <c r="F56" s="12">
        <f t="shared" si="3"/>
        <v>0</v>
      </c>
      <c r="G56">
        <v>48</v>
      </c>
      <c r="H56" t="s">
        <v>30</v>
      </c>
      <c r="I56" s="2">
        <f t="shared" si="1"/>
        <v>0.12624692327144835</v>
      </c>
      <c r="J56">
        <f t="shared" si="6"/>
        <v>1.0914907658883193E-2</v>
      </c>
      <c r="L56" s="2">
        <f t="shared" si="2"/>
        <v>-7386.2390350877195</v>
      </c>
      <c r="M56">
        <f t="shared" si="4"/>
        <v>6956018.1173158446</v>
      </c>
      <c r="N56">
        <f t="shared" si="5"/>
        <v>0</v>
      </c>
      <c r="O56">
        <f t="shared" si="7"/>
        <v>0</v>
      </c>
    </row>
    <row r="57" spans="1:15" x14ac:dyDescent="0.25">
      <c r="A57" s="8">
        <v>9.4079999999999906</v>
      </c>
      <c r="B57" s="8"/>
      <c r="C57" s="30"/>
      <c r="E57" s="2">
        <f>IF(D57&lt;&gt;0,('Modelo Atmosférico'!$B$9/'Modelo Atmosférico'!$B$10)*((POWER(D57/'Modelo Atmosférico'!$B$14,(-'Modelo Atmosférico'!$B$11*'Modelo Atmosférico'!$B$10)/('Modelo Atmosférico'!$B$12*'Modelo Atmosférico'!$B$13)))-1),0)</f>
        <v>0</v>
      </c>
      <c r="F57" s="12">
        <f t="shared" si="3"/>
        <v>0</v>
      </c>
      <c r="G57">
        <v>49</v>
      </c>
      <c r="H57" t="s">
        <v>30</v>
      </c>
      <c r="I57" s="2">
        <f t="shared" si="1"/>
        <v>0.3154905575578848</v>
      </c>
      <c r="J57">
        <f t="shared" si="6"/>
        <v>1.3742356710431811E-2</v>
      </c>
      <c r="L57" s="2">
        <f t="shared" si="2"/>
        <v>-7385.4166666666661</v>
      </c>
      <c r="M57">
        <f t="shared" si="4"/>
        <v>8728518.0739205815</v>
      </c>
      <c r="N57">
        <f t="shared" si="5"/>
        <v>0</v>
      </c>
      <c r="O57">
        <f t="shared" si="7"/>
        <v>0</v>
      </c>
    </row>
    <row r="58" spans="1:15" x14ac:dyDescent="0.25">
      <c r="A58" s="8">
        <v>9.5999999999999908</v>
      </c>
      <c r="B58" s="8"/>
      <c r="C58" s="30"/>
      <c r="E58" s="2">
        <f>IF(D58&lt;&gt;0,('Modelo Atmosférico'!$B$9/'Modelo Atmosférico'!$B$10)*((POWER(D58/'Modelo Atmosférico'!$B$14,(-'Modelo Atmosférico'!$B$11*'Modelo Atmosférico'!$B$10)/('Modelo Atmosférico'!$B$12*'Modelo Atmosférico'!$B$13)))-1),0)</f>
        <v>0</v>
      </c>
      <c r="F58" s="12">
        <f t="shared" si="3"/>
        <v>0</v>
      </c>
      <c r="G58">
        <v>50</v>
      </c>
      <c r="H58" t="s">
        <v>30</v>
      </c>
      <c r="I58" s="2">
        <f t="shared" si="1"/>
        <v>0.3154905575578848</v>
      </c>
      <c r="J58">
        <f t="shared" si="6"/>
        <v>1.7474501614283714E-2</v>
      </c>
      <c r="L58" s="2">
        <f t="shared" si="2"/>
        <v>-7385.4166666666661</v>
      </c>
      <c r="M58">
        <f t="shared" si="4"/>
        <v>10228387.280220838</v>
      </c>
      <c r="N58">
        <f t="shared" si="5"/>
        <v>0</v>
      </c>
      <c r="O58">
        <f t="shared" si="7"/>
        <v>0</v>
      </c>
    </row>
    <row r="59" spans="1:15" x14ac:dyDescent="0.25">
      <c r="A59" s="8">
        <v>9.7919999999999892</v>
      </c>
      <c r="B59" s="8"/>
      <c r="C59" s="30"/>
      <c r="E59" s="2">
        <f>IF(D59&lt;&gt;0,('Modelo Atmosférico'!$B$9/'Modelo Atmosférico'!$B$10)*((POWER(D59/'Modelo Atmosférico'!$B$14,(-'Modelo Atmosférico'!$B$11*'Modelo Atmosférico'!$B$10)/('Modelo Atmosférico'!$B$12*'Modelo Atmosférico'!$B$13)))-1),0)</f>
        <v>0</v>
      </c>
      <c r="F59" s="12">
        <f t="shared" si="3"/>
        <v>0</v>
      </c>
      <c r="G59">
        <v>51</v>
      </c>
      <c r="H59" t="s">
        <v>30</v>
      </c>
      <c r="I59" s="2">
        <f t="shared" si="1"/>
        <v>0.25248824033071615</v>
      </c>
      <c r="J59">
        <f t="shared" si="6"/>
        <v>1.8721311439650879E-2</v>
      </c>
      <c r="L59" s="2">
        <f t="shared" si="2"/>
        <v>-7385.6907894736842</v>
      </c>
      <c r="M59">
        <f t="shared" si="4"/>
        <v>11455737.04093447</v>
      </c>
      <c r="N59">
        <f t="shared" si="5"/>
        <v>0</v>
      </c>
      <c r="O59">
        <f t="shared" si="7"/>
        <v>0</v>
      </c>
    </row>
    <row r="60" spans="1:15" x14ac:dyDescent="0.25">
      <c r="A60" s="8">
        <v>9.9839999999999893</v>
      </c>
      <c r="B60" s="8"/>
      <c r="C60" s="30"/>
      <c r="E60" s="2">
        <f>IF(D60&lt;&gt;0,('Modelo Atmosférico'!$B$9/'Modelo Atmosférico'!$B$10)*((POWER(D60/'Modelo Atmosférico'!$B$14,(-'Modelo Atmosférico'!$B$11*'Modelo Atmosférico'!$B$10)/('Modelo Atmosférico'!$B$12*'Modelo Atmosférico'!$B$13)))-1),0)</f>
        <v>0</v>
      </c>
      <c r="F60" s="12">
        <f t="shared" si="3"/>
        <v>0</v>
      </c>
      <c r="G60">
        <v>52</v>
      </c>
      <c r="H60" t="s">
        <v>30</v>
      </c>
      <c r="I60" s="2">
        <f t="shared" si="1"/>
        <v>0.31549055755788497</v>
      </c>
      <c r="J60">
        <f t="shared" si="6"/>
        <v>2.1746719590223638E-2</v>
      </c>
      <c r="L60" s="2">
        <f t="shared" si="2"/>
        <v>-7385.4166666666661</v>
      </c>
      <c r="M60">
        <f t="shared" si="4"/>
        <v>12410091.588239593</v>
      </c>
      <c r="N60">
        <f t="shared" si="5"/>
        <v>0</v>
      </c>
      <c r="O60">
        <f t="shared" si="7"/>
        <v>0</v>
      </c>
    </row>
    <row r="61" spans="1:15" x14ac:dyDescent="0.25">
      <c r="A61" s="8">
        <v>10.176</v>
      </c>
      <c r="B61" s="8"/>
      <c r="C61" s="30"/>
      <c r="E61" s="2">
        <f>IF(D61&lt;&gt;0,('Modelo Atmosférico'!$B$9/'Modelo Atmosférico'!$B$10)*((POWER(D61/'Modelo Atmosférico'!$B$14,(-'Modelo Atmosférico'!$B$11*'Modelo Atmosférico'!$B$10)/('Modelo Atmosférico'!$B$12*'Modelo Atmosférico'!$B$13)))-1),0)</f>
        <v>0</v>
      </c>
      <c r="F61" s="12">
        <f t="shared" si="3"/>
        <v>0</v>
      </c>
      <c r="G61">
        <v>53</v>
      </c>
      <c r="H61" t="s">
        <v>30</v>
      </c>
      <c r="I61" s="2">
        <f t="shared" si="1"/>
        <v>0.12624692327144801</v>
      </c>
      <c r="J61">
        <f t="shared" si="6"/>
        <v>1.8114775326869142E-2</v>
      </c>
      <c r="L61" s="2">
        <f t="shared" si="2"/>
        <v>-7386.2390350877195</v>
      </c>
      <c r="M61">
        <f t="shared" si="4"/>
        <v>13092392.335224243</v>
      </c>
      <c r="N61">
        <f t="shared" si="5"/>
        <v>0</v>
      </c>
      <c r="O61">
        <f t="shared" si="7"/>
        <v>0</v>
      </c>
    </row>
    <row r="62" spans="1:15" x14ac:dyDescent="0.25">
      <c r="A62" s="8">
        <v>10.368</v>
      </c>
      <c r="B62" s="8"/>
      <c r="C62" s="30"/>
      <c r="E62" s="2">
        <f>IF(D62&lt;&gt;0,('Modelo Atmosférico'!$B$9/'Modelo Atmosférico'!$B$10)*((POWER(D62/'Modelo Atmosférico'!$B$14,(-'Modelo Atmosférico'!$B$11*'Modelo Atmosférico'!$B$10)/('Modelo Atmosférico'!$B$12*'Modelo Atmosférico'!$B$13)))-1),0)</f>
        <v>0</v>
      </c>
      <c r="F62" s="12">
        <f t="shared" si="3"/>
        <v>0</v>
      </c>
      <c r="G62">
        <v>54</v>
      </c>
      <c r="H62" t="s">
        <v>30</v>
      </c>
      <c r="I62" s="2">
        <f t="shared" si="1"/>
        <v>0.25248824033071537</v>
      </c>
      <c r="J62">
        <f t="shared" si="6"/>
        <v>1.9310323078637007E-2</v>
      </c>
      <c r="L62" s="2">
        <f t="shared" si="2"/>
        <v>-7385.6907894736842</v>
      </c>
      <c r="M62">
        <f t="shared" si="4"/>
        <v>13501292.948912168</v>
      </c>
      <c r="N62">
        <f t="shared" si="5"/>
        <v>0</v>
      </c>
      <c r="O62">
        <f t="shared" si="7"/>
        <v>0</v>
      </c>
    </row>
    <row r="63" spans="1:15" x14ac:dyDescent="0.25">
      <c r="A63" s="8">
        <v>10.56</v>
      </c>
      <c r="B63" s="8"/>
      <c r="C63" s="30"/>
      <c r="E63" s="2">
        <f>IF(D63&lt;&gt;0,('Modelo Atmosférico'!$B$9/'Modelo Atmosférico'!$B$10)*((POWER(D63/'Modelo Atmosférico'!$B$14,(-'Modelo Atmosférico'!$B$11*'Modelo Atmosférico'!$B$10)/('Modelo Atmosférico'!$B$12*'Modelo Atmosférico'!$B$13)))-1),0)</f>
        <v>0</v>
      </c>
      <c r="F63" s="12">
        <f t="shared" si="3"/>
        <v>0</v>
      </c>
      <c r="G63">
        <v>55</v>
      </c>
      <c r="H63" t="s">
        <v>30</v>
      </c>
      <c r="I63" s="2">
        <f t="shared" si="1"/>
        <v>0.25248824033071537</v>
      </c>
      <c r="J63">
        <f t="shared" si="6"/>
        <v>1.98685776542251E-2</v>
      </c>
      <c r="L63" s="2">
        <f t="shared" si="2"/>
        <v>-7385.6907894736842</v>
      </c>
      <c r="M63">
        <f t="shared" si="4"/>
        <v>13637613.405349186</v>
      </c>
      <c r="N63">
        <f t="shared" si="5"/>
        <v>0</v>
      </c>
      <c r="O63">
        <f t="shared" si="7"/>
        <v>0</v>
      </c>
    </row>
    <row r="64" spans="1:15" x14ac:dyDescent="0.25">
      <c r="A64" s="8">
        <v>10.752000000000001</v>
      </c>
      <c r="B64" s="8"/>
      <c r="C64" s="30"/>
      <c r="E64" s="2">
        <f>IF(D64&lt;&gt;0,('Modelo Atmosférico'!$B$9/'Modelo Atmosférico'!$B$10)*((POWER(D64/'Modelo Atmosférico'!$B$14,(-'Modelo Atmosférico'!$B$11*'Modelo Atmosférico'!$B$10)/('Modelo Atmosférico'!$B$12*'Modelo Atmosférico'!$B$13)))-1),0)</f>
        <v>0</v>
      </c>
      <c r="F64" s="12">
        <f t="shared" si="3"/>
        <v>0</v>
      </c>
      <c r="G64">
        <v>56</v>
      </c>
      <c r="H64" t="s">
        <v>30</v>
      </c>
      <c r="I64" s="2">
        <f t="shared" si="1"/>
        <v>0.37872395173633383</v>
      </c>
      <c r="J64">
        <f t="shared" si="6"/>
        <v>2.3295383936256752E-2</v>
      </c>
      <c r="L64" s="2">
        <f t="shared" si="2"/>
        <v>-7385.1425438596489</v>
      </c>
      <c r="M64">
        <f t="shared" si="4"/>
        <v>13500786.802339425</v>
      </c>
      <c r="N64">
        <f t="shared" si="5"/>
        <v>0</v>
      </c>
      <c r="O64">
        <f t="shared" si="7"/>
        <v>0</v>
      </c>
    </row>
    <row r="65" spans="1:15" x14ac:dyDescent="0.25">
      <c r="A65" s="8">
        <v>10.944000000000001</v>
      </c>
      <c r="B65" s="8"/>
      <c r="C65" s="30"/>
      <c r="E65" s="2">
        <f>IF(D65&lt;&gt;0,('Modelo Atmosférico'!$B$9/'Modelo Atmosférico'!$B$10)*((POWER(D65/'Modelo Atmosférico'!$B$14,(-'Modelo Atmosférico'!$B$11*'Modelo Atmosférico'!$B$10)/('Modelo Atmosférico'!$B$12*'Modelo Atmosférico'!$B$13)))-1),0)</f>
        <v>0</v>
      </c>
      <c r="F65" s="12">
        <f t="shared" si="3"/>
        <v>0</v>
      </c>
      <c r="G65">
        <v>57</v>
      </c>
      <c r="H65" t="s">
        <v>30</v>
      </c>
      <c r="I65" s="2">
        <f t="shared" si="1"/>
        <v>0.37872395173633272</v>
      </c>
      <c r="J65">
        <f t="shared" si="6"/>
        <v>2.5447416921323317E-2</v>
      </c>
      <c r="L65" s="2">
        <f t="shared" si="2"/>
        <v>-7385.1425438596489</v>
      </c>
      <c r="M65">
        <f t="shared" si="4"/>
        <v>13091461.025530398</v>
      </c>
      <c r="N65">
        <f t="shared" si="5"/>
        <v>0</v>
      </c>
      <c r="O65">
        <f t="shared" si="7"/>
        <v>0</v>
      </c>
    </row>
    <row r="66" spans="1:15" x14ac:dyDescent="0.25">
      <c r="A66" s="8">
        <v>11.135999999999999</v>
      </c>
      <c r="B66" s="8"/>
      <c r="C66" s="30"/>
      <c r="E66" s="2">
        <f>IF(D66&lt;&gt;0,('Modelo Atmosférico'!$B$9/'Modelo Atmosférico'!$B$10)*((POWER(D66/'Modelo Atmosférico'!$B$14,(-'Modelo Atmosférico'!$B$11*'Modelo Atmosférico'!$B$10)/('Modelo Atmosférico'!$B$12*'Modelo Atmosférico'!$B$13)))-1),0)</f>
        <v>0</v>
      </c>
      <c r="F66" s="12">
        <f t="shared" si="3"/>
        <v>0</v>
      </c>
      <c r="G66">
        <v>58</v>
      </c>
      <c r="H66" t="s">
        <v>30</v>
      </c>
      <c r="I66" s="2">
        <f t="shared" si="1"/>
        <v>0.31549055755788319</v>
      </c>
      <c r="J66">
        <f t="shared" si="6"/>
        <v>2.4487490655799599E-2</v>
      </c>
      <c r="L66" s="2">
        <f t="shared" si="2"/>
        <v>-7385.4166666666661</v>
      </c>
      <c r="M66">
        <f t="shared" si="4"/>
        <v>12409636.040356178</v>
      </c>
      <c r="N66">
        <f t="shared" si="5"/>
        <v>0</v>
      </c>
      <c r="O66">
        <f t="shared" si="7"/>
        <v>0</v>
      </c>
    </row>
    <row r="67" spans="1:15" x14ac:dyDescent="0.25">
      <c r="A67" s="8">
        <v>11.327999999999999</v>
      </c>
      <c r="B67" s="8"/>
      <c r="C67" s="30"/>
      <c r="E67" s="2">
        <f>IF(D67&lt;&gt;0,('Modelo Atmosférico'!$B$9/'Modelo Atmosférico'!$B$10)*((POWER(D67/'Modelo Atmosférico'!$B$14,(-'Modelo Atmosférico'!$B$11*'Modelo Atmosférico'!$B$10)/('Modelo Atmosférico'!$B$12*'Modelo Atmosférico'!$B$13)))-1),0)</f>
        <v>0</v>
      </c>
      <c r="F67" s="12">
        <f t="shared" si="3"/>
        <v>0</v>
      </c>
      <c r="G67">
        <v>59</v>
      </c>
      <c r="H67" t="s">
        <v>30</v>
      </c>
      <c r="I67" s="2">
        <f t="shared" si="1"/>
        <v>0.31549055755788319</v>
      </c>
      <c r="J67">
        <f t="shared" si="6"/>
        <v>2.4137769477244907E-2</v>
      </c>
      <c r="L67" s="2">
        <f t="shared" si="2"/>
        <v>-7385.4166666666661</v>
      </c>
      <c r="M67">
        <f t="shared" si="4"/>
        <v>11454967.686120978</v>
      </c>
      <c r="N67">
        <f t="shared" si="5"/>
        <v>0</v>
      </c>
      <c r="O67">
        <f t="shared" si="7"/>
        <v>0</v>
      </c>
    </row>
    <row r="68" spans="1:15" x14ac:dyDescent="0.25">
      <c r="A68" s="8">
        <v>11.52</v>
      </c>
      <c r="B68" s="8"/>
      <c r="C68" s="30"/>
      <c r="E68" s="2">
        <f>IF(D68&lt;&gt;0,('Modelo Atmosférico'!$B$9/'Modelo Atmosférico'!$B$10)*((POWER(D68/'Modelo Atmosférico'!$B$14,(-'Modelo Atmosférico'!$B$11*'Modelo Atmosférico'!$B$10)/('Modelo Atmosférico'!$B$12*'Modelo Atmosférico'!$B$13)))-1),0)</f>
        <v>0</v>
      </c>
      <c r="F68" s="12">
        <f t="shared" si="3"/>
        <v>0</v>
      </c>
      <c r="G68">
        <v>60</v>
      </c>
      <c r="H68" t="s">
        <v>30</v>
      </c>
      <c r="I68" s="2">
        <f t="shared" si="1"/>
        <v>0.37872395173633294</v>
      </c>
      <c r="J68">
        <f t="shared" si="6"/>
        <v>2.5285330717712974E-2</v>
      </c>
      <c r="L68" s="2">
        <f t="shared" si="2"/>
        <v>-7385.1425438596489</v>
      </c>
      <c r="M68">
        <f t="shared" si="4"/>
        <v>10227374.984069623</v>
      </c>
      <c r="N68">
        <f t="shared" si="5"/>
        <v>0</v>
      </c>
      <c r="O68">
        <f t="shared" si="7"/>
        <v>0</v>
      </c>
    </row>
    <row r="69" spans="1:15" x14ac:dyDescent="0.25">
      <c r="A69" s="8">
        <v>11.712</v>
      </c>
      <c r="B69" s="8"/>
      <c r="C69" s="30"/>
      <c r="E69" s="2">
        <f>IF(D69&lt;&gt;0,('Modelo Atmosférico'!$B$9/'Modelo Atmosférico'!$B$10)*((POWER(D69/'Modelo Atmosférico'!$B$14,(-'Modelo Atmosférico'!$B$11*'Modelo Atmosférico'!$B$10)/('Modelo Atmosférico'!$B$12*'Modelo Atmosférico'!$B$13)))-1),0)</f>
        <v>0</v>
      </c>
      <c r="F69" s="12">
        <f t="shared" si="3"/>
        <v>0</v>
      </c>
      <c r="G69">
        <v>61</v>
      </c>
      <c r="H69" t="s">
        <v>30</v>
      </c>
      <c r="I69" s="2">
        <f t="shared" si="1"/>
        <v>0.31549055755788313</v>
      </c>
      <c r="J69">
        <f t="shared" si="6"/>
        <v>2.2413406987157113E-2</v>
      </c>
      <c r="L69" s="2">
        <f t="shared" si="2"/>
        <v>-7385.4166666666661</v>
      </c>
      <c r="M69">
        <f t="shared" si="4"/>
        <v>8727424.7986384686</v>
      </c>
      <c r="N69">
        <f t="shared" si="5"/>
        <v>0</v>
      </c>
      <c r="O69">
        <f t="shared" si="7"/>
        <v>0</v>
      </c>
    </row>
    <row r="70" spans="1:15" x14ac:dyDescent="0.25">
      <c r="A70" s="8">
        <v>11.904</v>
      </c>
      <c r="B70" s="8"/>
      <c r="C70" s="30"/>
      <c r="E70" s="2">
        <f>IF(D70&lt;&gt;0,('Modelo Atmosférico'!$B$9/'Modelo Atmosférico'!$B$10)*((POWER(D70/'Modelo Atmosférico'!$B$14,(-'Modelo Atmosférico'!$B$11*'Modelo Atmosférico'!$B$10)/('Modelo Atmosférico'!$B$12*'Modelo Atmosférico'!$B$13)))-1),0)</f>
        <v>0</v>
      </c>
      <c r="F70" s="12">
        <f t="shared" si="3"/>
        <v>0</v>
      </c>
      <c r="G70">
        <v>62</v>
      </c>
      <c r="H70" t="s">
        <v>30</v>
      </c>
      <c r="I70" s="2">
        <f t="shared" si="1"/>
        <v>0.25248824033071471</v>
      </c>
      <c r="J70">
        <f t="shared" si="6"/>
        <v>1.8483260117107669E-2</v>
      </c>
      <c r="L70" s="2">
        <f t="shared" si="2"/>
        <v>-7385.6907894736842</v>
      </c>
      <c r="M70">
        <f t="shared" si="4"/>
        <v>6954803.3279696032</v>
      </c>
      <c r="N70">
        <f t="shared" si="5"/>
        <v>0</v>
      </c>
      <c r="O70">
        <f t="shared" si="7"/>
        <v>0</v>
      </c>
    </row>
    <row r="71" spans="1:15" x14ac:dyDescent="0.25">
      <c r="A71" s="8">
        <v>12.096</v>
      </c>
      <c r="B71" s="8"/>
      <c r="C71" s="30"/>
      <c r="E71" s="2">
        <f>IF(D71&lt;&gt;0,('Modelo Atmosférico'!$B$9/'Modelo Atmosférico'!$B$10)*((POWER(D71/'Modelo Atmosférico'!$B$14,(-'Modelo Atmosférico'!$B$11*'Modelo Atmosférico'!$B$10)/('Modelo Atmosférico'!$B$12*'Modelo Atmosférico'!$B$13)))-1),0)</f>
        <v>0</v>
      </c>
      <c r="F71" s="12">
        <f t="shared" si="3"/>
        <v>0</v>
      </c>
      <c r="G71">
        <v>63</v>
      </c>
      <c r="H71" t="s">
        <v>30</v>
      </c>
      <c r="I71" s="2">
        <f t="shared" si="1"/>
        <v>0.44195593947308259</v>
      </c>
      <c r="J71">
        <f t="shared" si="6"/>
        <v>2.0558633175283107E-2</v>
      </c>
      <c r="L71" s="2">
        <f t="shared" si="2"/>
        <v>-7384.8684210526317</v>
      </c>
      <c r="M71">
        <f t="shared" si="4"/>
        <v>4908670.3773937514</v>
      </c>
      <c r="N71">
        <f t="shared" si="5"/>
        <v>0</v>
      </c>
      <c r="O71">
        <f t="shared" si="7"/>
        <v>0</v>
      </c>
    </row>
    <row r="72" spans="1:15" x14ac:dyDescent="0.25">
      <c r="A72" s="8">
        <v>12.288</v>
      </c>
      <c r="B72" s="8"/>
      <c r="C72" s="30"/>
      <c r="D72" s="3"/>
      <c r="E72" s="2">
        <f>IF(D72&lt;&gt;0,('Modelo Atmosférico'!$B$9/'Modelo Atmosférico'!$B$10)*((POWER(D72/'Modelo Atmosférico'!$B$14,(-'Modelo Atmosférico'!$B$11*'Modelo Atmosférico'!$B$10)/('Modelo Atmosférico'!$B$12*'Modelo Atmosférico'!$B$13)))-1),0)</f>
        <v>0</v>
      </c>
      <c r="F72" s="12">
        <f t="shared" si="3"/>
        <v>0</v>
      </c>
      <c r="G72">
        <v>64</v>
      </c>
      <c r="H72" t="s">
        <v>30</v>
      </c>
      <c r="I72" s="2">
        <f t="shared" si="1"/>
        <v>0.37872395173633283</v>
      </c>
      <c r="J72">
        <f t="shared" si="6"/>
        <v>1.6442692152174122E-2</v>
      </c>
      <c r="L72" s="2">
        <f t="shared" si="2"/>
        <v>-7385.1425438596489</v>
      </c>
      <c r="M72">
        <f t="shared" si="4"/>
        <v>2590574.7554235267</v>
      </c>
      <c r="N72">
        <f t="shared" si="5"/>
        <v>0</v>
      </c>
      <c r="O72">
        <f t="shared" si="7"/>
        <v>0</v>
      </c>
    </row>
    <row r="73" spans="1:15" x14ac:dyDescent="0.25">
      <c r="A73" s="8">
        <v>12.48</v>
      </c>
      <c r="B73" s="8"/>
      <c r="C73" s="30"/>
      <c r="E73" s="2">
        <f>IF(D73&lt;&gt;0,('Modelo Atmosférico'!$B$9/'Modelo Atmosférico'!$B$10)*((POWER(D73/'Modelo Atmosférico'!$B$14,(-'Modelo Atmosférico'!$B$11*'Modelo Atmosférico'!$B$10)/('Modelo Atmosférico'!$B$12*'Modelo Atmosférico'!$B$13)))-1),0)</f>
        <v>0</v>
      </c>
      <c r="F73" s="12">
        <f t="shared" si="3"/>
        <v>0</v>
      </c>
      <c r="G73">
        <v>65</v>
      </c>
      <c r="H73" t="s">
        <v>30</v>
      </c>
      <c r="I73" s="2">
        <f t="shared" si="1"/>
        <v>0</v>
      </c>
      <c r="J73">
        <f t="shared" si="6"/>
        <v>1.2299651880447798E-2</v>
      </c>
      <c r="L73" s="2">
        <f t="shared" si="2"/>
        <v>0</v>
      </c>
      <c r="M73">
        <f t="shared" si="4"/>
        <v>2590959.405778694</v>
      </c>
      <c r="N73">
        <f t="shared" si="5"/>
        <v>0</v>
      </c>
      <c r="O73">
        <f t="shared" si="7"/>
        <v>0</v>
      </c>
    </row>
    <row r="74" spans="1:15" x14ac:dyDescent="0.25">
      <c r="A74" s="8">
        <v>12.672000000000001</v>
      </c>
      <c r="B74" s="8"/>
      <c r="C74" s="30"/>
      <c r="E74" s="2">
        <f>IF(D74&lt;&gt;0,('Modelo Atmosférico'!$B$9/'Modelo Atmosférico'!$B$10)*((POWER(D74/'Modelo Atmosférico'!$B$14,(-'Modelo Atmosférico'!$B$11*'Modelo Atmosférico'!$B$10)/('Modelo Atmosférico'!$B$12*'Modelo Atmosférico'!$B$13)))-1),0)</f>
        <v>0</v>
      </c>
      <c r="F74" s="12">
        <f t="shared" si="3"/>
        <v>0</v>
      </c>
      <c r="G74">
        <v>66</v>
      </c>
      <c r="H74" t="s">
        <v>30</v>
      </c>
      <c r="I74" s="2">
        <f t="shared" si="1"/>
        <v>0</v>
      </c>
      <c r="J74">
        <f t="shared" si="6"/>
        <v>1.4849298795178054E-2</v>
      </c>
      <c r="L74" s="2">
        <f t="shared" si="2"/>
        <v>0</v>
      </c>
      <c r="M74">
        <f t="shared" si="4"/>
        <v>4909135.9937297441</v>
      </c>
      <c r="N74">
        <f t="shared" si="5"/>
        <v>0</v>
      </c>
      <c r="O74">
        <f t="shared" si="7"/>
        <v>0</v>
      </c>
    </row>
    <row r="75" spans="1:15" x14ac:dyDescent="0.25">
      <c r="A75" s="8">
        <v>12.864000000000001</v>
      </c>
      <c r="B75" s="8"/>
      <c r="C75" s="30"/>
      <c r="E75" s="2">
        <f>IF(D75&lt;&gt;0,('Modelo Atmosférico'!$B$9/'Modelo Atmosférico'!$B$10)*((POWER(D75/'Modelo Atmosférico'!$B$14,(-'Modelo Atmosférico'!$B$11*'Modelo Atmosférico'!$B$10)/('Modelo Atmosférico'!$B$12*'Modelo Atmosférico'!$B$13)))-1),0)</f>
        <v>0</v>
      </c>
      <c r="F75" s="12">
        <f t="shared" si="3"/>
        <v>0</v>
      </c>
      <c r="G75">
        <v>67</v>
      </c>
      <c r="H75" t="s">
        <v>30</v>
      </c>
      <c r="I75" s="2">
        <f t="shared" si="1"/>
        <v>0</v>
      </c>
      <c r="J75">
        <f t="shared" si="6"/>
        <v>1.7319254281730777E-2</v>
      </c>
      <c r="L75" s="2">
        <f t="shared" si="2"/>
        <v>0</v>
      </c>
      <c r="M75">
        <f t="shared" si="4"/>
        <v>6954529.9462634996</v>
      </c>
      <c r="N75">
        <f t="shared" si="5"/>
        <v>0</v>
      </c>
      <c r="O75">
        <f t="shared" si="7"/>
        <v>0</v>
      </c>
    </row>
    <row r="76" spans="1:15" x14ac:dyDescent="0.25">
      <c r="A76" s="8">
        <v>13.055999999999999</v>
      </c>
      <c r="B76" s="8"/>
      <c r="C76" s="30"/>
      <c r="E76" s="2">
        <f>IF(D76&lt;&gt;0,('Modelo Atmosférico'!$B$9/'Modelo Atmosférico'!$B$10)*((POWER(D76/'Modelo Atmosférico'!$B$14,(-'Modelo Atmosférico'!$B$11*'Modelo Atmosférico'!$B$10)/('Modelo Atmosférico'!$B$12*'Modelo Atmosférico'!$B$13)))-1),0)</f>
        <v>0</v>
      </c>
      <c r="F76" s="12">
        <f t="shared" si="3"/>
        <v>0</v>
      </c>
      <c r="G76">
        <v>68</v>
      </c>
      <c r="H76" t="s">
        <v>30</v>
      </c>
      <c r="I76" s="2">
        <f t="shared" si="1"/>
        <v>0</v>
      </c>
      <c r="J76">
        <f t="shared" si="6"/>
        <v>1.9709518340105942E-2</v>
      </c>
      <c r="L76" s="2">
        <f t="shared" si="2"/>
        <v>0</v>
      </c>
      <c r="M76">
        <f t="shared" si="4"/>
        <v>8727141.2633800264</v>
      </c>
      <c r="N76">
        <f t="shared" si="5"/>
        <v>0</v>
      </c>
      <c r="O76">
        <f t="shared" si="7"/>
        <v>0</v>
      </c>
    </row>
    <row r="77" spans="1:15" x14ac:dyDescent="0.25">
      <c r="A77" s="8">
        <v>13.247999999999999</v>
      </c>
      <c r="B77" s="8"/>
      <c r="C77" s="30"/>
      <c r="E77" s="2">
        <f>IF(D77&lt;&gt;0,('Modelo Atmosférico'!$B$9/'Modelo Atmosférico'!$B$10)*((POWER(D77/'Modelo Atmosférico'!$B$14,(-'Modelo Atmosférico'!$B$11*'Modelo Atmosférico'!$B$10)/('Modelo Atmosférico'!$B$12*'Modelo Atmosférico'!$B$13)))-1),0)</f>
        <v>0</v>
      </c>
      <c r="F77" s="12">
        <f t="shared" si="3"/>
        <v>0</v>
      </c>
      <c r="G77">
        <v>69</v>
      </c>
      <c r="H77" t="s">
        <v>30</v>
      </c>
      <c r="I77" s="2">
        <f t="shared" si="1"/>
        <v>0</v>
      </c>
      <c r="J77">
        <f t="shared" si="6"/>
        <v>2.234913969028943E-2</v>
      </c>
      <c r="L77" s="2">
        <f t="shared" si="2"/>
        <v>0</v>
      </c>
      <c r="M77">
        <f t="shared" si="4"/>
        <v>10227121.817793394</v>
      </c>
      <c r="N77">
        <f t="shared" si="5"/>
        <v>0</v>
      </c>
      <c r="O77">
        <f t="shared" si="7"/>
        <v>0</v>
      </c>
    </row>
    <row r="78" spans="1:15" x14ac:dyDescent="0.25">
      <c r="A78" s="8">
        <v>13.44</v>
      </c>
      <c r="B78" s="8"/>
      <c r="C78" s="30"/>
      <c r="E78" s="2">
        <f>IF(D78&lt;&gt;0,('Modelo Atmosférico'!$B$9/'Modelo Atmosférico'!$B$10)*((POWER(D78/'Modelo Atmosférico'!$B$14,(-'Modelo Atmosférico'!$B$11*'Modelo Atmosférico'!$B$10)/('Modelo Atmosférico'!$B$12*'Modelo Atmosférico'!$B$13)))-1),0)</f>
        <v>0</v>
      </c>
      <c r="F78" s="12">
        <f t="shared" si="3"/>
        <v>0</v>
      </c>
      <c r="G78">
        <v>70</v>
      </c>
      <c r="H78" t="s">
        <v>30</v>
      </c>
      <c r="I78" s="2">
        <f t="shared" si="1"/>
        <v>0</v>
      </c>
      <c r="J78">
        <f t="shared" si="6"/>
        <v>2.4491089580931956E-2</v>
      </c>
      <c r="L78" s="2">
        <f t="shared" si="2"/>
        <v>0</v>
      </c>
      <c r="M78">
        <f t="shared" si="4"/>
        <v>11454380.475505395</v>
      </c>
      <c r="N78">
        <f t="shared" si="5"/>
        <v>0</v>
      </c>
      <c r="O78">
        <f t="shared" si="7"/>
        <v>0</v>
      </c>
    </row>
    <row r="79" spans="1:15" x14ac:dyDescent="0.25">
      <c r="A79" s="8">
        <v>13.632</v>
      </c>
      <c r="B79" s="8"/>
      <c r="C79" s="30"/>
      <c r="E79" s="2">
        <f>IF(D79&lt;&gt;0,('Modelo Atmosférico'!$B$9/'Modelo Atmosférico'!$B$10)*((POWER(D79/'Modelo Atmosférico'!$B$14,(-'Modelo Atmosférico'!$B$11*'Modelo Atmosférico'!$B$10)/('Modelo Atmosférico'!$B$12*'Modelo Atmosférico'!$B$13)))-1),0)</f>
        <v>0</v>
      </c>
      <c r="F79" s="12">
        <f t="shared" si="3"/>
        <v>0</v>
      </c>
      <c r="G79">
        <v>71</v>
      </c>
      <c r="H79" t="s">
        <v>30</v>
      </c>
      <c r="I79" s="2">
        <f t="shared" si="1"/>
        <v>0</v>
      </c>
      <c r="J79">
        <f t="shared" si="6"/>
        <v>2.6642147159110844E-2</v>
      </c>
      <c r="L79" s="2">
        <f t="shared" si="2"/>
        <v>0</v>
      </c>
      <c r="M79">
        <f t="shared" si="4"/>
        <v>12408846.375056515</v>
      </c>
      <c r="N79">
        <f t="shared" si="5"/>
        <v>0</v>
      </c>
      <c r="O79">
        <f t="shared" si="7"/>
        <v>0</v>
      </c>
    </row>
    <row r="80" spans="1:15" x14ac:dyDescent="0.25">
      <c r="A80" s="8">
        <v>13.824</v>
      </c>
      <c r="B80" s="8"/>
      <c r="C80" s="30"/>
      <c r="E80" s="2">
        <f>IF(D80&lt;&gt;0,('Modelo Atmosférico'!$B$9/'Modelo Atmosférico'!$B$10)*((POWER(D80/'Modelo Atmosférico'!$B$14,(-'Modelo Atmosférico'!$B$11*'Modelo Atmosférico'!$B$10)/('Modelo Atmosférico'!$B$12*'Modelo Atmosférico'!$B$13)))-1),0)</f>
        <v>0</v>
      </c>
      <c r="F80" s="12">
        <f t="shared" si="3"/>
        <v>0</v>
      </c>
      <c r="G80">
        <v>72</v>
      </c>
      <c r="H80" t="s">
        <v>30</v>
      </c>
      <c r="I80" s="2">
        <f t="shared" si="1"/>
        <v>0</v>
      </c>
      <c r="J80">
        <f t="shared" si="6"/>
        <v>2.7888137311618731E-2</v>
      </c>
      <c r="L80" s="2">
        <f t="shared" si="2"/>
        <v>0</v>
      </c>
      <c r="M80">
        <f t="shared" si="4"/>
        <v>13090651.11680999</v>
      </c>
      <c r="N80">
        <f t="shared" si="5"/>
        <v>0</v>
      </c>
      <c r="O80">
        <f t="shared" si="7"/>
        <v>0</v>
      </c>
    </row>
    <row r="81" spans="1:15" x14ac:dyDescent="0.25">
      <c r="A81" s="8">
        <v>14.016</v>
      </c>
      <c r="B81" s="8"/>
      <c r="C81" s="30"/>
      <c r="E81" s="2">
        <f>IF(D81&lt;&gt;0,('Modelo Atmosférico'!$B$9/'Modelo Atmosférico'!$B$10)*((POWER(D81/'Modelo Atmosférico'!$B$14,(-'Modelo Atmosférico'!$B$11*'Modelo Atmosférico'!$B$10)/('Modelo Atmosférico'!$B$12*'Modelo Atmosférico'!$B$13)))-1),0)</f>
        <v>0</v>
      </c>
      <c r="F81" s="12">
        <f t="shared" si="3"/>
        <v>0</v>
      </c>
      <c r="G81">
        <v>73</v>
      </c>
      <c r="H81" t="s">
        <v>30</v>
      </c>
      <c r="I81" s="2">
        <f t="shared" si="1"/>
        <v>0</v>
      </c>
      <c r="J81">
        <f t="shared" si="6"/>
        <v>2.9441884941103346E-2</v>
      </c>
      <c r="L81" s="2">
        <f t="shared" si="2"/>
        <v>0</v>
      </c>
      <c r="M81">
        <f t="shared" si="4"/>
        <v>13499460.617351925</v>
      </c>
      <c r="N81">
        <f t="shared" si="5"/>
        <v>0</v>
      </c>
      <c r="O81">
        <f t="shared" si="7"/>
        <v>0</v>
      </c>
    </row>
    <row r="82" spans="1:15" x14ac:dyDescent="0.25">
      <c r="A82" s="8">
        <v>14.208</v>
      </c>
      <c r="B82" s="8"/>
      <c r="C82" s="30"/>
      <c r="E82" s="2">
        <f>IF(D82&lt;&gt;0,('Modelo Atmosférico'!$B$9/'Modelo Atmosférico'!$B$10)*((POWER(D82/'Modelo Atmosférico'!$B$14,(-'Modelo Atmosférico'!$B$11*'Modelo Atmosférico'!$B$10)/('Modelo Atmosférico'!$B$12*'Modelo Atmosférico'!$B$13)))-1),0)</f>
        <v>0</v>
      </c>
      <c r="F82" s="12">
        <f t="shared" si="3"/>
        <v>0</v>
      </c>
      <c r="G82">
        <v>74</v>
      </c>
      <c r="H82" t="s">
        <v>30</v>
      </c>
      <c r="I82" s="2">
        <f t="shared" si="1"/>
        <v>0</v>
      </c>
      <c r="J82">
        <f t="shared" si="6"/>
        <v>3.0716523365642102E-2</v>
      </c>
      <c r="L82" s="2">
        <f t="shared" si="2"/>
        <v>0</v>
      </c>
      <c r="M82">
        <f t="shared" si="4"/>
        <v>13635689.967405837</v>
      </c>
      <c r="N82">
        <f t="shared" si="5"/>
        <v>0</v>
      </c>
      <c r="O82">
        <f t="shared" si="7"/>
        <v>0</v>
      </c>
    </row>
    <row r="83" spans="1:15" x14ac:dyDescent="0.25">
      <c r="A83" s="8">
        <v>14.4</v>
      </c>
      <c r="B83" s="8"/>
      <c r="C83" s="30"/>
      <c r="E83" s="2">
        <f>IF(D83&lt;&gt;0,('Modelo Atmosférico'!$B$9/'Modelo Atmosférico'!$B$10)*((POWER(D83/'Modelo Atmosférico'!$B$14,(-'Modelo Atmosférico'!$B$11*'Modelo Atmosférico'!$B$10)/('Modelo Atmosférico'!$B$12*'Modelo Atmosférico'!$B$13)))-1),0)</f>
        <v>0</v>
      </c>
      <c r="F83" s="12">
        <f t="shared" si="3"/>
        <v>0</v>
      </c>
      <c r="G83">
        <v>75</v>
      </c>
      <c r="H83" t="s">
        <v>30</v>
      </c>
      <c r="I83" s="2">
        <f t="shared" si="1"/>
        <v>0</v>
      </c>
      <c r="J83">
        <f t="shared" si="6"/>
        <v>3.167241023265438E-2</v>
      </c>
      <c r="L83" s="2">
        <f t="shared" si="2"/>
        <v>0</v>
      </c>
      <c r="M83">
        <f t="shared" si="4"/>
        <v>13499177.175271178</v>
      </c>
      <c r="N83">
        <f t="shared" si="5"/>
        <v>0</v>
      </c>
      <c r="O83">
        <f t="shared" si="7"/>
        <v>0</v>
      </c>
    </row>
    <row r="84" spans="1:15" x14ac:dyDescent="0.25">
      <c r="A84" s="8">
        <v>14.592000000000001</v>
      </c>
      <c r="B84" s="8"/>
      <c r="C84" s="30"/>
      <c r="E84" s="2">
        <f>IF(D84&lt;&gt;0,('Modelo Atmosférico'!$B$9/'Modelo Atmosférico'!$B$10)*((POWER(D84/'Modelo Atmosférico'!$B$14,(-'Modelo Atmosférico'!$B$11*'Modelo Atmosférico'!$B$10)/('Modelo Atmosférico'!$B$12*'Modelo Atmosférico'!$B$13)))-1),0)</f>
        <v>0</v>
      </c>
      <c r="F84" s="12">
        <f t="shared" si="3"/>
        <v>0</v>
      </c>
      <c r="G84">
        <v>76</v>
      </c>
      <c r="H84" t="s">
        <v>30</v>
      </c>
      <c r="I84" s="2">
        <f t="shared" si="1"/>
        <v>0</v>
      </c>
      <c r="J84">
        <f t="shared" si="6"/>
        <v>3.0118146385629131E-2</v>
      </c>
      <c r="L84" s="2">
        <f t="shared" si="2"/>
        <v>0</v>
      </c>
      <c r="M84">
        <f t="shared" si="4"/>
        <v>13090165.186042819</v>
      </c>
      <c r="N84">
        <f t="shared" si="5"/>
        <v>0</v>
      </c>
      <c r="O84">
        <f t="shared" si="7"/>
        <v>0</v>
      </c>
    </row>
    <row r="85" spans="1:15" x14ac:dyDescent="0.25">
      <c r="A85" s="8">
        <v>14.784000000000001</v>
      </c>
      <c r="B85" s="8"/>
      <c r="C85" s="30"/>
      <c r="E85" s="2">
        <f>IF(D85&lt;&gt;0,('Modelo Atmosférico'!$B$9/'Modelo Atmosférico'!$B$10)*((POWER(D85/'Modelo Atmosférico'!$B$14,(-'Modelo Atmosférico'!$B$11*'Modelo Atmosférico'!$B$10)/('Modelo Atmosférico'!$B$12*'Modelo Atmosférico'!$B$13)))-1),0)</f>
        <v>0</v>
      </c>
      <c r="F85" s="12">
        <f t="shared" si="3"/>
        <v>0</v>
      </c>
      <c r="G85">
        <v>77</v>
      </c>
      <c r="H85" t="s">
        <v>30</v>
      </c>
      <c r="I85" s="2">
        <f t="shared" si="1"/>
        <v>0</v>
      </c>
      <c r="J85">
        <f t="shared" si="6"/>
        <v>2.7846723380509985E-2</v>
      </c>
      <c r="L85" s="2">
        <f t="shared" si="2"/>
        <v>0</v>
      </c>
      <c r="M85">
        <f t="shared" si="4"/>
        <v>12408451.544848831</v>
      </c>
      <c r="N85">
        <f t="shared" si="5"/>
        <v>0</v>
      </c>
      <c r="O85">
        <f t="shared" si="7"/>
        <v>0</v>
      </c>
    </row>
    <row r="86" spans="1:15" x14ac:dyDescent="0.25">
      <c r="A86" s="8">
        <v>14.976000000000001</v>
      </c>
      <c r="B86" s="8"/>
      <c r="C86" s="30"/>
      <c r="E86" s="2">
        <f>IF(D86&lt;&gt;0,('Modelo Atmosférico'!$B$9/'Modelo Atmosférico'!$B$10)*((POWER(D86/'Modelo Atmosférico'!$B$14,(-'Modelo Atmosférico'!$B$11*'Modelo Atmosférico'!$B$10)/('Modelo Atmosférico'!$B$12*'Modelo Atmosférico'!$B$13)))-1),0)</f>
        <v>0</v>
      </c>
      <c r="F86" s="12">
        <f t="shared" si="3"/>
        <v>0</v>
      </c>
      <c r="G86">
        <v>78</v>
      </c>
      <c r="H86" t="s">
        <v>30</v>
      </c>
      <c r="I86" s="2">
        <f t="shared" si="1"/>
        <v>0</v>
      </c>
      <c r="J86">
        <f t="shared" si="6"/>
        <v>2.6404478648286923E-2</v>
      </c>
      <c r="L86" s="2">
        <f t="shared" si="2"/>
        <v>0</v>
      </c>
      <c r="M86">
        <f t="shared" si="4"/>
        <v>11453894.538726758</v>
      </c>
      <c r="N86">
        <f t="shared" si="5"/>
        <v>0</v>
      </c>
      <c r="O86">
        <f t="shared" si="7"/>
        <v>0</v>
      </c>
    </row>
    <row r="87" spans="1:15" x14ac:dyDescent="0.25">
      <c r="A87" s="8">
        <v>15.167999999999999</v>
      </c>
      <c r="B87" s="8"/>
      <c r="C87" s="30"/>
      <c r="E87" s="2">
        <f>IF(D87&lt;&gt;0,('Modelo Atmosférico'!$B$9/'Modelo Atmosférico'!$B$10)*((POWER(D87/'Modelo Atmosférico'!$B$14,(-'Modelo Atmosférico'!$B$11*'Modelo Atmosférico'!$B$10)/('Modelo Atmosférico'!$B$12*'Modelo Atmosférico'!$B$13)))-1),0)</f>
        <v>0</v>
      </c>
      <c r="F87" s="12">
        <f t="shared" si="3"/>
        <v>0</v>
      </c>
      <c r="G87">
        <v>79</v>
      </c>
      <c r="H87" t="s">
        <v>30</v>
      </c>
      <c r="I87" s="2">
        <f t="shared" si="1"/>
        <v>0</v>
      </c>
      <c r="J87">
        <f t="shared" si="6"/>
        <v>2.4464562456522943E-2</v>
      </c>
      <c r="L87" s="2">
        <f t="shared" si="2"/>
        <v>0</v>
      </c>
      <c r="M87">
        <f t="shared" si="4"/>
        <v>10226615.635903291</v>
      </c>
      <c r="N87">
        <f t="shared" si="5"/>
        <v>0</v>
      </c>
      <c r="O87">
        <f t="shared" si="7"/>
        <v>0</v>
      </c>
    </row>
    <row r="88" spans="1:15" x14ac:dyDescent="0.25">
      <c r="A88" s="8">
        <v>15.36</v>
      </c>
      <c r="B88" s="8"/>
      <c r="C88" s="30"/>
      <c r="E88" s="2">
        <f>IF(D88&lt;&gt;0,('Modelo Atmosférico'!$B$9/'Modelo Atmosférico'!$B$10)*((POWER(D88/'Modelo Atmosférico'!$B$14,(-'Modelo Atmosférico'!$B$11*'Modelo Atmosférico'!$B$10)/('Modelo Atmosférico'!$B$12*'Modelo Atmosférico'!$B$13)))-1),0)</f>
        <v>0</v>
      </c>
      <c r="F88" s="12">
        <f t="shared" si="3"/>
        <v>0</v>
      </c>
      <c r="G88">
        <v>80</v>
      </c>
      <c r="H88" t="s">
        <v>30</v>
      </c>
      <c r="I88" s="2">
        <f t="shared" si="1"/>
        <v>0</v>
      </c>
      <c r="J88">
        <f t="shared" si="6"/>
        <v>2.0281141986371667E-2</v>
      </c>
      <c r="L88" s="2">
        <f t="shared" si="2"/>
        <v>0</v>
      </c>
      <c r="M88">
        <f t="shared" si="4"/>
        <v>8726776.7944523785</v>
      </c>
      <c r="N88">
        <f t="shared" si="5"/>
        <v>0</v>
      </c>
      <c r="O88">
        <f t="shared" si="7"/>
        <v>0</v>
      </c>
    </row>
    <row r="89" spans="1:15" x14ac:dyDescent="0.25">
      <c r="A89" s="8">
        <v>15.552</v>
      </c>
      <c r="B89" s="8"/>
      <c r="C89" s="30"/>
      <c r="E89" s="2">
        <f>IF(D89&lt;&gt;0,('Modelo Atmosférico'!$B$9/'Modelo Atmosférico'!$B$10)*((POWER(D89/'Modelo Atmosférico'!$B$14,(-'Modelo Atmosférico'!$B$11*'Modelo Atmosférico'!$B$10)/('Modelo Atmosférico'!$B$12*'Modelo Atmosférico'!$B$13)))-1),0)</f>
        <v>0</v>
      </c>
      <c r="F89" s="12">
        <f t="shared" si="3"/>
        <v>0</v>
      </c>
      <c r="G89">
        <v>81</v>
      </c>
      <c r="H89" t="s">
        <v>30</v>
      </c>
      <c r="I89" s="2">
        <f t="shared" si="1"/>
        <v>0</v>
      </c>
      <c r="J89">
        <f t="shared" si="6"/>
        <v>1.7246135181597667E-2</v>
      </c>
      <c r="L89" s="2">
        <f t="shared" si="2"/>
        <v>0</v>
      </c>
      <c r="M89">
        <f t="shared" si="4"/>
        <v>6954064.2207818748</v>
      </c>
      <c r="N89">
        <f t="shared" si="5"/>
        <v>0</v>
      </c>
      <c r="O89">
        <f t="shared" si="7"/>
        <v>0</v>
      </c>
    </row>
    <row r="90" spans="1:15" x14ac:dyDescent="0.25">
      <c r="A90" s="8">
        <v>15.744</v>
      </c>
      <c r="B90" s="8"/>
      <c r="C90" s="30"/>
      <c r="E90" s="2">
        <f>IF(D90&lt;&gt;0,('Modelo Atmosférico'!$B$9/'Modelo Atmosférico'!$B$10)*((POWER(D90/'Modelo Atmosférico'!$B$14,(-'Modelo Atmosférico'!$B$11*'Modelo Atmosférico'!$B$10)/('Modelo Atmosférico'!$B$12*'Modelo Atmosférico'!$B$13)))-1),0)</f>
        <v>0</v>
      </c>
      <c r="F90" s="12">
        <f t="shared" si="3"/>
        <v>0</v>
      </c>
      <c r="G90">
        <v>82</v>
      </c>
      <c r="H90" t="s">
        <v>30</v>
      </c>
      <c r="I90" s="2">
        <f t="shared" si="1"/>
        <v>0</v>
      </c>
      <c r="J90">
        <f t="shared" si="6"/>
        <v>1.5254055493127217E-2</v>
      </c>
      <c r="L90" s="2">
        <f t="shared" si="2"/>
        <v>0</v>
      </c>
      <c r="M90">
        <f t="shared" si="4"/>
        <v>4908447.5397102349</v>
      </c>
      <c r="N90">
        <f t="shared" si="5"/>
        <v>0</v>
      </c>
      <c r="O90">
        <f t="shared" si="7"/>
        <v>0</v>
      </c>
    </row>
    <row r="91" spans="1:15" x14ac:dyDescent="0.25">
      <c r="A91" s="8">
        <v>15.936</v>
      </c>
      <c r="B91" s="8"/>
      <c r="C91" s="30"/>
      <c r="E91" s="2">
        <f>IF(D91&lt;&gt;0,('Modelo Atmosférico'!$B$9/'Modelo Atmosférico'!$B$10)*((POWER(D91/'Modelo Atmosférico'!$B$14,(-'Modelo Atmosférico'!$B$11*'Modelo Atmosférico'!$B$10)/('Modelo Atmosférico'!$B$12*'Modelo Atmosférico'!$B$13)))-1),0)</f>
        <v>0</v>
      </c>
      <c r="F91" s="12">
        <f t="shared" si="3"/>
        <v>0</v>
      </c>
      <c r="G91">
        <v>83</v>
      </c>
      <c r="H91" t="s">
        <v>30</v>
      </c>
      <c r="I91" s="2">
        <f t="shared" si="1"/>
        <v>0</v>
      </c>
      <c r="J91">
        <f t="shared" si="6"/>
        <v>6.8130120018922479E-3</v>
      </c>
      <c r="L91" s="2">
        <f t="shared" si="2"/>
        <v>0</v>
      </c>
      <c r="M91">
        <f t="shared" si="4"/>
        <v>2590665.6936734738</v>
      </c>
      <c r="N91">
        <f t="shared" si="5"/>
        <v>0</v>
      </c>
      <c r="O91">
        <f t="shared" si="7"/>
        <v>0</v>
      </c>
    </row>
    <row r="92" spans="1:15" x14ac:dyDescent="0.25">
      <c r="A92" s="8">
        <v>16.128</v>
      </c>
      <c r="B92" s="8"/>
      <c r="C92" s="30"/>
      <c r="E92" s="2">
        <f>IF(D92&lt;&gt;0,('Modelo Atmosférico'!$B$9/'Modelo Atmosférico'!$B$10)*((POWER(D92/'Modelo Atmosférico'!$B$14,(-'Modelo Atmosférico'!$B$11*'Modelo Atmosférico'!$B$10)/('Modelo Atmosférico'!$B$12*'Modelo Atmosférico'!$B$13)))-1),0)</f>
        <v>0</v>
      </c>
      <c r="F92" s="12">
        <f t="shared" si="3"/>
        <v>0</v>
      </c>
      <c r="G92">
        <v>84</v>
      </c>
      <c r="H92" t="s">
        <v>30</v>
      </c>
      <c r="I92" s="2">
        <f t="shared" si="1"/>
        <v>0</v>
      </c>
      <c r="J92">
        <f t="shared" si="6"/>
        <v>0</v>
      </c>
      <c r="L92" s="2">
        <f t="shared" si="2"/>
        <v>0</v>
      </c>
      <c r="M92">
        <f t="shared" si="4"/>
        <v>0</v>
      </c>
      <c r="N92">
        <f t="shared" si="5"/>
        <v>0</v>
      </c>
      <c r="O92">
        <f t="shared" si="7"/>
        <v>0</v>
      </c>
    </row>
    <row r="93" spans="1:15" x14ac:dyDescent="0.25">
      <c r="A93" s="8">
        <v>16.32</v>
      </c>
      <c r="B93" s="8"/>
      <c r="C93" s="30"/>
      <c r="E93" s="2">
        <f>IF(D93&lt;&gt;0,('Modelo Atmosférico'!$B$9/'Modelo Atmosférico'!$B$10)*((POWER(D93/'Modelo Atmosférico'!$B$14,(-'Modelo Atmosférico'!$B$11*'Modelo Atmosférico'!$B$10)/('Modelo Atmosférico'!$B$12*'Modelo Atmosférico'!$B$13)))-1),0)</f>
        <v>0</v>
      </c>
      <c r="F93" s="12">
        <f t="shared" si="3"/>
        <v>0</v>
      </c>
      <c r="G93">
        <v>85</v>
      </c>
      <c r="H93" t="s">
        <v>30</v>
      </c>
      <c r="I93" s="2">
        <f t="shared" si="1"/>
        <v>0</v>
      </c>
      <c r="J93">
        <f t="shared" si="6"/>
        <v>0</v>
      </c>
      <c r="L93" s="2">
        <f t="shared" si="2"/>
        <v>0</v>
      </c>
      <c r="M93">
        <f t="shared" si="4"/>
        <v>0</v>
      </c>
      <c r="N93">
        <f t="shared" si="5"/>
        <v>0</v>
      </c>
      <c r="O93">
        <f t="shared" si="7"/>
        <v>0</v>
      </c>
    </row>
    <row r="94" spans="1:15" x14ac:dyDescent="0.25">
      <c r="A94" s="8">
        <v>16.512</v>
      </c>
      <c r="B94" s="8"/>
      <c r="C94" s="30"/>
      <c r="E94" s="2">
        <f>IF(D94&lt;&gt;0,('Modelo Atmosférico'!$B$9/'Modelo Atmosférico'!$B$10)*((POWER(D94/'Modelo Atmosférico'!$B$14,(-'Modelo Atmosférico'!$B$11*'Modelo Atmosférico'!$B$10)/('Modelo Atmosférico'!$B$12*'Modelo Atmosférico'!$B$13)))-1),0)</f>
        <v>0</v>
      </c>
      <c r="F94" s="12">
        <f t="shared" si="3"/>
        <v>0</v>
      </c>
      <c r="G94">
        <v>86</v>
      </c>
      <c r="H94" t="s">
        <v>30</v>
      </c>
      <c r="I94" s="2">
        <f t="shared" si="1"/>
        <v>0</v>
      </c>
      <c r="J94">
        <f t="shared" si="6"/>
        <v>0</v>
      </c>
      <c r="L94" s="2">
        <f t="shared" si="2"/>
        <v>0</v>
      </c>
      <c r="M94">
        <f t="shared" si="4"/>
        <v>0</v>
      </c>
      <c r="N94">
        <f t="shared" si="5"/>
        <v>0</v>
      </c>
      <c r="O94">
        <f t="shared" si="7"/>
        <v>0</v>
      </c>
    </row>
    <row r="95" spans="1:15" x14ac:dyDescent="0.25">
      <c r="A95" s="8">
        <v>16.704000000000001</v>
      </c>
      <c r="B95" s="8"/>
      <c r="C95" s="30"/>
      <c r="E95" s="2">
        <f>IF(D95&lt;&gt;0,('Modelo Atmosférico'!$B$9/'Modelo Atmosférico'!$B$10)*((POWER(D95/'Modelo Atmosférico'!$B$14,(-'Modelo Atmosférico'!$B$11*'Modelo Atmosférico'!$B$10)/('Modelo Atmosférico'!$B$12*'Modelo Atmosférico'!$B$13)))-1),0)</f>
        <v>0</v>
      </c>
      <c r="F95" s="12">
        <f t="shared" si="3"/>
        <v>0</v>
      </c>
      <c r="G95">
        <v>87</v>
      </c>
      <c r="H95" t="s">
        <v>30</v>
      </c>
      <c r="I95" s="2">
        <f t="shared" si="1"/>
        <v>0</v>
      </c>
      <c r="J95">
        <f t="shared" si="6"/>
        <v>0</v>
      </c>
      <c r="L95" s="2">
        <f t="shared" si="2"/>
        <v>0</v>
      </c>
      <c r="M95">
        <f t="shared" si="4"/>
        <v>0</v>
      </c>
      <c r="N95">
        <f t="shared" si="5"/>
        <v>0</v>
      </c>
      <c r="O95">
        <f t="shared" si="7"/>
        <v>0</v>
      </c>
    </row>
    <row r="96" spans="1:15" x14ac:dyDescent="0.25">
      <c r="A96" s="8">
        <v>16.896000000000001</v>
      </c>
      <c r="B96" s="8"/>
      <c r="C96" s="30"/>
      <c r="E96" s="2">
        <f>IF(D96&lt;&gt;0,('Modelo Atmosférico'!$B$9/'Modelo Atmosférico'!$B$10)*((POWER(D96/'Modelo Atmosférico'!$B$14,(-'Modelo Atmosférico'!$B$11*'Modelo Atmosférico'!$B$10)/('Modelo Atmosférico'!$B$12*'Modelo Atmosférico'!$B$13)))-1),0)</f>
        <v>0</v>
      </c>
      <c r="F96" s="12">
        <f t="shared" si="3"/>
        <v>0</v>
      </c>
      <c r="G96">
        <v>88</v>
      </c>
      <c r="H96" t="s">
        <v>30</v>
      </c>
      <c r="I96" s="2">
        <f t="shared" ref="I96:I159" si="8">(F96-F77)/(A96-A77)</f>
        <v>0</v>
      </c>
      <c r="J96">
        <f t="shared" si="6"/>
        <v>0</v>
      </c>
      <c r="L96" s="2">
        <f t="shared" ref="L96:L159" si="9">(C96-C77)/3.648</f>
        <v>0</v>
      </c>
      <c r="M96">
        <f t="shared" ref="M96:M159" si="10">_xlfn.VAR.P(L77:L96)</f>
        <v>0</v>
      </c>
      <c r="N96">
        <f t="shared" ref="N96:N159" si="11">IF(AND(M96&gt;0, M96&lt;$N$3), 1, 0)</f>
        <v>0</v>
      </c>
      <c r="O96">
        <f t="shared" si="7"/>
        <v>0</v>
      </c>
    </row>
    <row r="97" spans="1:15" x14ac:dyDescent="0.25">
      <c r="A97" s="8">
        <v>17.088000000000001</v>
      </c>
      <c r="B97" s="8"/>
      <c r="C97" s="30"/>
      <c r="E97" s="2">
        <f>IF(D97&lt;&gt;0,('Modelo Atmosférico'!$B$9/'Modelo Atmosférico'!$B$10)*((POWER(D97/'Modelo Atmosférico'!$B$14,(-'Modelo Atmosférico'!$B$11*'Modelo Atmosférico'!$B$10)/('Modelo Atmosférico'!$B$12*'Modelo Atmosférico'!$B$13)))-1),0)</f>
        <v>0</v>
      </c>
      <c r="F97" s="12">
        <f t="shared" si="3"/>
        <v>0</v>
      </c>
      <c r="G97">
        <v>89</v>
      </c>
      <c r="H97" t="s">
        <v>30</v>
      </c>
      <c r="I97" s="2">
        <f t="shared" si="8"/>
        <v>0</v>
      </c>
      <c r="J97">
        <f t="shared" si="6"/>
        <v>0</v>
      </c>
      <c r="L97" s="2">
        <f t="shared" si="9"/>
        <v>0</v>
      </c>
      <c r="M97">
        <f t="shared" si="10"/>
        <v>0</v>
      </c>
      <c r="N97">
        <f t="shared" si="11"/>
        <v>0</v>
      </c>
      <c r="O97">
        <f t="shared" si="7"/>
        <v>0</v>
      </c>
    </row>
    <row r="98" spans="1:15" x14ac:dyDescent="0.25">
      <c r="A98" s="8">
        <v>17.28</v>
      </c>
      <c r="B98" s="8"/>
      <c r="C98" s="30"/>
      <c r="E98" s="2">
        <f>IF(D98&lt;&gt;0,('Modelo Atmosférico'!$B$9/'Modelo Atmosférico'!$B$10)*((POWER(D98/'Modelo Atmosférico'!$B$14,(-'Modelo Atmosférico'!$B$11*'Modelo Atmosférico'!$B$10)/('Modelo Atmosférico'!$B$12*'Modelo Atmosférico'!$B$13)))-1),0)</f>
        <v>0</v>
      </c>
      <c r="F98" s="12">
        <f t="shared" si="3"/>
        <v>0</v>
      </c>
      <c r="G98">
        <v>90</v>
      </c>
      <c r="H98" t="s">
        <v>30</v>
      </c>
      <c r="I98" s="2">
        <f t="shared" si="8"/>
        <v>0</v>
      </c>
      <c r="J98">
        <f t="shared" si="6"/>
        <v>0</v>
      </c>
      <c r="L98" s="2">
        <f t="shared" si="9"/>
        <v>0</v>
      </c>
      <c r="M98">
        <f t="shared" si="10"/>
        <v>0</v>
      </c>
      <c r="N98">
        <f t="shared" si="11"/>
        <v>0</v>
      </c>
      <c r="O98">
        <f t="shared" si="7"/>
        <v>0</v>
      </c>
    </row>
    <row r="99" spans="1:15" x14ac:dyDescent="0.25">
      <c r="A99" s="8">
        <v>17.472000000000001</v>
      </c>
      <c r="B99" s="8"/>
      <c r="C99" s="30"/>
      <c r="E99" s="2">
        <f>IF(D99&lt;&gt;0,('Modelo Atmosférico'!$B$9/'Modelo Atmosférico'!$B$10)*((POWER(D99/'Modelo Atmosférico'!$B$14,(-'Modelo Atmosférico'!$B$11*'Modelo Atmosférico'!$B$10)/('Modelo Atmosférico'!$B$12*'Modelo Atmosférico'!$B$13)))-1),0)</f>
        <v>0</v>
      </c>
      <c r="F99" s="12">
        <f t="shared" ref="F99:F162" si="12">IF(D99&lt;&gt;0,E99-$E$3,0)</f>
        <v>0</v>
      </c>
      <c r="G99">
        <v>91</v>
      </c>
      <c r="H99" t="s">
        <v>30</v>
      </c>
      <c r="I99" s="2">
        <f t="shared" si="8"/>
        <v>0</v>
      </c>
      <c r="J99">
        <f t="shared" si="6"/>
        <v>0</v>
      </c>
      <c r="L99" s="2">
        <f t="shared" si="9"/>
        <v>0</v>
      </c>
      <c r="M99">
        <f t="shared" si="10"/>
        <v>0</v>
      </c>
      <c r="N99">
        <f t="shared" si="11"/>
        <v>0</v>
      </c>
      <c r="O99">
        <f t="shared" si="7"/>
        <v>0</v>
      </c>
    </row>
    <row r="100" spans="1:15" x14ac:dyDescent="0.25">
      <c r="A100" s="8">
        <v>17.664000000000001</v>
      </c>
      <c r="B100" s="8"/>
      <c r="C100" s="30"/>
      <c r="E100" s="2">
        <f>IF(D100&lt;&gt;0,('Modelo Atmosférico'!$B$9/'Modelo Atmosférico'!$B$10)*((POWER(D100/'Modelo Atmosférico'!$B$14,(-'Modelo Atmosférico'!$B$11*'Modelo Atmosférico'!$B$10)/('Modelo Atmosférico'!$B$12*'Modelo Atmosférico'!$B$13)))-1),0)</f>
        <v>0</v>
      </c>
      <c r="F100" s="12">
        <f t="shared" si="12"/>
        <v>0</v>
      </c>
      <c r="G100">
        <v>92</v>
      </c>
      <c r="H100" t="s">
        <v>30</v>
      </c>
      <c r="I100" s="2">
        <f t="shared" si="8"/>
        <v>0</v>
      </c>
      <c r="J100">
        <f t="shared" si="6"/>
        <v>0</v>
      </c>
      <c r="L100" s="2">
        <f t="shared" si="9"/>
        <v>0</v>
      </c>
      <c r="M100">
        <f t="shared" si="10"/>
        <v>0</v>
      </c>
      <c r="N100">
        <f t="shared" si="11"/>
        <v>0</v>
      </c>
      <c r="O100">
        <f t="shared" si="7"/>
        <v>0</v>
      </c>
    </row>
    <row r="101" spans="1:15" x14ac:dyDescent="0.25">
      <c r="A101" s="8">
        <v>17.856000000000002</v>
      </c>
      <c r="B101" s="8"/>
      <c r="C101" s="30"/>
      <c r="E101" s="2">
        <f>IF(D101&lt;&gt;0,('Modelo Atmosférico'!$B$9/'Modelo Atmosférico'!$B$10)*((POWER(D101/'Modelo Atmosférico'!$B$14,(-'Modelo Atmosférico'!$B$11*'Modelo Atmosférico'!$B$10)/('Modelo Atmosférico'!$B$12*'Modelo Atmosférico'!$B$13)))-1),0)</f>
        <v>0</v>
      </c>
      <c r="F101" s="12">
        <f t="shared" si="12"/>
        <v>0</v>
      </c>
      <c r="G101">
        <v>93</v>
      </c>
      <c r="H101" t="s">
        <v>30</v>
      </c>
      <c r="I101" s="2">
        <f t="shared" si="8"/>
        <v>0</v>
      </c>
      <c r="J101">
        <f t="shared" si="6"/>
        <v>0</v>
      </c>
      <c r="L101" s="2">
        <f t="shared" si="9"/>
        <v>0</v>
      </c>
      <c r="M101">
        <f t="shared" si="10"/>
        <v>0</v>
      </c>
      <c r="N101">
        <f t="shared" si="11"/>
        <v>0</v>
      </c>
      <c r="O101">
        <f t="shared" si="7"/>
        <v>0</v>
      </c>
    </row>
    <row r="102" spans="1:15" x14ac:dyDescent="0.25">
      <c r="A102" s="8">
        <v>18.047999999999998</v>
      </c>
      <c r="B102" s="8"/>
      <c r="C102" s="30"/>
      <c r="E102" s="2">
        <f>IF(D102&lt;&gt;0,('Modelo Atmosférico'!$B$9/'Modelo Atmosférico'!$B$10)*((POWER(D102/'Modelo Atmosférico'!$B$14,(-'Modelo Atmosférico'!$B$11*'Modelo Atmosférico'!$B$10)/('Modelo Atmosférico'!$B$12*'Modelo Atmosférico'!$B$13)))-1),0)</f>
        <v>0</v>
      </c>
      <c r="F102" s="12">
        <f t="shared" si="12"/>
        <v>0</v>
      </c>
      <c r="G102">
        <v>94</v>
      </c>
      <c r="H102" t="s">
        <v>30</v>
      </c>
      <c r="I102" s="2">
        <f t="shared" si="8"/>
        <v>0</v>
      </c>
      <c r="J102">
        <f t="shared" si="6"/>
        <v>0</v>
      </c>
      <c r="L102" s="2">
        <f t="shared" si="9"/>
        <v>0</v>
      </c>
      <c r="M102">
        <f t="shared" si="10"/>
        <v>0</v>
      </c>
      <c r="N102">
        <f t="shared" si="11"/>
        <v>0</v>
      </c>
      <c r="O102">
        <f t="shared" si="7"/>
        <v>0</v>
      </c>
    </row>
    <row r="103" spans="1:15" x14ac:dyDescent="0.25">
      <c r="A103" s="8">
        <v>18.239999999999998</v>
      </c>
      <c r="B103" s="8"/>
      <c r="C103" s="30"/>
      <c r="E103" s="2">
        <f>IF(D103&lt;&gt;0,('Modelo Atmosférico'!$B$9/'Modelo Atmosférico'!$B$10)*((POWER(D103/'Modelo Atmosférico'!$B$14,(-'Modelo Atmosférico'!$B$11*'Modelo Atmosférico'!$B$10)/('Modelo Atmosférico'!$B$12*'Modelo Atmosférico'!$B$13)))-1),0)</f>
        <v>0</v>
      </c>
      <c r="F103" s="12">
        <f t="shared" si="12"/>
        <v>0</v>
      </c>
      <c r="G103">
        <v>95</v>
      </c>
      <c r="H103" t="s">
        <v>30</v>
      </c>
      <c r="I103" s="2">
        <f t="shared" si="8"/>
        <v>0</v>
      </c>
      <c r="J103">
        <f t="shared" si="6"/>
        <v>0</v>
      </c>
      <c r="L103" s="2">
        <f t="shared" si="9"/>
        <v>0</v>
      </c>
      <c r="M103">
        <f t="shared" si="10"/>
        <v>0</v>
      </c>
      <c r="N103">
        <f t="shared" si="11"/>
        <v>0</v>
      </c>
      <c r="O103">
        <f t="shared" si="7"/>
        <v>0</v>
      </c>
    </row>
    <row r="104" spans="1:15" x14ac:dyDescent="0.25">
      <c r="A104" s="8">
        <v>18.431999999999999</v>
      </c>
      <c r="B104" s="8"/>
      <c r="C104" s="30"/>
      <c r="E104" s="2">
        <f>IF(D104&lt;&gt;0,('Modelo Atmosférico'!$B$9/'Modelo Atmosférico'!$B$10)*((POWER(D104/'Modelo Atmosférico'!$B$14,(-'Modelo Atmosférico'!$B$11*'Modelo Atmosférico'!$B$10)/('Modelo Atmosférico'!$B$12*'Modelo Atmosférico'!$B$13)))-1),0)</f>
        <v>0</v>
      </c>
      <c r="F104" s="12">
        <f t="shared" si="12"/>
        <v>0</v>
      </c>
      <c r="G104">
        <v>96</v>
      </c>
      <c r="H104" t="s">
        <v>30</v>
      </c>
      <c r="I104" s="2">
        <f t="shared" si="8"/>
        <v>0</v>
      </c>
      <c r="J104">
        <f t="shared" si="6"/>
        <v>0</v>
      </c>
      <c r="L104" s="2">
        <f t="shared" si="9"/>
        <v>0</v>
      </c>
      <c r="M104">
        <f t="shared" si="10"/>
        <v>0</v>
      </c>
      <c r="N104">
        <f t="shared" si="11"/>
        <v>0</v>
      </c>
      <c r="O104">
        <f t="shared" si="7"/>
        <v>0</v>
      </c>
    </row>
    <row r="105" spans="1:15" x14ac:dyDescent="0.25">
      <c r="A105" s="8">
        <v>18.623999999999999</v>
      </c>
      <c r="B105" s="8"/>
      <c r="C105" s="30"/>
      <c r="E105" s="2">
        <f>IF(D105&lt;&gt;0,('Modelo Atmosférico'!$B$9/'Modelo Atmosférico'!$B$10)*((POWER(D105/'Modelo Atmosférico'!$B$14,(-'Modelo Atmosférico'!$B$11*'Modelo Atmosférico'!$B$10)/('Modelo Atmosférico'!$B$12*'Modelo Atmosférico'!$B$13)))-1),0)</f>
        <v>0</v>
      </c>
      <c r="F105" s="12">
        <f t="shared" si="12"/>
        <v>0</v>
      </c>
      <c r="G105">
        <v>97</v>
      </c>
      <c r="H105" t="s">
        <v>30</v>
      </c>
      <c r="I105" s="2">
        <f t="shared" si="8"/>
        <v>0</v>
      </c>
      <c r="J105">
        <f t="shared" si="6"/>
        <v>0</v>
      </c>
      <c r="L105" s="2">
        <f t="shared" si="9"/>
        <v>0</v>
      </c>
      <c r="M105">
        <f t="shared" si="10"/>
        <v>0</v>
      </c>
      <c r="N105">
        <f t="shared" si="11"/>
        <v>0</v>
      </c>
      <c r="O105">
        <f t="shared" si="7"/>
        <v>0</v>
      </c>
    </row>
    <row r="106" spans="1:15" x14ac:dyDescent="0.25">
      <c r="A106" s="8">
        <v>18.815999999999999</v>
      </c>
      <c r="B106" s="8"/>
      <c r="C106" s="30"/>
      <c r="E106" s="2">
        <f>IF(D106&lt;&gt;0,('Modelo Atmosférico'!$B$9/'Modelo Atmosférico'!$B$10)*((POWER(D106/'Modelo Atmosférico'!$B$14,(-'Modelo Atmosférico'!$B$11*'Modelo Atmosférico'!$B$10)/('Modelo Atmosférico'!$B$12*'Modelo Atmosférico'!$B$13)))-1),0)</f>
        <v>0</v>
      </c>
      <c r="F106" s="12">
        <f t="shared" si="12"/>
        <v>0</v>
      </c>
      <c r="G106">
        <v>98</v>
      </c>
      <c r="H106" t="s">
        <v>30</v>
      </c>
      <c r="I106" s="2">
        <f t="shared" si="8"/>
        <v>0</v>
      </c>
      <c r="J106">
        <f t="shared" si="6"/>
        <v>0</v>
      </c>
      <c r="L106" s="2">
        <f t="shared" si="9"/>
        <v>0</v>
      </c>
      <c r="M106">
        <f t="shared" si="10"/>
        <v>0</v>
      </c>
      <c r="N106">
        <f t="shared" si="11"/>
        <v>0</v>
      </c>
      <c r="O106">
        <f t="shared" si="7"/>
        <v>0</v>
      </c>
    </row>
    <row r="107" spans="1:15" x14ac:dyDescent="0.25">
      <c r="A107" s="8">
        <v>19.007999999999999</v>
      </c>
      <c r="B107" s="8"/>
      <c r="C107" s="30"/>
      <c r="E107" s="2">
        <f>IF(D107&lt;&gt;0,('Modelo Atmosférico'!$B$9/'Modelo Atmosférico'!$B$10)*((POWER(D107/'Modelo Atmosférico'!$B$14,(-'Modelo Atmosférico'!$B$11*'Modelo Atmosférico'!$B$10)/('Modelo Atmosférico'!$B$12*'Modelo Atmosférico'!$B$13)))-1),0)</f>
        <v>0</v>
      </c>
      <c r="F107" s="12">
        <f t="shared" si="12"/>
        <v>0</v>
      </c>
      <c r="G107">
        <v>99</v>
      </c>
      <c r="H107" t="s">
        <v>30</v>
      </c>
      <c r="I107" s="2">
        <f t="shared" si="8"/>
        <v>0</v>
      </c>
      <c r="J107">
        <f t="shared" si="6"/>
        <v>0</v>
      </c>
      <c r="L107" s="2">
        <f t="shared" si="9"/>
        <v>0</v>
      </c>
      <c r="M107">
        <f t="shared" si="10"/>
        <v>0</v>
      </c>
      <c r="N107">
        <f t="shared" si="11"/>
        <v>0</v>
      </c>
      <c r="O107">
        <f t="shared" si="7"/>
        <v>0</v>
      </c>
    </row>
    <row r="108" spans="1:15" x14ac:dyDescent="0.25">
      <c r="A108" s="8">
        <v>19.2</v>
      </c>
      <c r="B108" s="8"/>
      <c r="C108" s="30"/>
      <c r="E108" s="2">
        <f>IF(D108&lt;&gt;0,('Modelo Atmosférico'!$B$9/'Modelo Atmosférico'!$B$10)*((POWER(D108/'Modelo Atmosférico'!$B$14,(-'Modelo Atmosférico'!$B$11*'Modelo Atmosférico'!$B$10)/('Modelo Atmosférico'!$B$12*'Modelo Atmosférico'!$B$13)))-1),0)</f>
        <v>0</v>
      </c>
      <c r="F108" s="12">
        <f t="shared" si="12"/>
        <v>0</v>
      </c>
      <c r="G108">
        <v>100</v>
      </c>
      <c r="H108" t="s">
        <v>30</v>
      </c>
      <c r="I108" s="2">
        <f t="shared" si="8"/>
        <v>0</v>
      </c>
      <c r="J108">
        <f t="shared" si="6"/>
        <v>0</v>
      </c>
      <c r="L108" s="2">
        <f t="shared" si="9"/>
        <v>0</v>
      </c>
      <c r="M108">
        <f t="shared" si="10"/>
        <v>0</v>
      </c>
      <c r="N108">
        <f t="shared" si="11"/>
        <v>0</v>
      </c>
      <c r="O108">
        <f t="shared" si="7"/>
        <v>0</v>
      </c>
    </row>
    <row r="109" spans="1:15" x14ac:dyDescent="0.25">
      <c r="A109" s="8">
        <v>19.391999999999999</v>
      </c>
      <c r="B109" s="8"/>
      <c r="C109" s="30"/>
      <c r="E109" s="2">
        <f>IF(D109&lt;&gt;0,('Modelo Atmosférico'!$B$9/'Modelo Atmosférico'!$B$10)*((POWER(D109/'Modelo Atmosférico'!$B$14,(-'Modelo Atmosférico'!$B$11*'Modelo Atmosférico'!$B$10)/('Modelo Atmosférico'!$B$12*'Modelo Atmosférico'!$B$13)))-1),0)</f>
        <v>0</v>
      </c>
      <c r="F109" s="12">
        <f t="shared" si="12"/>
        <v>0</v>
      </c>
      <c r="G109">
        <v>101</v>
      </c>
      <c r="H109" t="s">
        <v>30</v>
      </c>
      <c r="I109" s="2">
        <f t="shared" si="8"/>
        <v>0</v>
      </c>
      <c r="J109">
        <f t="shared" si="6"/>
        <v>0</v>
      </c>
      <c r="L109" s="2">
        <f t="shared" si="9"/>
        <v>0</v>
      </c>
      <c r="M109">
        <f t="shared" si="10"/>
        <v>0</v>
      </c>
      <c r="N109">
        <f t="shared" si="11"/>
        <v>0</v>
      </c>
      <c r="O109">
        <f t="shared" si="7"/>
        <v>0</v>
      </c>
    </row>
    <row r="110" spans="1:15" x14ac:dyDescent="0.25">
      <c r="A110" s="8">
        <v>19.584</v>
      </c>
      <c r="B110" s="8"/>
      <c r="C110" s="30"/>
      <c r="E110" s="2">
        <f>IF(D110&lt;&gt;0,('Modelo Atmosférico'!$B$9/'Modelo Atmosférico'!$B$10)*((POWER(D110/'Modelo Atmosférico'!$B$14,(-'Modelo Atmosférico'!$B$11*'Modelo Atmosférico'!$B$10)/('Modelo Atmosférico'!$B$12*'Modelo Atmosférico'!$B$13)))-1),0)</f>
        <v>0</v>
      </c>
      <c r="F110" s="12">
        <f t="shared" si="12"/>
        <v>0</v>
      </c>
      <c r="G110">
        <v>102</v>
      </c>
      <c r="H110" t="s">
        <v>30</v>
      </c>
      <c r="I110" s="2">
        <f t="shared" si="8"/>
        <v>0</v>
      </c>
      <c r="J110">
        <f t="shared" si="6"/>
        <v>0</v>
      </c>
      <c r="L110" s="2">
        <f t="shared" si="9"/>
        <v>0</v>
      </c>
      <c r="M110">
        <f t="shared" si="10"/>
        <v>0</v>
      </c>
      <c r="N110">
        <f t="shared" si="11"/>
        <v>0</v>
      </c>
      <c r="O110">
        <f t="shared" si="7"/>
        <v>0</v>
      </c>
    </row>
    <row r="111" spans="1:15" x14ac:dyDescent="0.25">
      <c r="A111" s="8">
        <v>19.776</v>
      </c>
      <c r="B111" s="8"/>
      <c r="C111" s="30"/>
      <c r="E111" s="2">
        <f>IF(D111&lt;&gt;0,('Modelo Atmosférico'!$B$9/'Modelo Atmosférico'!$B$10)*((POWER(D111/'Modelo Atmosférico'!$B$14,(-'Modelo Atmosférico'!$B$11*'Modelo Atmosférico'!$B$10)/('Modelo Atmosférico'!$B$12*'Modelo Atmosférico'!$B$13)))-1),0)</f>
        <v>0</v>
      </c>
      <c r="F111" s="12">
        <f t="shared" si="12"/>
        <v>0</v>
      </c>
      <c r="G111">
        <v>103</v>
      </c>
      <c r="H111" t="s">
        <v>30</v>
      </c>
      <c r="I111" s="2">
        <f t="shared" si="8"/>
        <v>0</v>
      </c>
      <c r="J111">
        <f t="shared" si="6"/>
        <v>0</v>
      </c>
      <c r="L111" s="2">
        <f t="shared" si="9"/>
        <v>0</v>
      </c>
      <c r="M111">
        <f t="shared" si="10"/>
        <v>0</v>
      </c>
      <c r="N111">
        <f t="shared" si="11"/>
        <v>0</v>
      </c>
      <c r="O111">
        <f t="shared" si="7"/>
        <v>0</v>
      </c>
    </row>
    <row r="112" spans="1:15" x14ac:dyDescent="0.25">
      <c r="A112" s="8">
        <v>19.968</v>
      </c>
      <c r="B112" s="8"/>
      <c r="C112" s="30"/>
      <c r="E112" s="2">
        <f>IF(D112&lt;&gt;0,('Modelo Atmosférico'!$B$9/'Modelo Atmosférico'!$B$10)*((POWER(D112/'Modelo Atmosférico'!$B$14,(-'Modelo Atmosférico'!$B$11*'Modelo Atmosférico'!$B$10)/('Modelo Atmosférico'!$B$12*'Modelo Atmosférico'!$B$13)))-1),0)</f>
        <v>0</v>
      </c>
      <c r="F112" s="12">
        <f t="shared" si="12"/>
        <v>0</v>
      </c>
      <c r="G112">
        <v>104</v>
      </c>
      <c r="H112" t="s">
        <v>30</v>
      </c>
      <c r="I112" s="2">
        <f t="shared" si="8"/>
        <v>0</v>
      </c>
      <c r="J112">
        <f t="shared" si="6"/>
        <v>0</v>
      </c>
      <c r="L112" s="2">
        <f t="shared" si="9"/>
        <v>0</v>
      </c>
      <c r="M112">
        <f t="shared" si="10"/>
        <v>0</v>
      </c>
      <c r="N112">
        <f t="shared" si="11"/>
        <v>0</v>
      </c>
      <c r="O112">
        <f t="shared" si="7"/>
        <v>0</v>
      </c>
    </row>
    <row r="113" spans="1:15" x14ac:dyDescent="0.25">
      <c r="A113" s="8">
        <v>20.16</v>
      </c>
      <c r="B113" s="8"/>
      <c r="C113" s="30"/>
      <c r="E113" s="2">
        <f>IF(D113&lt;&gt;0,('Modelo Atmosférico'!$B$9/'Modelo Atmosférico'!$B$10)*((POWER(D113/'Modelo Atmosférico'!$B$14,(-'Modelo Atmosférico'!$B$11*'Modelo Atmosférico'!$B$10)/('Modelo Atmosférico'!$B$12*'Modelo Atmosférico'!$B$13)))-1),0)</f>
        <v>0</v>
      </c>
      <c r="F113" s="12">
        <f t="shared" si="12"/>
        <v>0</v>
      </c>
      <c r="G113">
        <v>105</v>
      </c>
      <c r="H113" t="s">
        <v>30</v>
      </c>
      <c r="I113" s="2">
        <f t="shared" si="8"/>
        <v>0</v>
      </c>
      <c r="J113">
        <f t="shared" si="6"/>
        <v>0</v>
      </c>
      <c r="L113" s="2">
        <f t="shared" si="9"/>
        <v>0</v>
      </c>
      <c r="M113">
        <f t="shared" si="10"/>
        <v>0</v>
      </c>
      <c r="N113">
        <f t="shared" si="11"/>
        <v>0</v>
      </c>
      <c r="O113">
        <f t="shared" si="7"/>
        <v>0</v>
      </c>
    </row>
    <row r="114" spans="1:15" x14ac:dyDescent="0.25">
      <c r="A114" s="8">
        <v>20.352</v>
      </c>
      <c r="B114" s="8"/>
      <c r="C114" s="30"/>
      <c r="E114" s="2">
        <f>IF(D114&lt;&gt;0,('Modelo Atmosférico'!$B$9/'Modelo Atmosférico'!$B$10)*((POWER(D114/'Modelo Atmosférico'!$B$14,(-'Modelo Atmosférico'!$B$11*'Modelo Atmosférico'!$B$10)/('Modelo Atmosférico'!$B$12*'Modelo Atmosférico'!$B$13)))-1),0)</f>
        <v>0</v>
      </c>
      <c r="F114" s="12">
        <f t="shared" si="12"/>
        <v>0</v>
      </c>
      <c r="G114">
        <v>106</v>
      </c>
      <c r="H114" t="s">
        <v>30</v>
      </c>
      <c r="I114" s="2">
        <f t="shared" si="8"/>
        <v>0</v>
      </c>
      <c r="J114">
        <f t="shared" si="6"/>
        <v>0</v>
      </c>
      <c r="L114" s="2">
        <f t="shared" si="9"/>
        <v>0</v>
      </c>
      <c r="M114">
        <f t="shared" si="10"/>
        <v>0</v>
      </c>
      <c r="N114">
        <f t="shared" si="11"/>
        <v>0</v>
      </c>
      <c r="O114">
        <f t="shared" si="7"/>
        <v>0</v>
      </c>
    </row>
    <row r="115" spans="1:15" x14ac:dyDescent="0.25">
      <c r="A115" s="8">
        <v>20.544</v>
      </c>
      <c r="B115" s="8"/>
      <c r="C115" s="30"/>
      <c r="E115" s="2">
        <f>IF(D115&lt;&gt;0,('Modelo Atmosférico'!$B$9/'Modelo Atmosférico'!$B$10)*((POWER(D115/'Modelo Atmosférico'!$B$14,(-'Modelo Atmosférico'!$B$11*'Modelo Atmosférico'!$B$10)/('Modelo Atmosférico'!$B$12*'Modelo Atmosférico'!$B$13)))-1),0)</f>
        <v>0</v>
      </c>
      <c r="F115" s="12">
        <f t="shared" si="12"/>
        <v>0</v>
      </c>
      <c r="G115">
        <v>107</v>
      </c>
      <c r="H115" t="s">
        <v>30</v>
      </c>
      <c r="I115" s="2">
        <f t="shared" si="8"/>
        <v>0</v>
      </c>
      <c r="J115">
        <f t="shared" ref="J115:J178" si="13">_xlfn.VAR.P(I96:I115)</f>
        <v>0</v>
      </c>
      <c r="L115" s="2">
        <f t="shared" si="9"/>
        <v>0</v>
      </c>
      <c r="M115">
        <f t="shared" si="10"/>
        <v>0</v>
      </c>
      <c r="N115">
        <f t="shared" si="11"/>
        <v>0</v>
      </c>
      <c r="O115">
        <f t="shared" ref="O115:O178" si="14">IF(AND(N115=1, L115&lt;1, L115&gt;-1), 1, 0)</f>
        <v>0</v>
      </c>
    </row>
    <row r="116" spans="1:15" x14ac:dyDescent="0.25">
      <c r="A116" s="8">
        <v>20.736000000000001</v>
      </c>
      <c r="B116" s="8"/>
      <c r="C116" s="30"/>
      <c r="E116" s="2">
        <f>IF(D116&lt;&gt;0,('Modelo Atmosférico'!$B$9/'Modelo Atmosférico'!$B$10)*((POWER(D116/'Modelo Atmosférico'!$B$14,(-'Modelo Atmosférico'!$B$11*'Modelo Atmosférico'!$B$10)/('Modelo Atmosférico'!$B$12*'Modelo Atmosférico'!$B$13)))-1),0)</f>
        <v>0</v>
      </c>
      <c r="F116" s="12">
        <f t="shared" si="12"/>
        <v>0</v>
      </c>
      <c r="G116">
        <v>108</v>
      </c>
      <c r="H116" t="s">
        <v>30</v>
      </c>
      <c r="I116" s="2">
        <f t="shared" si="8"/>
        <v>0</v>
      </c>
      <c r="J116">
        <f t="shared" si="13"/>
        <v>0</v>
      </c>
      <c r="L116" s="2">
        <f t="shared" si="9"/>
        <v>0</v>
      </c>
      <c r="M116">
        <f t="shared" si="10"/>
        <v>0</v>
      </c>
      <c r="N116">
        <f t="shared" si="11"/>
        <v>0</v>
      </c>
      <c r="O116">
        <f t="shared" si="14"/>
        <v>0</v>
      </c>
    </row>
    <row r="117" spans="1:15" x14ac:dyDescent="0.25">
      <c r="A117" s="8">
        <v>20.928000000000001</v>
      </c>
      <c r="B117" s="8"/>
      <c r="C117" s="30"/>
      <c r="E117" s="2">
        <f>IF(D117&lt;&gt;0,('Modelo Atmosférico'!$B$9/'Modelo Atmosférico'!$B$10)*((POWER(D117/'Modelo Atmosférico'!$B$14,(-'Modelo Atmosférico'!$B$11*'Modelo Atmosférico'!$B$10)/('Modelo Atmosférico'!$B$12*'Modelo Atmosférico'!$B$13)))-1),0)</f>
        <v>0</v>
      </c>
      <c r="F117" s="12">
        <f t="shared" si="12"/>
        <v>0</v>
      </c>
      <c r="G117">
        <v>109</v>
      </c>
      <c r="H117" t="s">
        <v>30</v>
      </c>
      <c r="I117" s="2">
        <f t="shared" si="8"/>
        <v>0</v>
      </c>
      <c r="J117">
        <f t="shared" si="13"/>
        <v>0</v>
      </c>
      <c r="L117" s="2">
        <f t="shared" si="9"/>
        <v>0</v>
      </c>
      <c r="M117">
        <f t="shared" si="10"/>
        <v>0</v>
      </c>
      <c r="N117">
        <f t="shared" si="11"/>
        <v>0</v>
      </c>
      <c r="O117">
        <f t="shared" si="14"/>
        <v>0</v>
      </c>
    </row>
    <row r="118" spans="1:15" x14ac:dyDescent="0.25">
      <c r="A118" s="8">
        <v>21.12</v>
      </c>
      <c r="B118" s="8"/>
      <c r="C118" s="30"/>
      <c r="E118" s="2">
        <f>IF(D118&lt;&gt;0,('Modelo Atmosférico'!$B$9/'Modelo Atmosférico'!$B$10)*((POWER(D118/'Modelo Atmosférico'!$B$14,(-'Modelo Atmosférico'!$B$11*'Modelo Atmosférico'!$B$10)/('Modelo Atmosférico'!$B$12*'Modelo Atmosférico'!$B$13)))-1),0)</f>
        <v>0</v>
      </c>
      <c r="F118" s="12">
        <f t="shared" si="12"/>
        <v>0</v>
      </c>
      <c r="G118">
        <v>110</v>
      </c>
      <c r="H118" t="s">
        <v>30</v>
      </c>
      <c r="I118" s="2">
        <f t="shared" si="8"/>
        <v>0</v>
      </c>
      <c r="J118">
        <f t="shared" si="13"/>
        <v>0</v>
      </c>
      <c r="L118" s="2">
        <f t="shared" si="9"/>
        <v>0</v>
      </c>
      <c r="M118">
        <f t="shared" si="10"/>
        <v>0</v>
      </c>
      <c r="N118">
        <f t="shared" si="11"/>
        <v>0</v>
      </c>
      <c r="O118">
        <f t="shared" si="14"/>
        <v>0</v>
      </c>
    </row>
    <row r="119" spans="1:15" x14ac:dyDescent="0.25">
      <c r="A119" s="8">
        <v>21.312000000000001</v>
      </c>
      <c r="B119" s="8"/>
      <c r="C119" s="30"/>
      <c r="E119" s="2">
        <f>IF(D119&lt;&gt;0,('Modelo Atmosférico'!$B$9/'Modelo Atmosférico'!$B$10)*((POWER(D119/'Modelo Atmosférico'!$B$14,(-'Modelo Atmosférico'!$B$11*'Modelo Atmosférico'!$B$10)/('Modelo Atmosférico'!$B$12*'Modelo Atmosférico'!$B$13)))-1),0)</f>
        <v>0</v>
      </c>
      <c r="F119" s="12">
        <f t="shared" si="12"/>
        <v>0</v>
      </c>
      <c r="G119">
        <v>111</v>
      </c>
      <c r="H119" t="s">
        <v>30</v>
      </c>
      <c r="I119" s="2">
        <f t="shared" si="8"/>
        <v>0</v>
      </c>
      <c r="J119">
        <f t="shared" si="13"/>
        <v>0</v>
      </c>
      <c r="L119" s="2">
        <f t="shared" si="9"/>
        <v>0</v>
      </c>
      <c r="M119">
        <f t="shared" si="10"/>
        <v>0</v>
      </c>
      <c r="N119">
        <f t="shared" si="11"/>
        <v>0</v>
      </c>
      <c r="O119">
        <f t="shared" si="14"/>
        <v>0</v>
      </c>
    </row>
    <row r="120" spans="1:15" x14ac:dyDescent="0.25">
      <c r="A120" s="8">
        <v>21.504000000000001</v>
      </c>
      <c r="B120" s="8"/>
      <c r="C120" s="30"/>
      <c r="E120" s="2">
        <f>IF(D120&lt;&gt;0,('Modelo Atmosférico'!$B$9/'Modelo Atmosférico'!$B$10)*((POWER(D120/'Modelo Atmosférico'!$B$14,(-'Modelo Atmosférico'!$B$11*'Modelo Atmosférico'!$B$10)/('Modelo Atmosférico'!$B$12*'Modelo Atmosférico'!$B$13)))-1),0)</f>
        <v>0</v>
      </c>
      <c r="F120" s="12">
        <f t="shared" si="12"/>
        <v>0</v>
      </c>
      <c r="G120">
        <v>112</v>
      </c>
      <c r="H120" t="s">
        <v>30</v>
      </c>
      <c r="I120" s="2">
        <f t="shared" si="8"/>
        <v>0</v>
      </c>
      <c r="J120">
        <f t="shared" si="13"/>
        <v>0</v>
      </c>
      <c r="L120" s="2">
        <f t="shared" si="9"/>
        <v>0</v>
      </c>
      <c r="M120">
        <f t="shared" si="10"/>
        <v>0</v>
      </c>
      <c r="N120">
        <f t="shared" si="11"/>
        <v>0</v>
      </c>
      <c r="O120">
        <f t="shared" si="14"/>
        <v>0</v>
      </c>
    </row>
    <row r="121" spans="1:15" x14ac:dyDescent="0.25">
      <c r="A121" s="8">
        <v>21.696000000000002</v>
      </c>
      <c r="B121" s="8"/>
      <c r="C121" s="30"/>
      <c r="E121" s="2">
        <f>IF(D121&lt;&gt;0,('Modelo Atmosférico'!$B$9/'Modelo Atmosférico'!$B$10)*((POWER(D121/'Modelo Atmosférico'!$B$14,(-'Modelo Atmosférico'!$B$11*'Modelo Atmosférico'!$B$10)/('Modelo Atmosférico'!$B$12*'Modelo Atmosférico'!$B$13)))-1),0)</f>
        <v>0</v>
      </c>
      <c r="F121" s="12">
        <f t="shared" si="12"/>
        <v>0</v>
      </c>
      <c r="G121">
        <v>113</v>
      </c>
      <c r="H121" t="s">
        <v>30</v>
      </c>
      <c r="I121" s="2">
        <f t="shared" si="8"/>
        <v>0</v>
      </c>
      <c r="J121">
        <f t="shared" si="13"/>
        <v>0</v>
      </c>
      <c r="L121" s="2">
        <f t="shared" si="9"/>
        <v>0</v>
      </c>
      <c r="M121">
        <f t="shared" si="10"/>
        <v>0</v>
      </c>
      <c r="N121">
        <f t="shared" si="11"/>
        <v>0</v>
      </c>
      <c r="O121">
        <f t="shared" si="14"/>
        <v>0</v>
      </c>
    </row>
    <row r="122" spans="1:15" x14ac:dyDescent="0.25">
      <c r="A122" s="8">
        <v>21.888000000000002</v>
      </c>
      <c r="B122" s="8"/>
      <c r="C122" s="30"/>
      <c r="E122" s="2">
        <f>IF(D122&lt;&gt;0,('Modelo Atmosférico'!$B$9/'Modelo Atmosférico'!$B$10)*((POWER(D122/'Modelo Atmosférico'!$B$14,(-'Modelo Atmosférico'!$B$11*'Modelo Atmosférico'!$B$10)/('Modelo Atmosférico'!$B$12*'Modelo Atmosférico'!$B$13)))-1),0)</f>
        <v>0</v>
      </c>
      <c r="F122" s="12">
        <f t="shared" si="12"/>
        <v>0</v>
      </c>
      <c r="G122">
        <v>114</v>
      </c>
      <c r="H122" t="s">
        <v>30</v>
      </c>
      <c r="I122" s="2">
        <f t="shared" si="8"/>
        <v>0</v>
      </c>
      <c r="J122">
        <f t="shared" si="13"/>
        <v>0</v>
      </c>
      <c r="L122" s="2">
        <f t="shared" si="9"/>
        <v>0</v>
      </c>
      <c r="M122">
        <f t="shared" si="10"/>
        <v>0</v>
      </c>
      <c r="N122">
        <f t="shared" si="11"/>
        <v>0</v>
      </c>
      <c r="O122">
        <f t="shared" si="14"/>
        <v>0</v>
      </c>
    </row>
    <row r="123" spans="1:15" x14ac:dyDescent="0.25">
      <c r="A123" s="8">
        <v>22.08</v>
      </c>
      <c r="B123" s="8"/>
      <c r="C123" s="30"/>
      <c r="E123" s="2">
        <f>IF(D123&lt;&gt;0,('Modelo Atmosférico'!$B$9/'Modelo Atmosférico'!$B$10)*((POWER(D123/'Modelo Atmosférico'!$B$14,(-'Modelo Atmosférico'!$B$11*'Modelo Atmosférico'!$B$10)/('Modelo Atmosférico'!$B$12*'Modelo Atmosférico'!$B$13)))-1),0)</f>
        <v>0</v>
      </c>
      <c r="F123" s="12">
        <f t="shared" si="12"/>
        <v>0</v>
      </c>
      <c r="G123">
        <v>115</v>
      </c>
      <c r="H123" t="s">
        <v>30</v>
      </c>
      <c r="I123" s="2">
        <f t="shared" si="8"/>
        <v>0</v>
      </c>
      <c r="J123">
        <f t="shared" si="13"/>
        <v>0</v>
      </c>
      <c r="L123" s="2">
        <f t="shared" si="9"/>
        <v>0</v>
      </c>
      <c r="M123">
        <f t="shared" si="10"/>
        <v>0</v>
      </c>
      <c r="N123">
        <f t="shared" si="11"/>
        <v>0</v>
      </c>
      <c r="O123">
        <f t="shared" si="14"/>
        <v>0</v>
      </c>
    </row>
    <row r="124" spans="1:15" x14ac:dyDescent="0.25">
      <c r="A124" s="8">
        <v>22.271999999999998</v>
      </c>
      <c r="B124" s="8"/>
      <c r="C124" s="30"/>
      <c r="E124" s="2">
        <f>IF(D124&lt;&gt;0,('Modelo Atmosférico'!$B$9/'Modelo Atmosférico'!$B$10)*((POWER(D124/'Modelo Atmosférico'!$B$14,(-'Modelo Atmosférico'!$B$11*'Modelo Atmosférico'!$B$10)/('Modelo Atmosférico'!$B$12*'Modelo Atmosférico'!$B$13)))-1),0)</f>
        <v>0</v>
      </c>
      <c r="F124" s="12">
        <f t="shared" si="12"/>
        <v>0</v>
      </c>
      <c r="G124">
        <v>116</v>
      </c>
      <c r="H124" t="s">
        <v>30</v>
      </c>
      <c r="I124" s="2">
        <f t="shared" si="8"/>
        <v>0</v>
      </c>
      <c r="J124">
        <f t="shared" si="13"/>
        <v>0</v>
      </c>
      <c r="L124" s="2">
        <f t="shared" si="9"/>
        <v>0</v>
      </c>
      <c r="M124">
        <f t="shared" si="10"/>
        <v>0</v>
      </c>
      <c r="N124">
        <f t="shared" si="11"/>
        <v>0</v>
      </c>
      <c r="O124">
        <f t="shared" si="14"/>
        <v>0</v>
      </c>
    </row>
    <row r="125" spans="1:15" x14ac:dyDescent="0.25">
      <c r="A125" s="8">
        <v>22.463999999999999</v>
      </c>
      <c r="B125" s="8"/>
      <c r="C125" s="30"/>
      <c r="E125" s="2">
        <f>IF(D125&lt;&gt;0,('Modelo Atmosférico'!$B$9/'Modelo Atmosférico'!$B$10)*((POWER(D125/'Modelo Atmosférico'!$B$14,(-'Modelo Atmosférico'!$B$11*'Modelo Atmosférico'!$B$10)/('Modelo Atmosférico'!$B$12*'Modelo Atmosférico'!$B$13)))-1),0)</f>
        <v>0</v>
      </c>
      <c r="F125" s="12">
        <f t="shared" si="12"/>
        <v>0</v>
      </c>
      <c r="G125">
        <v>117</v>
      </c>
      <c r="H125" t="s">
        <v>30</v>
      </c>
      <c r="I125" s="2">
        <f t="shared" si="8"/>
        <v>0</v>
      </c>
      <c r="J125">
        <f t="shared" si="13"/>
        <v>0</v>
      </c>
      <c r="L125" s="2">
        <f t="shared" si="9"/>
        <v>0</v>
      </c>
      <c r="M125">
        <f t="shared" si="10"/>
        <v>0</v>
      </c>
      <c r="N125">
        <f t="shared" si="11"/>
        <v>0</v>
      </c>
      <c r="O125">
        <f t="shared" si="14"/>
        <v>0</v>
      </c>
    </row>
    <row r="126" spans="1:15" x14ac:dyDescent="0.25">
      <c r="A126" s="8">
        <v>22.655999999999999</v>
      </c>
      <c r="B126" s="8"/>
      <c r="C126" s="30"/>
      <c r="E126" s="2">
        <f>IF(D126&lt;&gt;0,('Modelo Atmosférico'!$B$9/'Modelo Atmosférico'!$B$10)*((POWER(D126/'Modelo Atmosférico'!$B$14,(-'Modelo Atmosférico'!$B$11*'Modelo Atmosférico'!$B$10)/('Modelo Atmosférico'!$B$12*'Modelo Atmosférico'!$B$13)))-1),0)</f>
        <v>0</v>
      </c>
      <c r="F126" s="12">
        <f t="shared" si="12"/>
        <v>0</v>
      </c>
      <c r="G126">
        <v>118</v>
      </c>
      <c r="H126" t="s">
        <v>30</v>
      </c>
      <c r="I126" s="2">
        <f t="shared" si="8"/>
        <v>0</v>
      </c>
      <c r="J126">
        <f t="shared" si="13"/>
        <v>0</v>
      </c>
      <c r="L126" s="2">
        <f t="shared" si="9"/>
        <v>0</v>
      </c>
      <c r="M126">
        <f t="shared" si="10"/>
        <v>0</v>
      </c>
      <c r="N126">
        <f t="shared" si="11"/>
        <v>0</v>
      </c>
      <c r="O126">
        <f t="shared" si="14"/>
        <v>0</v>
      </c>
    </row>
    <row r="127" spans="1:15" x14ac:dyDescent="0.25">
      <c r="A127" s="8">
        <v>22.847999999999999</v>
      </c>
      <c r="B127" s="8"/>
      <c r="C127" s="30"/>
      <c r="E127" s="2">
        <f>IF(D127&lt;&gt;0,('Modelo Atmosférico'!$B$9/'Modelo Atmosférico'!$B$10)*((POWER(D127/'Modelo Atmosférico'!$B$14,(-'Modelo Atmosférico'!$B$11*'Modelo Atmosférico'!$B$10)/('Modelo Atmosférico'!$B$12*'Modelo Atmosférico'!$B$13)))-1),0)</f>
        <v>0</v>
      </c>
      <c r="F127" s="12">
        <f t="shared" si="12"/>
        <v>0</v>
      </c>
      <c r="G127">
        <v>119</v>
      </c>
      <c r="H127" t="s">
        <v>30</v>
      </c>
      <c r="I127" s="2">
        <f t="shared" si="8"/>
        <v>0</v>
      </c>
      <c r="J127">
        <f t="shared" si="13"/>
        <v>0</v>
      </c>
      <c r="L127" s="2">
        <f t="shared" si="9"/>
        <v>0</v>
      </c>
      <c r="M127">
        <f t="shared" si="10"/>
        <v>0</v>
      </c>
      <c r="N127">
        <f t="shared" si="11"/>
        <v>0</v>
      </c>
      <c r="O127">
        <f t="shared" si="14"/>
        <v>0</v>
      </c>
    </row>
    <row r="128" spans="1:15" x14ac:dyDescent="0.25">
      <c r="A128" s="8">
        <v>23.04</v>
      </c>
      <c r="B128" s="8"/>
      <c r="C128" s="30"/>
      <c r="E128" s="2">
        <f>IF(D128&lt;&gt;0,('Modelo Atmosférico'!$B$9/'Modelo Atmosférico'!$B$10)*((POWER(D128/'Modelo Atmosférico'!$B$14,(-'Modelo Atmosférico'!$B$11*'Modelo Atmosférico'!$B$10)/('Modelo Atmosférico'!$B$12*'Modelo Atmosférico'!$B$13)))-1),0)</f>
        <v>0</v>
      </c>
      <c r="F128" s="12">
        <f t="shared" si="12"/>
        <v>0</v>
      </c>
      <c r="G128">
        <v>120</v>
      </c>
      <c r="H128" t="s">
        <v>30</v>
      </c>
      <c r="I128" s="2">
        <f t="shared" si="8"/>
        <v>0</v>
      </c>
      <c r="J128">
        <f t="shared" si="13"/>
        <v>0</v>
      </c>
      <c r="L128" s="2">
        <f t="shared" si="9"/>
        <v>0</v>
      </c>
      <c r="M128">
        <f t="shared" si="10"/>
        <v>0</v>
      </c>
      <c r="N128">
        <f t="shared" si="11"/>
        <v>0</v>
      </c>
      <c r="O128">
        <f t="shared" si="14"/>
        <v>0</v>
      </c>
    </row>
    <row r="129" spans="1:15" x14ac:dyDescent="0.25">
      <c r="A129" s="8">
        <v>23.231999999999999</v>
      </c>
      <c r="B129" s="8"/>
      <c r="C129" s="30"/>
      <c r="E129" s="2">
        <f>IF(D129&lt;&gt;0,('Modelo Atmosférico'!$B$9/'Modelo Atmosférico'!$B$10)*((POWER(D129/'Modelo Atmosférico'!$B$14,(-'Modelo Atmosférico'!$B$11*'Modelo Atmosférico'!$B$10)/('Modelo Atmosférico'!$B$12*'Modelo Atmosférico'!$B$13)))-1),0)</f>
        <v>0</v>
      </c>
      <c r="F129" s="12">
        <f t="shared" si="12"/>
        <v>0</v>
      </c>
      <c r="G129">
        <v>121</v>
      </c>
      <c r="H129" t="s">
        <v>30</v>
      </c>
      <c r="I129" s="2">
        <f t="shared" si="8"/>
        <v>0</v>
      </c>
      <c r="J129">
        <f t="shared" si="13"/>
        <v>0</v>
      </c>
      <c r="L129" s="2">
        <f t="shared" si="9"/>
        <v>0</v>
      </c>
      <c r="M129">
        <f t="shared" si="10"/>
        <v>0</v>
      </c>
      <c r="N129">
        <f t="shared" si="11"/>
        <v>0</v>
      </c>
      <c r="O129">
        <f t="shared" si="14"/>
        <v>0</v>
      </c>
    </row>
    <row r="130" spans="1:15" x14ac:dyDescent="0.25">
      <c r="A130" s="8">
        <v>23.423999999999999</v>
      </c>
      <c r="B130" s="8"/>
      <c r="C130" s="30"/>
      <c r="E130" s="2">
        <f>IF(D130&lt;&gt;0,('Modelo Atmosférico'!$B$9/'Modelo Atmosférico'!$B$10)*((POWER(D130/'Modelo Atmosférico'!$B$14,(-'Modelo Atmosférico'!$B$11*'Modelo Atmosférico'!$B$10)/('Modelo Atmosférico'!$B$12*'Modelo Atmosférico'!$B$13)))-1),0)</f>
        <v>0</v>
      </c>
      <c r="F130" s="12">
        <f t="shared" si="12"/>
        <v>0</v>
      </c>
      <c r="G130">
        <v>122</v>
      </c>
      <c r="H130" t="s">
        <v>30</v>
      </c>
      <c r="I130" s="2">
        <f t="shared" si="8"/>
        <v>0</v>
      </c>
      <c r="J130">
        <f t="shared" si="13"/>
        <v>0</v>
      </c>
      <c r="L130" s="2">
        <f t="shared" si="9"/>
        <v>0</v>
      </c>
      <c r="M130">
        <f t="shared" si="10"/>
        <v>0</v>
      </c>
      <c r="N130">
        <f t="shared" si="11"/>
        <v>0</v>
      </c>
      <c r="O130">
        <f t="shared" si="14"/>
        <v>0</v>
      </c>
    </row>
    <row r="131" spans="1:15" x14ac:dyDescent="0.25">
      <c r="A131" s="8">
        <v>23.616</v>
      </c>
      <c r="B131" s="8"/>
      <c r="C131" s="30"/>
      <c r="E131" s="2">
        <f>IF(D131&lt;&gt;0,('Modelo Atmosférico'!$B$9/'Modelo Atmosférico'!$B$10)*((POWER(D131/'Modelo Atmosférico'!$B$14,(-'Modelo Atmosférico'!$B$11*'Modelo Atmosférico'!$B$10)/('Modelo Atmosférico'!$B$12*'Modelo Atmosférico'!$B$13)))-1),0)</f>
        <v>0</v>
      </c>
      <c r="F131" s="12">
        <f t="shared" si="12"/>
        <v>0</v>
      </c>
      <c r="G131">
        <v>123</v>
      </c>
      <c r="H131" t="s">
        <v>30</v>
      </c>
      <c r="I131" s="2">
        <f t="shared" si="8"/>
        <v>0</v>
      </c>
      <c r="J131">
        <f t="shared" si="13"/>
        <v>0</v>
      </c>
      <c r="L131" s="2">
        <f t="shared" si="9"/>
        <v>0</v>
      </c>
      <c r="M131">
        <f t="shared" si="10"/>
        <v>0</v>
      </c>
      <c r="N131">
        <f t="shared" si="11"/>
        <v>0</v>
      </c>
      <c r="O131">
        <f t="shared" si="14"/>
        <v>0</v>
      </c>
    </row>
    <row r="132" spans="1:15" x14ac:dyDescent="0.25">
      <c r="A132" s="8">
        <v>23.808</v>
      </c>
      <c r="B132" s="8"/>
      <c r="C132" s="30"/>
      <c r="E132" s="2">
        <f>IF(D132&lt;&gt;0,('Modelo Atmosférico'!$B$9/'Modelo Atmosférico'!$B$10)*((POWER(D132/'Modelo Atmosférico'!$B$14,(-'Modelo Atmosférico'!$B$11*'Modelo Atmosférico'!$B$10)/('Modelo Atmosférico'!$B$12*'Modelo Atmosférico'!$B$13)))-1),0)</f>
        <v>0</v>
      </c>
      <c r="F132" s="12">
        <f t="shared" si="12"/>
        <v>0</v>
      </c>
      <c r="G132">
        <v>124</v>
      </c>
      <c r="H132" t="s">
        <v>30</v>
      </c>
      <c r="I132" s="2">
        <f t="shared" si="8"/>
        <v>0</v>
      </c>
      <c r="J132">
        <f t="shared" si="13"/>
        <v>0</v>
      </c>
      <c r="L132" s="2">
        <f t="shared" si="9"/>
        <v>0</v>
      </c>
      <c r="M132">
        <f t="shared" si="10"/>
        <v>0</v>
      </c>
      <c r="N132">
        <f t="shared" si="11"/>
        <v>0</v>
      </c>
      <c r="O132">
        <f t="shared" si="14"/>
        <v>0</v>
      </c>
    </row>
    <row r="133" spans="1:15" x14ac:dyDescent="0.25">
      <c r="A133" s="8">
        <v>24</v>
      </c>
      <c r="B133" s="8"/>
      <c r="C133" s="30"/>
      <c r="E133" s="2">
        <f>IF(D133&lt;&gt;0,('Modelo Atmosférico'!$B$9/'Modelo Atmosférico'!$B$10)*((POWER(D133/'Modelo Atmosférico'!$B$14,(-'Modelo Atmosférico'!$B$11*'Modelo Atmosférico'!$B$10)/('Modelo Atmosférico'!$B$12*'Modelo Atmosférico'!$B$13)))-1),0)</f>
        <v>0</v>
      </c>
      <c r="F133" s="12">
        <f t="shared" si="12"/>
        <v>0</v>
      </c>
      <c r="G133">
        <v>125</v>
      </c>
      <c r="H133" t="s">
        <v>30</v>
      </c>
      <c r="I133" s="2">
        <f t="shared" si="8"/>
        <v>0</v>
      </c>
      <c r="J133">
        <f t="shared" si="13"/>
        <v>0</v>
      </c>
      <c r="L133" s="2">
        <f t="shared" si="9"/>
        <v>0</v>
      </c>
      <c r="M133">
        <f t="shared" si="10"/>
        <v>0</v>
      </c>
      <c r="N133">
        <f t="shared" si="11"/>
        <v>0</v>
      </c>
      <c r="O133">
        <f t="shared" si="14"/>
        <v>0</v>
      </c>
    </row>
    <row r="134" spans="1:15" x14ac:dyDescent="0.25">
      <c r="A134" s="8">
        <v>24.192</v>
      </c>
      <c r="B134" s="8"/>
      <c r="C134" s="30"/>
      <c r="E134" s="2">
        <f>IF(D134&lt;&gt;0,('Modelo Atmosférico'!$B$9/'Modelo Atmosférico'!$B$10)*((POWER(D134/'Modelo Atmosférico'!$B$14,(-'Modelo Atmosférico'!$B$11*'Modelo Atmosférico'!$B$10)/('Modelo Atmosférico'!$B$12*'Modelo Atmosférico'!$B$13)))-1),0)</f>
        <v>0</v>
      </c>
      <c r="F134" s="12">
        <f t="shared" si="12"/>
        <v>0</v>
      </c>
      <c r="G134">
        <v>126</v>
      </c>
      <c r="H134" t="s">
        <v>30</v>
      </c>
      <c r="I134" s="2">
        <f t="shared" si="8"/>
        <v>0</v>
      </c>
      <c r="J134">
        <f t="shared" si="13"/>
        <v>0</v>
      </c>
      <c r="L134" s="2">
        <f t="shared" si="9"/>
        <v>0</v>
      </c>
      <c r="M134">
        <f t="shared" si="10"/>
        <v>0</v>
      </c>
      <c r="N134">
        <f t="shared" si="11"/>
        <v>0</v>
      </c>
      <c r="O134">
        <f t="shared" si="14"/>
        <v>0</v>
      </c>
    </row>
    <row r="135" spans="1:15" x14ac:dyDescent="0.25">
      <c r="A135" s="8">
        <v>24.384</v>
      </c>
      <c r="B135" s="8"/>
      <c r="C135" s="30"/>
      <c r="E135" s="2">
        <f>IF(D135&lt;&gt;0,('Modelo Atmosférico'!$B$9/'Modelo Atmosférico'!$B$10)*((POWER(D135/'Modelo Atmosférico'!$B$14,(-'Modelo Atmosférico'!$B$11*'Modelo Atmosférico'!$B$10)/('Modelo Atmosférico'!$B$12*'Modelo Atmosférico'!$B$13)))-1),0)</f>
        <v>0</v>
      </c>
      <c r="F135" s="12">
        <f t="shared" si="12"/>
        <v>0</v>
      </c>
      <c r="G135">
        <v>127</v>
      </c>
      <c r="H135" t="s">
        <v>30</v>
      </c>
      <c r="I135" s="2">
        <f t="shared" si="8"/>
        <v>0</v>
      </c>
      <c r="J135">
        <f t="shared" si="13"/>
        <v>0</v>
      </c>
      <c r="L135" s="2">
        <f t="shared" si="9"/>
        <v>0</v>
      </c>
      <c r="M135">
        <f t="shared" si="10"/>
        <v>0</v>
      </c>
      <c r="N135">
        <f t="shared" si="11"/>
        <v>0</v>
      </c>
      <c r="O135">
        <f t="shared" si="14"/>
        <v>0</v>
      </c>
    </row>
    <row r="136" spans="1:15" x14ac:dyDescent="0.25">
      <c r="A136" s="8">
        <v>24.576000000000001</v>
      </c>
      <c r="B136" s="8"/>
      <c r="C136" s="30"/>
      <c r="E136" s="2">
        <f>IF(D136&lt;&gt;0,('Modelo Atmosférico'!$B$9/'Modelo Atmosférico'!$B$10)*((POWER(D136/'Modelo Atmosférico'!$B$14,(-'Modelo Atmosférico'!$B$11*'Modelo Atmosférico'!$B$10)/('Modelo Atmosférico'!$B$12*'Modelo Atmosférico'!$B$13)))-1),0)</f>
        <v>0</v>
      </c>
      <c r="F136" s="12">
        <f t="shared" si="12"/>
        <v>0</v>
      </c>
      <c r="G136">
        <v>128</v>
      </c>
      <c r="H136" t="s">
        <v>30</v>
      </c>
      <c r="I136" s="2">
        <f t="shared" si="8"/>
        <v>0</v>
      </c>
      <c r="J136">
        <f t="shared" si="13"/>
        <v>0</v>
      </c>
      <c r="L136" s="2">
        <f t="shared" si="9"/>
        <v>0</v>
      </c>
      <c r="M136">
        <f t="shared" si="10"/>
        <v>0</v>
      </c>
      <c r="N136">
        <f t="shared" si="11"/>
        <v>0</v>
      </c>
      <c r="O136">
        <f t="shared" si="14"/>
        <v>0</v>
      </c>
    </row>
    <row r="137" spans="1:15" x14ac:dyDescent="0.25">
      <c r="A137" s="8">
        <v>24.768000000000001</v>
      </c>
      <c r="B137" s="8"/>
      <c r="C137" s="30"/>
      <c r="E137" s="2">
        <f>IF(D137&lt;&gt;0,('Modelo Atmosférico'!$B$9/'Modelo Atmosférico'!$B$10)*((POWER(D137/'Modelo Atmosférico'!$B$14,(-'Modelo Atmosférico'!$B$11*'Modelo Atmosférico'!$B$10)/('Modelo Atmosférico'!$B$12*'Modelo Atmosférico'!$B$13)))-1),0)</f>
        <v>0</v>
      </c>
      <c r="F137" s="12">
        <f t="shared" si="12"/>
        <v>0</v>
      </c>
      <c r="G137">
        <v>129</v>
      </c>
      <c r="H137" t="s">
        <v>30</v>
      </c>
      <c r="I137" s="2">
        <f t="shared" si="8"/>
        <v>0</v>
      </c>
      <c r="J137">
        <f t="shared" si="13"/>
        <v>0</v>
      </c>
      <c r="L137" s="2">
        <f t="shared" si="9"/>
        <v>0</v>
      </c>
      <c r="M137">
        <f t="shared" si="10"/>
        <v>0</v>
      </c>
      <c r="N137">
        <f t="shared" si="11"/>
        <v>0</v>
      </c>
      <c r="O137">
        <f t="shared" si="14"/>
        <v>0</v>
      </c>
    </row>
    <row r="138" spans="1:15" x14ac:dyDescent="0.25">
      <c r="A138" s="8">
        <v>24.96</v>
      </c>
      <c r="B138" s="8"/>
      <c r="C138" s="30"/>
      <c r="E138" s="2">
        <f>IF(D138&lt;&gt;0,('Modelo Atmosférico'!$B$9/'Modelo Atmosférico'!$B$10)*((POWER(D138/'Modelo Atmosférico'!$B$14,(-'Modelo Atmosférico'!$B$11*'Modelo Atmosférico'!$B$10)/('Modelo Atmosférico'!$B$12*'Modelo Atmosférico'!$B$13)))-1),0)</f>
        <v>0</v>
      </c>
      <c r="F138" s="12">
        <f t="shared" si="12"/>
        <v>0</v>
      </c>
      <c r="G138">
        <v>130</v>
      </c>
      <c r="H138" t="s">
        <v>30</v>
      </c>
      <c r="I138" s="2">
        <f t="shared" si="8"/>
        <v>0</v>
      </c>
      <c r="J138">
        <f t="shared" si="13"/>
        <v>0</v>
      </c>
      <c r="L138" s="2">
        <f t="shared" si="9"/>
        <v>0</v>
      </c>
      <c r="M138">
        <f t="shared" si="10"/>
        <v>0</v>
      </c>
      <c r="N138">
        <f t="shared" si="11"/>
        <v>0</v>
      </c>
      <c r="O138">
        <f t="shared" si="14"/>
        <v>0</v>
      </c>
    </row>
    <row r="139" spans="1:15" x14ac:dyDescent="0.25">
      <c r="A139" s="8">
        <v>25.152000000000001</v>
      </c>
      <c r="B139" s="8"/>
      <c r="C139" s="30"/>
      <c r="E139" s="2">
        <f>IF(D139&lt;&gt;0,('Modelo Atmosférico'!$B$9/'Modelo Atmosférico'!$B$10)*((POWER(D139/'Modelo Atmosférico'!$B$14,(-'Modelo Atmosférico'!$B$11*'Modelo Atmosférico'!$B$10)/('Modelo Atmosférico'!$B$12*'Modelo Atmosférico'!$B$13)))-1),0)</f>
        <v>0</v>
      </c>
      <c r="F139" s="12">
        <f t="shared" si="12"/>
        <v>0</v>
      </c>
      <c r="G139">
        <v>131</v>
      </c>
      <c r="H139" t="s">
        <v>30</v>
      </c>
      <c r="I139" s="2">
        <f t="shared" si="8"/>
        <v>0</v>
      </c>
      <c r="J139">
        <f t="shared" si="13"/>
        <v>0</v>
      </c>
      <c r="L139" s="2">
        <f t="shared" si="9"/>
        <v>0</v>
      </c>
      <c r="M139">
        <f t="shared" si="10"/>
        <v>0</v>
      </c>
      <c r="N139">
        <f t="shared" si="11"/>
        <v>0</v>
      </c>
      <c r="O139">
        <f t="shared" si="14"/>
        <v>0</v>
      </c>
    </row>
    <row r="140" spans="1:15" x14ac:dyDescent="0.25">
      <c r="A140" s="8">
        <v>25.344000000000001</v>
      </c>
      <c r="B140" s="8"/>
      <c r="C140" s="30"/>
      <c r="E140" s="2">
        <f>IF(D140&lt;&gt;0,('Modelo Atmosférico'!$B$9/'Modelo Atmosférico'!$B$10)*((POWER(D140/'Modelo Atmosférico'!$B$14,(-'Modelo Atmosférico'!$B$11*'Modelo Atmosférico'!$B$10)/('Modelo Atmosférico'!$B$12*'Modelo Atmosférico'!$B$13)))-1),0)</f>
        <v>0</v>
      </c>
      <c r="F140" s="12">
        <f t="shared" si="12"/>
        <v>0</v>
      </c>
      <c r="G140">
        <v>132</v>
      </c>
      <c r="H140" t="s">
        <v>30</v>
      </c>
      <c r="I140" s="2">
        <f t="shared" si="8"/>
        <v>0</v>
      </c>
      <c r="J140">
        <f t="shared" si="13"/>
        <v>0</v>
      </c>
      <c r="L140" s="2">
        <f t="shared" si="9"/>
        <v>0</v>
      </c>
      <c r="M140">
        <f t="shared" si="10"/>
        <v>0</v>
      </c>
      <c r="N140">
        <f t="shared" si="11"/>
        <v>0</v>
      </c>
      <c r="O140">
        <f t="shared" si="14"/>
        <v>0</v>
      </c>
    </row>
    <row r="141" spans="1:15" x14ac:dyDescent="0.25">
      <c r="A141" s="8">
        <v>25.536000000000001</v>
      </c>
      <c r="B141" s="8"/>
      <c r="C141" s="30"/>
      <c r="E141" s="2">
        <f>IF(D141&lt;&gt;0,('Modelo Atmosférico'!$B$9/'Modelo Atmosférico'!$B$10)*((POWER(D141/'Modelo Atmosférico'!$B$14,(-'Modelo Atmosférico'!$B$11*'Modelo Atmosférico'!$B$10)/('Modelo Atmosférico'!$B$12*'Modelo Atmosférico'!$B$13)))-1),0)</f>
        <v>0</v>
      </c>
      <c r="F141" s="12">
        <f t="shared" si="12"/>
        <v>0</v>
      </c>
      <c r="G141">
        <v>133</v>
      </c>
      <c r="H141" t="s">
        <v>30</v>
      </c>
      <c r="I141" s="2">
        <f t="shared" si="8"/>
        <v>0</v>
      </c>
      <c r="J141">
        <f t="shared" si="13"/>
        <v>0</v>
      </c>
      <c r="L141" s="2">
        <f t="shared" si="9"/>
        <v>0</v>
      </c>
      <c r="M141">
        <f t="shared" si="10"/>
        <v>0</v>
      </c>
      <c r="N141">
        <f t="shared" si="11"/>
        <v>0</v>
      </c>
      <c r="O141">
        <f t="shared" si="14"/>
        <v>0</v>
      </c>
    </row>
    <row r="142" spans="1:15" x14ac:dyDescent="0.25">
      <c r="A142" s="8">
        <v>25.728000000000002</v>
      </c>
      <c r="B142" s="8"/>
      <c r="C142" s="30"/>
      <c r="E142" s="2">
        <f>IF(D142&lt;&gt;0,('Modelo Atmosférico'!$B$9/'Modelo Atmosférico'!$B$10)*((POWER(D142/'Modelo Atmosférico'!$B$14,(-'Modelo Atmosférico'!$B$11*'Modelo Atmosférico'!$B$10)/('Modelo Atmosférico'!$B$12*'Modelo Atmosférico'!$B$13)))-1),0)</f>
        <v>0</v>
      </c>
      <c r="F142" s="12">
        <f t="shared" si="12"/>
        <v>0</v>
      </c>
      <c r="G142">
        <v>134</v>
      </c>
      <c r="H142" t="s">
        <v>30</v>
      </c>
      <c r="I142" s="2">
        <f t="shared" si="8"/>
        <v>0</v>
      </c>
      <c r="J142">
        <f t="shared" si="13"/>
        <v>0</v>
      </c>
      <c r="L142" s="2">
        <f t="shared" si="9"/>
        <v>0</v>
      </c>
      <c r="M142">
        <f t="shared" si="10"/>
        <v>0</v>
      </c>
      <c r="N142">
        <f t="shared" si="11"/>
        <v>0</v>
      </c>
      <c r="O142">
        <f t="shared" si="14"/>
        <v>0</v>
      </c>
    </row>
    <row r="143" spans="1:15" x14ac:dyDescent="0.25">
      <c r="A143" s="8">
        <v>25.92</v>
      </c>
      <c r="B143" s="8"/>
      <c r="C143" s="30"/>
      <c r="E143" s="2">
        <f>IF(D143&lt;&gt;0,('Modelo Atmosférico'!$B$9/'Modelo Atmosférico'!$B$10)*((POWER(D143/'Modelo Atmosférico'!$B$14,(-'Modelo Atmosférico'!$B$11*'Modelo Atmosférico'!$B$10)/('Modelo Atmosférico'!$B$12*'Modelo Atmosférico'!$B$13)))-1),0)</f>
        <v>0</v>
      </c>
      <c r="F143" s="12">
        <f t="shared" si="12"/>
        <v>0</v>
      </c>
      <c r="G143">
        <v>135</v>
      </c>
      <c r="H143" t="s">
        <v>30</v>
      </c>
      <c r="I143" s="2">
        <f t="shared" si="8"/>
        <v>0</v>
      </c>
      <c r="J143">
        <f t="shared" si="13"/>
        <v>0</v>
      </c>
      <c r="L143" s="2">
        <f t="shared" si="9"/>
        <v>0</v>
      </c>
      <c r="M143">
        <f t="shared" si="10"/>
        <v>0</v>
      </c>
      <c r="N143">
        <f t="shared" si="11"/>
        <v>0</v>
      </c>
      <c r="O143">
        <f t="shared" si="14"/>
        <v>0</v>
      </c>
    </row>
    <row r="144" spans="1:15" x14ac:dyDescent="0.25">
      <c r="A144" s="8">
        <v>26.111999999999998</v>
      </c>
      <c r="B144" s="8"/>
      <c r="C144" s="30"/>
      <c r="E144" s="2">
        <f>IF(D144&lt;&gt;0,('Modelo Atmosférico'!$B$9/'Modelo Atmosférico'!$B$10)*((POWER(D144/'Modelo Atmosférico'!$B$14,(-'Modelo Atmosférico'!$B$11*'Modelo Atmosférico'!$B$10)/('Modelo Atmosférico'!$B$12*'Modelo Atmosférico'!$B$13)))-1),0)</f>
        <v>0</v>
      </c>
      <c r="F144" s="12">
        <f t="shared" si="12"/>
        <v>0</v>
      </c>
      <c r="G144">
        <v>136</v>
      </c>
      <c r="H144" t="s">
        <v>30</v>
      </c>
      <c r="I144" s="2">
        <f t="shared" si="8"/>
        <v>0</v>
      </c>
      <c r="J144">
        <f t="shared" si="13"/>
        <v>0</v>
      </c>
      <c r="L144" s="2">
        <f t="shared" si="9"/>
        <v>0</v>
      </c>
      <c r="M144">
        <f t="shared" si="10"/>
        <v>0</v>
      </c>
      <c r="N144">
        <f t="shared" si="11"/>
        <v>0</v>
      </c>
      <c r="O144">
        <f t="shared" si="14"/>
        <v>0</v>
      </c>
    </row>
    <row r="145" spans="1:15" x14ac:dyDescent="0.25">
      <c r="A145" s="8">
        <v>26.303999999999998</v>
      </c>
      <c r="B145" s="8"/>
      <c r="C145" s="30"/>
      <c r="E145" s="2">
        <f>IF(D145&lt;&gt;0,('Modelo Atmosférico'!$B$9/'Modelo Atmosférico'!$B$10)*((POWER(D145/'Modelo Atmosférico'!$B$14,(-'Modelo Atmosférico'!$B$11*'Modelo Atmosférico'!$B$10)/('Modelo Atmosférico'!$B$12*'Modelo Atmosférico'!$B$13)))-1),0)</f>
        <v>0</v>
      </c>
      <c r="F145" s="12">
        <f t="shared" si="12"/>
        <v>0</v>
      </c>
      <c r="G145">
        <v>137</v>
      </c>
      <c r="H145" t="s">
        <v>30</v>
      </c>
      <c r="I145" s="2">
        <f t="shared" si="8"/>
        <v>0</v>
      </c>
      <c r="J145">
        <f t="shared" si="13"/>
        <v>0</v>
      </c>
      <c r="L145" s="2">
        <f t="shared" si="9"/>
        <v>0</v>
      </c>
      <c r="M145">
        <f t="shared" si="10"/>
        <v>0</v>
      </c>
      <c r="N145">
        <f t="shared" si="11"/>
        <v>0</v>
      </c>
      <c r="O145">
        <f t="shared" si="14"/>
        <v>0</v>
      </c>
    </row>
    <row r="146" spans="1:15" x14ac:dyDescent="0.25">
      <c r="A146" s="8">
        <v>26.495999999999999</v>
      </c>
      <c r="B146" s="8"/>
      <c r="C146" s="30"/>
      <c r="E146" s="2">
        <f>IF(D146&lt;&gt;0,('Modelo Atmosférico'!$B$9/'Modelo Atmosférico'!$B$10)*((POWER(D146/'Modelo Atmosférico'!$B$14,(-'Modelo Atmosférico'!$B$11*'Modelo Atmosférico'!$B$10)/('Modelo Atmosférico'!$B$12*'Modelo Atmosférico'!$B$13)))-1),0)</f>
        <v>0</v>
      </c>
      <c r="F146" s="12">
        <f t="shared" si="12"/>
        <v>0</v>
      </c>
      <c r="G146">
        <v>138</v>
      </c>
      <c r="H146" t="s">
        <v>30</v>
      </c>
      <c r="I146" s="2">
        <f t="shared" si="8"/>
        <v>0</v>
      </c>
      <c r="J146">
        <f t="shared" si="13"/>
        <v>0</v>
      </c>
      <c r="L146" s="2">
        <f t="shared" si="9"/>
        <v>0</v>
      </c>
      <c r="M146">
        <f t="shared" si="10"/>
        <v>0</v>
      </c>
      <c r="N146">
        <f t="shared" si="11"/>
        <v>0</v>
      </c>
      <c r="O146">
        <f t="shared" si="14"/>
        <v>0</v>
      </c>
    </row>
    <row r="147" spans="1:15" x14ac:dyDescent="0.25">
      <c r="A147" s="8">
        <v>26.687999999999999</v>
      </c>
      <c r="B147" s="8"/>
      <c r="C147" s="30"/>
      <c r="E147" s="2">
        <f>IF(D147&lt;&gt;0,('Modelo Atmosférico'!$B$9/'Modelo Atmosférico'!$B$10)*((POWER(D147/'Modelo Atmosférico'!$B$14,(-'Modelo Atmosférico'!$B$11*'Modelo Atmosférico'!$B$10)/('Modelo Atmosférico'!$B$12*'Modelo Atmosférico'!$B$13)))-1),0)</f>
        <v>0</v>
      </c>
      <c r="F147" s="12">
        <f t="shared" si="12"/>
        <v>0</v>
      </c>
      <c r="G147">
        <v>139</v>
      </c>
      <c r="H147" t="s">
        <v>30</v>
      </c>
      <c r="I147" s="2">
        <f t="shared" si="8"/>
        <v>0</v>
      </c>
      <c r="J147">
        <f t="shared" si="13"/>
        <v>0</v>
      </c>
      <c r="L147" s="2">
        <f t="shared" si="9"/>
        <v>0</v>
      </c>
      <c r="M147">
        <f t="shared" si="10"/>
        <v>0</v>
      </c>
      <c r="N147">
        <f t="shared" si="11"/>
        <v>0</v>
      </c>
      <c r="O147">
        <f t="shared" si="14"/>
        <v>0</v>
      </c>
    </row>
    <row r="148" spans="1:15" x14ac:dyDescent="0.25">
      <c r="A148" s="8">
        <v>26.88</v>
      </c>
      <c r="B148" s="8"/>
      <c r="C148" s="30"/>
      <c r="E148" s="2">
        <f>IF(D148&lt;&gt;0,('Modelo Atmosférico'!$B$9/'Modelo Atmosférico'!$B$10)*((POWER(D148/'Modelo Atmosférico'!$B$14,(-'Modelo Atmosférico'!$B$11*'Modelo Atmosférico'!$B$10)/('Modelo Atmosférico'!$B$12*'Modelo Atmosférico'!$B$13)))-1),0)</f>
        <v>0</v>
      </c>
      <c r="F148" s="12">
        <f t="shared" si="12"/>
        <v>0</v>
      </c>
      <c r="G148">
        <v>140</v>
      </c>
      <c r="H148" t="s">
        <v>30</v>
      </c>
      <c r="I148" s="2">
        <f t="shared" si="8"/>
        <v>0</v>
      </c>
      <c r="J148">
        <f t="shared" si="13"/>
        <v>0</v>
      </c>
      <c r="L148" s="2">
        <f t="shared" si="9"/>
        <v>0</v>
      </c>
      <c r="M148">
        <f t="shared" si="10"/>
        <v>0</v>
      </c>
      <c r="N148">
        <f t="shared" si="11"/>
        <v>0</v>
      </c>
      <c r="O148">
        <f t="shared" si="14"/>
        <v>0</v>
      </c>
    </row>
    <row r="149" spans="1:15" x14ac:dyDescent="0.25">
      <c r="A149" s="8">
        <v>27.071999999999999</v>
      </c>
      <c r="B149" s="8"/>
      <c r="C149" s="30"/>
      <c r="E149" s="2">
        <f>IF(D149&lt;&gt;0,('Modelo Atmosférico'!$B$9/'Modelo Atmosférico'!$B$10)*((POWER(D149/'Modelo Atmosférico'!$B$14,(-'Modelo Atmosférico'!$B$11*'Modelo Atmosférico'!$B$10)/('Modelo Atmosférico'!$B$12*'Modelo Atmosférico'!$B$13)))-1),0)</f>
        <v>0</v>
      </c>
      <c r="F149" s="12">
        <f t="shared" si="12"/>
        <v>0</v>
      </c>
      <c r="G149">
        <v>141</v>
      </c>
      <c r="H149" t="s">
        <v>30</v>
      </c>
      <c r="I149" s="2">
        <f t="shared" si="8"/>
        <v>0</v>
      </c>
      <c r="J149">
        <f t="shared" si="13"/>
        <v>0</v>
      </c>
      <c r="L149" s="2">
        <f t="shared" si="9"/>
        <v>0</v>
      </c>
      <c r="M149">
        <f t="shared" si="10"/>
        <v>0</v>
      </c>
      <c r="N149">
        <f t="shared" si="11"/>
        <v>0</v>
      </c>
      <c r="O149">
        <f t="shared" si="14"/>
        <v>0</v>
      </c>
    </row>
    <row r="150" spans="1:15" x14ac:dyDescent="0.25">
      <c r="A150" s="8">
        <v>27.263999999999999</v>
      </c>
      <c r="B150" s="8"/>
      <c r="C150" s="30"/>
      <c r="E150" s="2">
        <f>IF(D150&lt;&gt;0,('Modelo Atmosférico'!$B$9/'Modelo Atmosférico'!$B$10)*((POWER(D150/'Modelo Atmosférico'!$B$14,(-'Modelo Atmosférico'!$B$11*'Modelo Atmosférico'!$B$10)/('Modelo Atmosférico'!$B$12*'Modelo Atmosférico'!$B$13)))-1),0)</f>
        <v>0</v>
      </c>
      <c r="F150" s="12">
        <f t="shared" si="12"/>
        <v>0</v>
      </c>
      <c r="G150">
        <v>142</v>
      </c>
      <c r="H150" t="s">
        <v>30</v>
      </c>
      <c r="I150" s="2">
        <f t="shared" si="8"/>
        <v>0</v>
      </c>
      <c r="J150">
        <f t="shared" si="13"/>
        <v>0</v>
      </c>
      <c r="L150" s="2">
        <f t="shared" si="9"/>
        <v>0</v>
      </c>
      <c r="M150">
        <f t="shared" si="10"/>
        <v>0</v>
      </c>
      <c r="N150">
        <f t="shared" si="11"/>
        <v>0</v>
      </c>
      <c r="O150">
        <f t="shared" si="14"/>
        <v>0</v>
      </c>
    </row>
    <row r="151" spans="1:15" x14ac:dyDescent="0.25">
      <c r="A151" s="8">
        <v>27.456</v>
      </c>
      <c r="B151" s="8"/>
      <c r="C151" s="30"/>
      <c r="E151" s="2">
        <f>IF(D151&lt;&gt;0,('Modelo Atmosférico'!$B$9/'Modelo Atmosférico'!$B$10)*((POWER(D151/'Modelo Atmosférico'!$B$14,(-'Modelo Atmosférico'!$B$11*'Modelo Atmosférico'!$B$10)/('Modelo Atmosférico'!$B$12*'Modelo Atmosférico'!$B$13)))-1),0)</f>
        <v>0</v>
      </c>
      <c r="F151" s="12">
        <f t="shared" si="12"/>
        <v>0</v>
      </c>
      <c r="G151">
        <v>143</v>
      </c>
      <c r="H151" t="s">
        <v>30</v>
      </c>
      <c r="I151" s="2">
        <f t="shared" si="8"/>
        <v>0</v>
      </c>
      <c r="J151">
        <f t="shared" si="13"/>
        <v>0</v>
      </c>
      <c r="L151" s="2">
        <f t="shared" si="9"/>
        <v>0</v>
      </c>
      <c r="M151">
        <f t="shared" si="10"/>
        <v>0</v>
      </c>
      <c r="N151">
        <f t="shared" si="11"/>
        <v>0</v>
      </c>
      <c r="O151">
        <f t="shared" si="14"/>
        <v>0</v>
      </c>
    </row>
    <row r="152" spans="1:15" x14ac:dyDescent="0.25">
      <c r="A152" s="8">
        <v>27.648</v>
      </c>
      <c r="B152" s="8"/>
      <c r="C152" s="30"/>
      <c r="E152" s="2">
        <f>IF(D152&lt;&gt;0,('Modelo Atmosférico'!$B$9/'Modelo Atmosférico'!$B$10)*((POWER(D152/'Modelo Atmosférico'!$B$14,(-'Modelo Atmosférico'!$B$11*'Modelo Atmosférico'!$B$10)/('Modelo Atmosférico'!$B$12*'Modelo Atmosférico'!$B$13)))-1),0)</f>
        <v>0</v>
      </c>
      <c r="F152" s="12">
        <f t="shared" si="12"/>
        <v>0</v>
      </c>
      <c r="G152">
        <v>144</v>
      </c>
      <c r="H152" t="s">
        <v>30</v>
      </c>
      <c r="I152" s="2">
        <f t="shared" si="8"/>
        <v>0</v>
      </c>
      <c r="J152">
        <f t="shared" si="13"/>
        <v>0</v>
      </c>
      <c r="L152" s="2">
        <f t="shared" si="9"/>
        <v>0</v>
      </c>
      <c r="M152">
        <f t="shared" si="10"/>
        <v>0</v>
      </c>
      <c r="N152">
        <f t="shared" si="11"/>
        <v>0</v>
      </c>
      <c r="O152">
        <f t="shared" si="14"/>
        <v>0</v>
      </c>
    </row>
    <row r="153" spans="1:15" x14ac:dyDescent="0.25">
      <c r="A153" s="8">
        <v>27.84</v>
      </c>
      <c r="B153" s="8"/>
      <c r="C153" s="30"/>
      <c r="E153" s="2">
        <f>IF(D153&lt;&gt;0,('Modelo Atmosférico'!$B$9/'Modelo Atmosférico'!$B$10)*((POWER(D153/'Modelo Atmosférico'!$B$14,(-'Modelo Atmosférico'!$B$11*'Modelo Atmosférico'!$B$10)/('Modelo Atmosférico'!$B$12*'Modelo Atmosférico'!$B$13)))-1),0)</f>
        <v>0</v>
      </c>
      <c r="F153" s="12">
        <f t="shared" si="12"/>
        <v>0</v>
      </c>
      <c r="G153">
        <v>145</v>
      </c>
      <c r="H153" t="s">
        <v>30</v>
      </c>
      <c r="I153" s="2">
        <f t="shared" si="8"/>
        <v>0</v>
      </c>
      <c r="J153">
        <f t="shared" si="13"/>
        <v>0</v>
      </c>
      <c r="L153" s="2">
        <f t="shared" si="9"/>
        <v>0</v>
      </c>
      <c r="M153">
        <f t="shared" si="10"/>
        <v>0</v>
      </c>
      <c r="N153">
        <f t="shared" si="11"/>
        <v>0</v>
      </c>
      <c r="O153">
        <f t="shared" si="14"/>
        <v>0</v>
      </c>
    </row>
    <row r="154" spans="1:15" x14ac:dyDescent="0.25">
      <c r="A154" s="8">
        <v>28.032</v>
      </c>
      <c r="B154" s="8"/>
      <c r="C154" s="30"/>
      <c r="E154" s="2">
        <f>IF(D154&lt;&gt;0,('Modelo Atmosférico'!$B$9/'Modelo Atmosférico'!$B$10)*((POWER(D154/'Modelo Atmosférico'!$B$14,(-'Modelo Atmosférico'!$B$11*'Modelo Atmosférico'!$B$10)/('Modelo Atmosférico'!$B$12*'Modelo Atmosférico'!$B$13)))-1),0)</f>
        <v>0</v>
      </c>
      <c r="F154" s="12">
        <f t="shared" si="12"/>
        <v>0</v>
      </c>
      <c r="G154">
        <v>146</v>
      </c>
      <c r="H154" t="s">
        <v>30</v>
      </c>
      <c r="I154" s="2">
        <f t="shared" si="8"/>
        <v>0</v>
      </c>
      <c r="J154">
        <f t="shared" si="13"/>
        <v>0</v>
      </c>
      <c r="L154" s="2">
        <f t="shared" si="9"/>
        <v>0</v>
      </c>
      <c r="M154">
        <f t="shared" si="10"/>
        <v>0</v>
      </c>
      <c r="N154">
        <f t="shared" si="11"/>
        <v>0</v>
      </c>
      <c r="O154">
        <f t="shared" si="14"/>
        <v>0</v>
      </c>
    </row>
    <row r="155" spans="1:15" x14ac:dyDescent="0.25">
      <c r="A155" s="8">
        <v>28.224</v>
      </c>
      <c r="B155" s="8"/>
      <c r="C155" s="30"/>
      <c r="E155" s="2">
        <f>IF(D155&lt;&gt;0,('Modelo Atmosférico'!$B$9/'Modelo Atmosférico'!$B$10)*((POWER(D155/'Modelo Atmosférico'!$B$14,(-'Modelo Atmosférico'!$B$11*'Modelo Atmosférico'!$B$10)/('Modelo Atmosférico'!$B$12*'Modelo Atmosférico'!$B$13)))-1),0)</f>
        <v>0</v>
      </c>
      <c r="F155" s="12">
        <f t="shared" si="12"/>
        <v>0</v>
      </c>
      <c r="G155">
        <v>147</v>
      </c>
      <c r="H155" t="s">
        <v>30</v>
      </c>
      <c r="I155" s="2">
        <f t="shared" si="8"/>
        <v>0</v>
      </c>
      <c r="J155">
        <f t="shared" si="13"/>
        <v>0</v>
      </c>
      <c r="L155" s="2">
        <f t="shared" si="9"/>
        <v>0</v>
      </c>
      <c r="M155">
        <f t="shared" si="10"/>
        <v>0</v>
      </c>
      <c r="N155">
        <f t="shared" si="11"/>
        <v>0</v>
      </c>
      <c r="O155">
        <f t="shared" si="14"/>
        <v>0</v>
      </c>
    </row>
    <row r="156" spans="1:15" x14ac:dyDescent="0.25">
      <c r="A156" s="8">
        <v>28.416</v>
      </c>
      <c r="B156" s="8"/>
      <c r="C156" s="30"/>
      <c r="E156" s="2">
        <f>IF(D156&lt;&gt;0,('Modelo Atmosférico'!$B$9/'Modelo Atmosférico'!$B$10)*((POWER(D156/'Modelo Atmosférico'!$B$14,(-'Modelo Atmosférico'!$B$11*'Modelo Atmosférico'!$B$10)/('Modelo Atmosférico'!$B$12*'Modelo Atmosférico'!$B$13)))-1),0)</f>
        <v>0</v>
      </c>
      <c r="F156" s="12">
        <f t="shared" si="12"/>
        <v>0</v>
      </c>
      <c r="G156">
        <v>148</v>
      </c>
      <c r="H156" t="s">
        <v>30</v>
      </c>
      <c r="I156" s="2">
        <f t="shared" si="8"/>
        <v>0</v>
      </c>
      <c r="J156">
        <f t="shared" si="13"/>
        <v>0</v>
      </c>
      <c r="L156" s="2">
        <f t="shared" si="9"/>
        <v>0</v>
      </c>
      <c r="M156">
        <f t="shared" si="10"/>
        <v>0</v>
      </c>
      <c r="N156">
        <f t="shared" si="11"/>
        <v>0</v>
      </c>
      <c r="O156">
        <f t="shared" si="14"/>
        <v>0</v>
      </c>
    </row>
    <row r="157" spans="1:15" x14ac:dyDescent="0.25">
      <c r="A157" s="8">
        <v>28.608000000000001</v>
      </c>
      <c r="B157" s="8"/>
      <c r="C157" s="30"/>
      <c r="E157" s="2">
        <f>IF(D157&lt;&gt;0,('Modelo Atmosférico'!$B$9/'Modelo Atmosférico'!$B$10)*((POWER(D157/'Modelo Atmosférico'!$B$14,(-'Modelo Atmosférico'!$B$11*'Modelo Atmosférico'!$B$10)/('Modelo Atmosférico'!$B$12*'Modelo Atmosférico'!$B$13)))-1),0)</f>
        <v>0</v>
      </c>
      <c r="F157" s="12">
        <f t="shared" si="12"/>
        <v>0</v>
      </c>
      <c r="G157">
        <v>149</v>
      </c>
      <c r="H157" t="s">
        <v>30</v>
      </c>
      <c r="I157" s="2">
        <f t="shared" si="8"/>
        <v>0</v>
      </c>
      <c r="J157">
        <f t="shared" si="13"/>
        <v>0</v>
      </c>
      <c r="L157" s="2">
        <f t="shared" si="9"/>
        <v>0</v>
      </c>
      <c r="M157">
        <f t="shared" si="10"/>
        <v>0</v>
      </c>
      <c r="N157">
        <f t="shared" si="11"/>
        <v>0</v>
      </c>
      <c r="O157">
        <f t="shared" si="14"/>
        <v>0</v>
      </c>
    </row>
    <row r="158" spans="1:15" x14ac:dyDescent="0.25">
      <c r="A158" s="8">
        <v>28.8</v>
      </c>
      <c r="B158" s="8"/>
      <c r="C158" s="30"/>
      <c r="E158" s="2">
        <f>IF(D158&lt;&gt;0,('Modelo Atmosférico'!$B$9/'Modelo Atmosférico'!$B$10)*((POWER(D158/'Modelo Atmosférico'!$B$14,(-'Modelo Atmosférico'!$B$11*'Modelo Atmosférico'!$B$10)/('Modelo Atmosférico'!$B$12*'Modelo Atmosférico'!$B$13)))-1),0)</f>
        <v>0</v>
      </c>
      <c r="F158" s="12">
        <f t="shared" si="12"/>
        <v>0</v>
      </c>
      <c r="G158">
        <v>150</v>
      </c>
      <c r="H158" t="s">
        <v>30</v>
      </c>
      <c r="I158" s="2">
        <f t="shared" si="8"/>
        <v>0</v>
      </c>
      <c r="J158">
        <f t="shared" si="13"/>
        <v>0</v>
      </c>
      <c r="L158" s="2">
        <f t="shared" si="9"/>
        <v>0</v>
      </c>
      <c r="M158">
        <f t="shared" si="10"/>
        <v>0</v>
      </c>
      <c r="N158">
        <f t="shared" si="11"/>
        <v>0</v>
      </c>
      <c r="O158">
        <f t="shared" si="14"/>
        <v>0</v>
      </c>
    </row>
    <row r="159" spans="1:15" x14ac:dyDescent="0.25">
      <c r="A159" s="8">
        <v>28.992000000000001</v>
      </c>
      <c r="B159" s="8"/>
      <c r="C159" s="30"/>
      <c r="E159" s="2">
        <f>IF(D159&lt;&gt;0,('Modelo Atmosférico'!$B$9/'Modelo Atmosférico'!$B$10)*((POWER(D159/'Modelo Atmosférico'!$B$14,(-'Modelo Atmosférico'!$B$11*'Modelo Atmosférico'!$B$10)/('Modelo Atmosférico'!$B$12*'Modelo Atmosférico'!$B$13)))-1),0)</f>
        <v>0</v>
      </c>
      <c r="F159" s="12">
        <f t="shared" si="12"/>
        <v>0</v>
      </c>
      <c r="G159">
        <v>151</v>
      </c>
      <c r="H159" t="s">
        <v>30</v>
      </c>
      <c r="I159" s="2">
        <f t="shared" si="8"/>
        <v>0</v>
      </c>
      <c r="J159">
        <f t="shared" si="13"/>
        <v>0</v>
      </c>
      <c r="L159" s="2">
        <f t="shared" si="9"/>
        <v>0</v>
      </c>
      <c r="M159">
        <f t="shared" si="10"/>
        <v>0</v>
      </c>
      <c r="N159">
        <f t="shared" si="11"/>
        <v>0</v>
      </c>
      <c r="O159">
        <f t="shared" si="14"/>
        <v>0</v>
      </c>
    </row>
    <row r="160" spans="1:15" x14ac:dyDescent="0.25">
      <c r="A160" s="8">
        <v>29.184000000000001</v>
      </c>
      <c r="B160" s="8"/>
      <c r="C160" s="30"/>
      <c r="E160" s="2">
        <f>IF(D160&lt;&gt;0,('Modelo Atmosférico'!$B$9/'Modelo Atmosférico'!$B$10)*((POWER(D160/'Modelo Atmosférico'!$B$14,(-'Modelo Atmosférico'!$B$11*'Modelo Atmosférico'!$B$10)/('Modelo Atmosférico'!$B$12*'Modelo Atmosférico'!$B$13)))-1),0)</f>
        <v>0</v>
      </c>
      <c r="F160" s="12">
        <f t="shared" si="12"/>
        <v>0</v>
      </c>
      <c r="G160">
        <v>152</v>
      </c>
      <c r="H160" t="s">
        <v>30</v>
      </c>
      <c r="I160" s="2">
        <f t="shared" ref="I160:I223" si="15">(F160-F141)/(A160-A141)</f>
        <v>0</v>
      </c>
      <c r="J160">
        <f t="shared" si="13"/>
        <v>0</v>
      </c>
      <c r="L160" s="2">
        <f t="shared" ref="L160:L223" si="16">(C160-C141)/3.648</f>
        <v>0</v>
      </c>
      <c r="M160">
        <f t="shared" ref="M160:M223" si="17">_xlfn.VAR.P(L141:L160)</f>
        <v>0</v>
      </c>
      <c r="N160">
        <f t="shared" ref="N160:N223" si="18">IF(AND(M160&gt;0, M160&lt;$N$3), 1, 0)</f>
        <v>0</v>
      </c>
      <c r="O160">
        <f t="shared" si="14"/>
        <v>0</v>
      </c>
    </row>
    <row r="161" spans="1:15" x14ac:dyDescent="0.25">
      <c r="A161" s="8">
        <v>29.376000000000001</v>
      </c>
      <c r="B161" s="8"/>
      <c r="C161" s="30"/>
      <c r="E161" s="2">
        <f>IF(D161&lt;&gt;0,('Modelo Atmosférico'!$B$9/'Modelo Atmosférico'!$B$10)*((POWER(D161/'Modelo Atmosférico'!$B$14,(-'Modelo Atmosférico'!$B$11*'Modelo Atmosférico'!$B$10)/('Modelo Atmosférico'!$B$12*'Modelo Atmosférico'!$B$13)))-1),0)</f>
        <v>0</v>
      </c>
      <c r="F161" s="12">
        <f t="shared" si="12"/>
        <v>0</v>
      </c>
      <c r="G161">
        <v>153</v>
      </c>
      <c r="H161" t="s">
        <v>30</v>
      </c>
      <c r="I161" s="2">
        <f t="shared" si="15"/>
        <v>0</v>
      </c>
      <c r="J161">
        <f t="shared" si="13"/>
        <v>0</v>
      </c>
      <c r="L161" s="2">
        <f t="shared" si="16"/>
        <v>0</v>
      </c>
      <c r="M161">
        <f t="shared" si="17"/>
        <v>0</v>
      </c>
      <c r="N161">
        <f t="shared" si="18"/>
        <v>0</v>
      </c>
      <c r="O161">
        <f t="shared" si="14"/>
        <v>0</v>
      </c>
    </row>
    <row r="162" spans="1:15" x14ac:dyDescent="0.25">
      <c r="A162" s="8">
        <v>29.568000000000001</v>
      </c>
      <c r="B162" s="8"/>
      <c r="C162" s="30"/>
      <c r="E162" s="2">
        <f>IF(D162&lt;&gt;0,('Modelo Atmosférico'!$B$9/'Modelo Atmosférico'!$B$10)*((POWER(D162/'Modelo Atmosférico'!$B$14,(-'Modelo Atmosférico'!$B$11*'Modelo Atmosférico'!$B$10)/('Modelo Atmosférico'!$B$12*'Modelo Atmosférico'!$B$13)))-1),0)</f>
        <v>0</v>
      </c>
      <c r="F162" s="12">
        <f t="shared" si="12"/>
        <v>0</v>
      </c>
      <c r="G162">
        <v>154</v>
      </c>
      <c r="H162" t="s">
        <v>30</v>
      </c>
      <c r="I162" s="2">
        <f t="shared" si="15"/>
        <v>0</v>
      </c>
      <c r="J162">
        <f t="shared" si="13"/>
        <v>0</v>
      </c>
      <c r="L162" s="2">
        <f t="shared" si="16"/>
        <v>0</v>
      </c>
      <c r="M162">
        <f t="shared" si="17"/>
        <v>0</v>
      </c>
      <c r="N162">
        <f t="shared" si="18"/>
        <v>0</v>
      </c>
      <c r="O162">
        <f t="shared" si="14"/>
        <v>0</v>
      </c>
    </row>
    <row r="163" spans="1:15" x14ac:dyDescent="0.25">
      <c r="A163" s="8">
        <v>29.76</v>
      </c>
      <c r="B163" s="8"/>
      <c r="C163" s="30"/>
      <c r="E163" s="2">
        <f>IF(D163&lt;&gt;0,('Modelo Atmosférico'!$B$9/'Modelo Atmosférico'!$B$10)*((POWER(D163/'Modelo Atmosférico'!$B$14,(-'Modelo Atmosférico'!$B$11*'Modelo Atmosférico'!$B$10)/('Modelo Atmosférico'!$B$12*'Modelo Atmosférico'!$B$13)))-1),0)</f>
        <v>0</v>
      </c>
      <c r="F163" s="12">
        <f t="shared" ref="F163:F226" si="19">IF(D163&lt;&gt;0,E163-$E$3,0)</f>
        <v>0</v>
      </c>
      <c r="G163">
        <v>155</v>
      </c>
      <c r="H163" t="s">
        <v>30</v>
      </c>
      <c r="I163" s="2">
        <f t="shared" si="15"/>
        <v>0</v>
      </c>
      <c r="J163">
        <f t="shared" si="13"/>
        <v>0</v>
      </c>
      <c r="L163" s="2">
        <f t="shared" si="16"/>
        <v>0</v>
      </c>
      <c r="M163">
        <f t="shared" si="17"/>
        <v>0</v>
      </c>
      <c r="N163">
        <f t="shared" si="18"/>
        <v>0</v>
      </c>
      <c r="O163">
        <f t="shared" si="14"/>
        <v>0</v>
      </c>
    </row>
    <row r="164" spans="1:15" x14ac:dyDescent="0.25">
      <c r="A164" s="8">
        <v>29.952000000000002</v>
      </c>
      <c r="B164" s="8"/>
      <c r="C164" s="30"/>
      <c r="E164" s="2">
        <f>IF(D164&lt;&gt;0,('Modelo Atmosférico'!$B$9/'Modelo Atmosférico'!$B$10)*((POWER(D164/'Modelo Atmosférico'!$B$14,(-'Modelo Atmosférico'!$B$11*'Modelo Atmosférico'!$B$10)/('Modelo Atmosférico'!$B$12*'Modelo Atmosférico'!$B$13)))-1),0)</f>
        <v>0</v>
      </c>
      <c r="F164" s="12">
        <f t="shared" si="19"/>
        <v>0</v>
      </c>
      <c r="G164">
        <v>156</v>
      </c>
      <c r="H164" t="s">
        <v>30</v>
      </c>
      <c r="I164" s="2">
        <f t="shared" si="15"/>
        <v>0</v>
      </c>
      <c r="J164">
        <f t="shared" si="13"/>
        <v>0</v>
      </c>
      <c r="L164" s="2">
        <f t="shared" si="16"/>
        <v>0</v>
      </c>
      <c r="M164">
        <f t="shared" si="17"/>
        <v>0</v>
      </c>
      <c r="N164">
        <f t="shared" si="18"/>
        <v>0</v>
      </c>
      <c r="O164">
        <f t="shared" si="14"/>
        <v>0</v>
      </c>
    </row>
    <row r="165" spans="1:15" x14ac:dyDescent="0.25">
      <c r="A165" s="8">
        <v>30.143999999999998</v>
      </c>
      <c r="B165" s="8"/>
      <c r="C165" s="30"/>
      <c r="E165" s="2">
        <f>IF(D165&lt;&gt;0,('Modelo Atmosférico'!$B$9/'Modelo Atmosférico'!$B$10)*((POWER(D165/'Modelo Atmosférico'!$B$14,(-'Modelo Atmosférico'!$B$11*'Modelo Atmosférico'!$B$10)/('Modelo Atmosférico'!$B$12*'Modelo Atmosférico'!$B$13)))-1),0)</f>
        <v>0</v>
      </c>
      <c r="F165" s="12">
        <f t="shared" si="19"/>
        <v>0</v>
      </c>
      <c r="G165">
        <v>157</v>
      </c>
      <c r="H165" t="s">
        <v>30</v>
      </c>
      <c r="I165" s="2">
        <f t="shared" si="15"/>
        <v>0</v>
      </c>
      <c r="J165">
        <f t="shared" si="13"/>
        <v>0</v>
      </c>
      <c r="L165" s="2">
        <f t="shared" si="16"/>
        <v>0</v>
      </c>
      <c r="M165">
        <f t="shared" si="17"/>
        <v>0</v>
      </c>
      <c r="N165">
        <f t="shared" si="18"/>
        <v>0</v>
      </c>
      <c r="O165">
        <f t="shared" si="14"/>
        <v>0</v>
      </c>
    </row>
    <row r="166" spans="1:15" x14ac:dyDescent="0.25">
      <c r="A166" s="8">
        <v>30.335999999999999</v>
      </c>
      <c r="B166" s="8"/>
      <c r="C166" s="30"/>
      <c r="E166" s="2">
        <f>IF(D166&lt;&gt;0,('Modelo Atmosférico'!$B$9/'Modelo Atmosférico'!$B$10)*((POWER(D166/'Modelo Atmosférico'!$B$14,(-'Modelo Atmosférico'!$B$11*'Modelo Atmosférico'!$B$10)/('Modelo Atmosférico'!$B$12*'Modelo Atmosférico'!$B$13)))-1),0)</f>
        <v>0</v>
      </c>
      <c r="F166" s="12">
        <f t="shared" si="19"/>
        <v>0</v>
      </c>
      <c r="G166">
        <v>158</v>
      </c>
      <c r="H166" t="s">
        <v>30</v>
      </c>
      <c r="I166" s="2">
        <f t="shared" si="15"/>
        <v>0</v>
      </c>
      <c r="J166">
        <f t="shared" si="13"/>
        <v>0</v>
      </c>
      <c r="L166" s="2">
        <f t="shared" si="16"/>
        <v>0</v>
      </c>
      <c r="M166">
        <f t="shared" si="17"/>
        <v>0</v>
      </c>
      <c r="N166">
        <f t="shared" si="18"/>
        <v>0</v>
      </c>
      <c r="O166">
        <f t="shared" si="14"/>
        <v>0</v>
      </c>
    </row>
    <row r="167" spans="1:15" x14ac:dyDescent="0.25">
      <c r="A167" s="8">
        <v>30.527999999999999</v>
      </c>
      <c r="B167" s="8"/>
      <c r="C167" s="30"/>
      <c r="E167" s="2">
        <f>IF(D167&lt;&gt;0,('Modelo Atmosférico'!$B$9/'Modelo Atmosférico'!$B$10)*((POWER(D167/'Modelo Atmosférico'!$B$14,(-'Modelo Atmosférico'!$B$11*'Modelo Atmosférico'!$B$10)/('Modelo Atmosférico'!$B$12*'Modelo Atmosférico'!$B$13)))-1),0)</f>
        <v>0</v>
      </c>
      <c r="F167" s="12">
        <f t="shared" si="19"/>
        <v>0</v>
      </c>
      <c r="G167">
        <v>159</v>
      </c>
      <c r="H167" t="s">
        <v>30</v>
      </c>
      <c r="I167" s="2">
        <f t="shared" si="15"/>
        <v>0</v>
      </c>
      <c r="J167">
        <f t="shared" si="13"/>
        <v>0</v>
      </c>
      <c r="L167" s="2">
        <f t="shared" si="16"/>
        <v>0</v>
      </c>
      <c r="M167">
        <f t="shared" si="17"/>
        <v>0</v>
      </c>
      <c r="N167">
        <f t="shared" si="18"/>
        <v>0</v>
      </c>
      <c r="O167">
        <f t="shared" si="14"/>
        <v>0</v>
      </c>
    </row>
    <row r="168" spans="1:15" x14ac:dyDescent="0.25">
      <c r="A168" s="8">
        <v>30.72</v>
      </c>
      <c r="B168" s="8"/>
      <c r="C168" s="30"/>
      <c r="E168" s="2">
        <f>IF(D168&lt;&gt;0,('Modelo Atmosférico'!$B$9/'Modelo Atmosférico'!$B$10)*((POWER(D168/'Modelo Atmosférico'!$B$14,(-'Modelo Atmosférico'!$B$11*'Modelo Atmosférico'!$B$10)/('Modelo Atmosférico'!$B$12*'Modelo Atmosférico'!$B$13)))-1),0)</f>
        <v>0</v>
      </c>
      <c r="F168" s="12">
        <f t="shared" si="19"/>
        <v>0</v>
      </c>
      <c r="G168">
        <v>160</v>
      </c>
      <c r="H168" t="s">
        <v>30</v>
      </c>
      <c r="I168" s="2">
        <f t="shared" si="15"/>
        <v>0</v>
      </c>
      <c r="J168">
        <f t="shared" si="13"/>
        <v>0</v>
      </c>
      <c r="L168" s="2">
        <f t="shared" si="16"/>
        <v>0</v>
      </c>
      <c r="M168">
        <f t="shared" si="17"/>
        <v>0</v>
      </c>
      <c r="N168">
        <f t="shared" si="18"/>
        <v>0</v>
      </c>
      <c r="O168">
        <f t="shared" si="14"/>
        <v>0</v>
      </c>
    </row>
    <row r="169" spans="1:15" x14ac:dyDescent="0.25">
      <c r="A169" s="8">
        <v>30.911999999999999</v>
      </c>
      <c r="B169" s="8"/>
      <c r="C169" s="30"/>
      <c r="E169" s="2">
        <f>IF(D169&lt;&gt;0,('Modelo Atmosférico'!$B$9/'Modelo Atmosférico'!$B$10)*((POWER(D169/'Modelo Atmosférico'!$B$14,(-'Modelo Atmosférico'!$B$11*'Modelo Atmosférico'!$B$10)/('Modelo Atmosférico'!$B$12*'Modelo Atmosférico'!$B$13)))-1),0)</f>
        <v>0</v>
      </c>
      <c r="F169" s="12">
        <f t="shared" si="19"/>
        <v>0</v>
      </c>
      <c r="G169">
        <v>161</v>
      </c>
      <c r="H169" t="s">
        <v>30</v>
      </c>
      <c r="I169" s="2">
        <f t="shared" si="15"/>
        <v>0</v>
      </c>
      <c r="J169">
        <f t="shared" si="13"/>
        <v>0</v>
      </c>
      <c r="L169" s="2">
        <f t="shared" si="16"/>
        <v>0</v>
      </c>
      <c r="M169">
        <f t="shared" si="17"/>
        <v>0</v>
      </c>
      <c r="N169">
        <f t="shared" si="18"/>
        <v>0</v>
      </c>
      <c r="O169">
        <f t="shared" si="14"/>
        <v>0</v>
      </c>
    </row>
    <row r="170" spans="1:15" x14ac:dyDescent="0.25">
      <c r="A170" s="8">
        <v>31.103999999999999</v>
      </c>
      <c r="B170" s="8"/>
      <c r="C170" s="30"/>
      <c r="E170" s="2">
        <f>IF(D170&lt;&gt;0,('Modelo Atmosférico'!$B$9/'Modelo Atmosférico'!$B$10)*((POWER(D170/'Modelo Atmosférico'!$B$14,(-'Modelo Atmosférico'!$B$11*'Modelo Atmosférico'!$B$10)/('Modelo Atmosférico'!$B$12*'Modelo Atmosférico'!$B$13)))-1),0)</f>
        <v>0</v>
      </c>
      <c r="F170" s="12">
        <f t="shared" si="19"/>
        <v>0</v>
      </c>
      <c r="G170">
        <v>162</v>
      </c>
      <c r="H170" t="s">
        <v>30</v>
      </c>
      <c r="I170" s="2">
        <f t="shared" si="15"/>
        <v>0</v>
      </c>
      <c r="J170">
        <f t="shared" si="13"/>
        <v>0</v>
      </c>
      <c r="L170" s="2">
        <f t="shared" si="16"/>
        <v>0</v>
      </c>
      <c r="M170">
        <f t="shared" si="17"/>
        <v>0</v>
      </c>
      <c r="N170">
        <f t="shared" si="18"/>
        <v>0</v>
      </c>
      <c r="O170">
        <f t="shared" si="14"/>
        <v>0</v>
      </c>
    </row>
    <row r="171" spans="1:15" x14ac:dyDescent="0.25">
      <c r="A171" s="8">
        <v>31.295999999999999</v>
      </c>
      <c r="B171" s="8"/>
      <c r="C171" s="30"/>
      <c r="E171" s="2">
        <f>IF(D171&lt;&gt;0,('Modelo Atmosférico'!$B$9/'Modelo Atmosférico'!$B$10)*((POWER(D171/'Modelo Atmosférico'!$B$14,(-'Modelo Atmosférico'!$B$11*'Modelo Atmosférico'!$B$10)/('Modelo Atmosférico'!$B$12*'Modelo Atmosférico'!$B$13)))-1),0)</f>
        <v>0</v>
      </c>
      <c r="F171" s="12">
        <f t="shared" si="19"/>
        <v>0</v>
      </c>
      <c r="G171">
        <v>163</v>
      </c>
      <c r="H171" t="s">
        <v>30</v>
      </c>
      <c r="I171" s="2">
        <f t="shared" si="15"/>
        <v>0</v>
      </c>
      <c r="J171">
        <f t="shared" si="13"/>
        <v>0</v>
      </c>
      <c r="L171" s="2">
        <f t="shared" si="16"/>
        <v>0</v>
      </c>
      <c r="M171">
        <f t="shared" si="17"/>
        <v>0</v>
      </c>
      <c r="N171">
        <f t="shared" si="18"/>
        <v>0</v>
      </c>
      <c r="O171">
        <f t="shared" si="14"/>
        <v>0</v>
      </c>
    </row>
    <row r="172" spans="1:15" x14ac:dyDescent="0.25">
      <c r="A172" s="8">
        <v>31.488</v>
      </c>
      <c r="B172" s="8"/>
      <c r="C172" s="30"/>
      <c r="E172" s="2">
        <f>IF(D172&lt;&gt;0,('Modelo Atmosférico'!$B$9/'Modelo Atmosférico'!$B$10)*((POWER(D172/'Modelo Atmosférico'!$B$14,(-'Modelo Atmosférico'!$B$11*'Modelo Atmosférico'!$B$10)/('Modelo Atmosférico'!$B$12*'Modelo Atmosférico'!$B$13)))-1),0)</f>
        <v>0</v>
      </c>
      <c r="F172" s="12">
        <f t="shared" si="19"/>
        <v>0</v>
      </c>
      <c r="G172">
        <v>164</v>
      </c>
      <c r="H172" t="s">
        <v>30</v>
      </c>
      <c r="I172" s="2">
        <f t="shared" si="15"/>
        <v>0</v>
      </c>
      <c r="J172">
        <f t="shared" si="13"/>
        <v>0</v>
      </c>
      <c r="L172" s="2">
        <f t="shared" si="16"/>
        <v>0</v>
      </c>
      <c r="M172">
        <f t="shared" si="17"/>
        <v>0</v>
      </c>
      <c r="N172">
        <f t="shared" si="18"/>
        <v>0</v>
      </c>
      <c r="O172">
        <f t="shared" si="14"/>
        <v>0</v>
      </c>
    </row>
    <row r="173" spans="1:15" x14ac:dyDescent="0.25">
      <c r="A173" s="8">
        <v>31.68</v>
      </c>
      <c r="B173" s="8"/>
      <c r="C173" s="30"/>
      <c r="E173" s="2">
        <f>IF(D173&lt;&gt;0,('Modelo Atmosférico'!$B$9/'Modelo Atmosférico'!$B$10)*((POWER(D173/'Modelo Atmosférico'!$B$14,(-'Modelo Atmosférico'!$B$11*'Modelo Atmosférico'!$B$10)/('Modelo Atmosférico'!$B$12*'Modelo Atmosférico'!$B$13)))-1),0)</f>
        <v>0</v>
      </c>
      <c r="F173" s="12">
        <f t="shared" si="19"/>
        <v>0</v>
      </c>
      <c r="G173">
        <v>165</v>
      </c>
      <c r="H173" t="s">
        <v>30</v>
      </c>
      <c r="I173" s="2">
        <f t="shared" si="15"/>
        <v>0</v>
      </c>
      <c r="J173">
        <f t="shared" si="13"/>
        <v>0</v>
      </c>
      <c r="L173" s="2">
        <f t="shared" si="16"/>
        <v>0</v>
      </c>
      <c r="M173">
        <f t="shared" si="17"/>
        <v>0</v>
      </c>
      <c r="N173">
        <f t="shared" si="18"/>
        <v>0</v>
      </c>
      <c r="O173">
        <f t="shared" si="14"/>
        <v>0</v>
      </c>
    </row>
    <row r="174" spans="1:15" x14ac:dyDescent="0.25">
      <c r="A174" s="8">
        <v>31.872</v>
      </c>
      <c r="B174" s="8"/>
      <c r="C174" s="30"/>
      <c r="E174" s="2">
        <f>IF(D174&lt;&gt;0,('Modelo Atmosférico'!$B$9/'Modelo Atmosférico'!$B$10)*((POWER(D174/'Modelo Atmosférico'!$B$14,(-'Modelo Atmosférico'!$B$11*'Modelo Atmosférico'!$B$10)/('Modelo Atmosférico'!$B$12*'Modelo Atmosférico'!$B$13)))-1),0)</f>
        <v>0</v>
      </c>
      <c r="F174" s="12">
        <f t="shared" si="19"/>
        <v>0</v>
      </c>
      <c r="G174">
        <v>166</v>
      </c>
      <c r="H174" t="s">
        <v>30</v>
      </c>
      <c r="I174" s="2">
        <f t="shared" si="15"/>
        <v>0</v>
      </c>
      <c r="J174">
        <f t="shared" si="13"/>
        <v>0</v>
      </c>
      <c r="L174" s="2">
        <f t="shared" si="16"/>
        <v>0</v>
      </c>
      <c r="M174">
        <f t="shared" si="17"/>
        <v>0</v>
      </c>
      <c r="N174">
        <f t="shared" si="18"/>
        <v>0</v>
      </c>
      <c r="O174">
        <f t="shared" si="14"/>
        <v>0</v>
      </c>
    </row>
    <row r="175" spans="1:15" x14ac:dyDescent="0.25">
      <c r="A175" s="8">
        <v>32.064</v>
      </c>
      <c r="B175" s="8"/>
      <c r="C175" s="30"/>
      <c r="E175" s="2">
        <f>IF(D175&lt;&gt;0,('Modelo Atmosférico'!$B$9/'Modelo Atmosférico'!$B$10)*((POWER(D175/'Modelo Atmosférico'!$B$14,(-'Modelo Atmosférico'!$B$11*'Modelo Atmosférico'!$B$10)/('Modelo Atmosférico'!$B$12*'Modelo Atmosférico'!$B$13)))-1),0)</f>
        <v>0</v>
      </c>
      <c r="F175" s="12">
        <f t="shared" si="19"/>
        <v>0</v>
      </c>
      <c r="G175">
        <v>167</v>
      </c>
      <c r="H175" t="s">
        <v>30</v>
      </c>
      <c r="I175" s="2">
        <f t="shared" si="15"/>
        <v>0</v>
      </c>
      <c r="J175">
        <f t="shared" si="13"/>
        <v>0</v>
      </c>
      <c r="L175" s="2">
        <f t="shared" si="16"/>
        <v>0</v>
      </c>
      <c r="M175">
        <f t="shared" si="17"/>
        <v>0</v>
      </c>
      <c r="N175">
        <f t="shared" si="18"/>
        <v>0</v>
      </c>
      <c r="O175">
        <f t="shared" si="14"/>
        <v>0</v>
      </c>
    </row>
    <row r="176" spans="1:15" x14ac:dyDescent="0.25">
      <c r="A176" s="8">
        <v>32.256</v>
      </c>
      <c r="B176" s="8"/>
      <c r="C176" s="30"/>
      <c r="E176" s="2">
        <f>IF(D176&lt;&gt;0,('Modelo Atmosférico'!$B$9/'Modelo Atmosférico'!$B$10)*((POWER(D176/'Modelo Atmosférico'!$B$14,(-'Modelo Atmosférico'!$B$11*'Modelo Atmosférico'!$B$10)/('Modelo Atmosférico'!$B$12*'Modelo Atmosférico'!$B$13)))-1),0)</f>
        <v>0</v>
      </c>
      <c r="F176" s="12">
        <f t="shared" si="19"/>
        <v>0</v>
      </c>
      <c r="G176">
        <v>168</v>
      </c>
      <c r="H176" t="s">
        <v>30</v>
      </c>
      <c r="I176" s="2">
        <f t="shared" si="15"/>
        <v>0</v>
      </c>
      <c r="J176">
        <f t="shared" si="13"/>
        <v>0</v>
      </c>
      <c r="L176" s="2">
        <f t="shared" si="16"/>
        <v>0</v>
      </c>
      <c r="M176">
        <f t="shared" si="17"/>
        <v>0</v>
      </c>
      <c r="N176">
        <f t="shared" si="18"/>
        <v>0</v>
      </c>
      <c r="O176">
        <f t="shared" si="14"/>
        <v>0</v>
      </c>
    </row>
    <row r="177" spans="1:15" x14ac:dyDescent="0.25">
      <c r="A177" s="8">
        <v>32.448</v>
      </c>
      <c r="B177" s="8"/>
      <c r="C177" s="30"/>
      <c r="E177" s="2">
        <f>IF(D177&lt;&gt;0,('Modelo Atmosférico'!$B$9/'Modelo Atmosférico'!$B$10)*((POWER(D177/'Modelo Atmosférico'!$B$14,(-'Modelo Atmosférico'!$B$11*'Modelo Atmosférico'!$B$10)/('Modelo Atmosférico'!$B$12*'Modelo Atmosférico'!$B$13)))-1),0)</f>
        <v>0</v>
      </c>
      <c r="F177" s="12">
        <f t="shared" si="19"/>
        <v>0</v>
      </c>
      <c r="G177">
        <v>169</v>
      </c>
      <c r="H177" t="s">
        <v>30</v>
      </c>
      <c r="I177" s="2">
        <f t="shared" si="15"/>
        <v>0</v>
      </c>
      <c r="J177">
        <f t="shared" si="13"/>
        <v>0</v>
      </c>
      <c r="L177" s="2">
        <f t="shared" si="16"/>
        <v>0</v>
      </c>
      <c r="M177">
        <f t="shared" si="17"/>
        <v>0</v>
      </c>
      <c r="N177">
        <f t="shared" si="18"/>
        <v>0</v>
      </c>
      <c r="O177">
        <f t="shared" si="14"/>
        <v>0</v>
      </c>
    </row>
    <row r="178" spans="1:15" x14ac:dyDescent="0.25">
      <c r="A178" s="8">
        <v>32.64</v>
      </c>
      <c r="B178" s="8"/>
      <c r="C178" s="30"/>
      <c r="E178" s="2">
        <f>IF(D178&lt;&gt;0,('Modelo Atmosférico'!$B$9/'Modelo Atmosférico'!$B$10)*((POWER(D178/'Modelo Atmosférico'!$B$14,(-'Modelo Atmosférico'!$B$11*'Modelo Atmosférico'!$B$10)/('Modelo Atmosférico'!$B$12*'Modelo Atmosférico'!$B$13)))-1),0)</f>
        <v>0</v>
      </c>
      <c r="F178" s="12">
        <f t="shared" si="19"/>
        <v>0</v>
      </c>
      <c r="G178">
        <v>170</v>
      </c>
      <c r="H178" t="s">
        <v>30</v>
      </c>
      <c r="I178" s="2">
        <f t="shared" si="15"/>
        <v>0</v>
      </c>
      <c r="J178">
        <f t="shared" si="13"/>
        <v>0</v>
      </c>
      <c r="L178" s="2">
        <f t="shared" si="16"/>
        <v>0</v>
      </c>
      <c r="M178">
        <f t="shared" si="17"/>
        <v>0</v>
      </c>
      <c r="N178">
        <f t="shared" si="18"/>
        <v>0</v>
      </c>
      <c r="O178">
        <f t="shared" si="14"/>
        <v>0</v>
      </c>
    </row>
    <row r="179" spans="1:15" x14ac:dyDescent="0.25">
      <c r="A179" s="8">
        <v>32.832000000000001</v>
      </c>
      <c r="B179" s="8"/>
      <c r="C179" s="30"/>
      <c r="E179" s="2">
        <f>IF(D179&lt;&gt;0,('Modelo Atmosférico'!$B$9/'Modelo Atmosférico'!$B$10)*((POWER(D179/'Modelo Atmosférico'!$B$14,(-'Modelo Atmosférico'!$B$11*'Modelo Atmosférico'!$B$10)/('Modelo Atmosférico'!$B$12*'Modelo Atmosférico'!$B$13)))-1),0)</f>
        <v>0</v>
      </c>
      <c r="F179" s="12">
        <f t="shared" si="19"/>
        <v>0</v>
      </c>
      <c r="G179">
        <v>171</v>
      </c>
      <c r="H179" t="s">
        <v>30</v>
      </c>
      <c r="I179" s="2">
        <f t="shared" si="15"/>
        <v>0</v>
      </c>
      <c r="J179">
        <f t="shared" ref="J179:J242" si="20">_xlfn.VAR.P(I160:I179)</f>
        <v>0</v>
      </c>
      <c r="L179" s="2">
        <f t="shared" si="16"/>
        <v>0</v>
      </c>
      <c r="M179">
        <f t="shared" si="17"/>
        <v>0</v>
      </c>
      <c r="N179">
        <f t="shared" si="18"/>
        <v>0</v>
      </c>
      <c r="O179">
        <f t="shared" ref="O179:O242" si="21">IF(AND(N179=1, L179&lt;1, L179&gt;-1), 1, 0)</f>
        <v>0</v>
      </c>
    </row>
    <row r="180" spans="1:15" x14ac:dyDescent="0.25">
      <c r="A180" s="8">
        <v>33.024000000000001</v>
      </c>
      <c r="B180" s="8"/>
      <c r="C180" s="30"/>
      <c r="E180" s="2">
        <f>IF(D180&lt;&gt;0,('Modelo Atmosférico'!$B$9/'Modelo Atmosférico'!$B$10)*((POWER(D180/'Modelo Atmosférico'!$B$14,(-'Modelo Atmosférico'!$B$11*'Modelo Atmosférico'!$B$10)/('Modelo Atmosférico'!$B$12*'Modelo Atmosférico'!$B$13)))-1),0)</f>
        <v>0</v>
      </c>
      <c r="F180" s="12">
        <f t="shared" si="19"/>
        <v>0</v>
      </c>
      <c r="G180">
        <v>172</v>
      </c>
      <c r="H180" t="s">
        <v>30</v>
      </c>
      <c r="I180" s="2">
        <f t="shared" si="15"/>
        <v>0</v>
      </c>
      <c r="J180">
        <f t="shared" si="20"/>
        <v>0</v>
      </c>
      <c r="L180" s="2">
        <f t="shared" si="16"/>
        <v>0</v>
      </c>
      <c r="M180">
        <f t="shared" si="17"/>
        <v>0</v>
      </c>
      <c r="N180">
        <f t="shared" si="18"/>
        <v>0</v>
      </c>
      <c r="O180">
        <f t="shared" si="21"/>
        <v>0</v>
      </c>
    </row>
    <row r="181" spans="1:15" x14ac:dyDescent="0.25">
      <c r="A181" s="8">
        <v>33.216000000000001</v>
      </c>
      <c r="B181" s="8"/>
      <c r="C181" s="30"/>
      <c r="E181" s="2">
        <f>IF(D181&lt;&gt;0,('Modelo Atmosférico'!$B$9/'Modelo Atmosférico'!$B$10)*((POWER(D181/'Modelo Atmosférico'!$B$14,(-'Modelo Atmosférico'!$B$11*'Modelo Atmosférico'!$B$10)/('Modelo Atmosférico'!$B$12*'Modelo Atmosférico'!$B$13)))-1),0)</f>
        <v>0</v>
      </c>
      <c r="F181" s="12">
        <f t="shared" si="19"/>
        <v>0</v>
      </c>
      <c r="G181">
        <v>173</v>
      </c>
      <c r="H181" t="s">
        <v>30</v>
      </c>
      <c r="I181" s="2">
        <f t="shared" si="15"/>
        <v>0</v>
      </c>
      <c r="J181">
        <f t="shared" si="20"/>
        <v>0</v>
      </c>
      <c r="L181" s="2">
        <f t="shared" si="16"/>
        <v>0</v>
      </c>
      <c r="M181">
        <f t="shared" si="17"/>
        <v>0</v>
      </c>
      <c r="N181">
        <f t="shared" si="18"/>
        <v>0</v>
      </c>
      <c r="O181">
        <f t="shared" si="21"/>
        <v>0</v>
      </c>
    </row>
    <row r="182" spans="1:15" x14ac:dyDescent="0.25">
      <c r="A182" s="8">
        <v>33.408000000000001</v>
      </c>
      <c r="B182" s="8"/>
      <c r="C182" s="30"/>
      <c r="E182" s="2">
        <f>IF(D182&lt;&gt;0,('Modelo Atmosférico'!$B$9/'Modelo Atmosférico'!$B$10)*((POWER(D182/'Modelo Atmosférico'!$B$14,(-'Modelo Atmosférico'!$B$11*'Modelo Atmosférico'!$B$10)/('Modelo Atmosférico'!$B$12*'Modelo Atmosférico'!$B$13)))-1),0)</f>
        <v>0</v>
      </c>
      <c r="F182" s="12">
        <f t="shared" si="19"/>
        <v>0</v>
      </c>
      <c r="G182">
        <v>174</v>
      </c>
      <c r="H182" t="s">
        <v>30</v>
      </c>
      <c r="I182" s="2">
        <f t="shared" si="15"/>
        <v>0</v>
      </c>
      <c r="J182">
        <f t="shared" si="20"/>
        <v>0</v>
      </c>
      <c r="L182" s="2">
        <f t="shared" si="16"/>
        <v>0</v>
      </c>
      <c r="M182">
        <f t="shared" si="17"/>
        <v>0</v>
      </c>
      <c r="N182">
        <f t="shared" si="18"/>
        <v>0</v>
      </c>
      <c r="O182">
        <f t="shared" si="21"/>
        <v>0</v>
      </c>
    </row>
    <row r="183" spans="1:15" x14ac:dyDescent="0.25">
      <c r="A183" s="8">
        <v>33.6</v>
      </c>
      <c r="B183" s="8"/>
      <c r="C183" s="30"/>
      <c r="E183" s="2">
        <f>IF(D183&lt;&gt;0,('Modelo Atmosférico'!$B$9/'Modelo Atmosférico'!$B$10)*((POWER(D183/'Modelo Atmosférico'!$B$14,(-'Modelo Atmosférico'!$B$11*'Modelo Atmosférico'!$B$10)/('Modelo Atmosférico'!$B$12*'Modelo Atmosférico'!$B$13)))-1),0)</f>
        <v>0</v>
      </c>
      <c r="F183" s="12">
        <f t="shared" si="19"/>
        <v>0</v>
      </c>
      <c r="G183">
        <v>175</v>
      </c>
      <c r="H183" t="s">
        <v>30</v>
      </c>
      <c r="I183" s="2">
        <f t="shared" si="15"/>
        <v>0</v>
      </c>
      <c r="J183">
        <f t="shared" si="20"/>
        <v>0</v>
      </c>
      <c r="L183" s="2">
        <f t="shared" si="16"/>
        <v>0</v>
      </c>
      <c r="M183">
        <f t="shared" si="17"/>
        <v>0</v>
      </c>
      <c r="N183">
        <f t="shared" si="18"/>
        <v>0</v>
      </c>
      <c r="O183">
        <f t="shared" si="21"/>
        <v>0</v>
      </c>
    </row>
    <row r="184" spans="1:15" x14ac:dyDescent="0.25">
      <c r="A184" s="8">
        <v>33.792000000000002</v>
      </c>
      <c r="B184" s="8"/>
      <c r="C184" s="30"/>
      <c r="E184" s="2">
        <f>IF(D184&lt;&gt;0,('Modelo Atmosférico'!$B$9/'Modelo Atmosférico'!$B$10)*((POWER(D184/'Modelo Atmosférico'!$B$14,(-'Modelo Atmosférico'!$B$11*'Modelo Atmosférico'!$B$10)/('Modelo Atmosférico'!$B$12*'Modelo Atmosférico'!$B$13)))-1),0)</f>
        <v>0</v>
      </c>
      <c r="F184" s="12">
        <f t="shared" si="19"/>
        <v>0</v>
      </c>
      <c r="G184">
        <v>176</v>
      </c>
      <c r="H184" t="s">
        <v>30</v>
      </c>
      <c r="I184" s="2">
        <f t="shared" si="15"/>
        <v>0</v>
      </c>
      <c r="J184">
        <f t="shared" si="20"/>
        <v>0</v>
      </c>
      <c r="L184" s="2">
        <f t="shared" si="16"/>
        <v>0</v>
      </c>
      <c r="M184">
        <f t="shared" si="17"/>
        <v>0</v>
      </c>
      <c r="N184">
        <f t="shared" si="18"/>
        <v>0</v>
      </c>
      <c r="O184">
        <f t="shared" si="21"/>
        <v>0</v>
      </c>
    </row>
    <row r="185" spans="1:15" x14ac:dyDescent="0.25">
      <c r="A185" s="8">
        <v>33.984000000000002</v>
      </c>
      <c r="B185" s="8"/>
      <c r="C185" s="30"/>
      <c r="E185" s="2">
        <f>IF(D185&lt;&gt;0,('Modelo Atmosférico'!$B$9/'Modelo Atmosférico'!$B$10)*((POWER(D185/'Modelo Atmosférico'!$B$14,(-'Modelo Atmosférico'!$B$11*'Modelo Atmosférico'!$B$10)/('Modelo Atmosférico'!$B$12*'Modelo Atmosférico'!$B$13)))-1),0)</f>
        <v>0</v>
      </c>
      <c r="F185" s="12">
        <f t="shared" si="19"/>
        <v>0</v>
      </c>
      <c r="G185">
        <v>177</v>
      </c>
      <c r="H185" t="s">
        <v>30</v>
      </c>
      <c r="I185" s="2">
        <f t="shared" si="15"/>
        <v>0</v>
      </c>
      <c r="J185">
        <f t="shared" si="20"/>
        <v>0</v>
      </c>
      <c r="L185" s="2">
        <f t="shared" si="16"/>
        <v>0</v>
      </c>
      <c r="M185">
        <f t="shared" si="17"/>
        <v>0</v>
      </c>
      <c r="N185">
        <f t="shared" si="18"/>
        <v>0</v>
      </c>
      <c r="O185">
        <f t="shared" si="21"/>
        <v>0</v>
      </c>
    </row>
    <row r="186" spans="1:15" x14ac:dyDescent="0.25">
      <c r="A186" s="8">
        <v>34.176000000000002</v>
      </c>
      <c r="B186" s="8"/>
      <c r="C186" s="30"/>
      <c r="E186" s="2">
        <f>IF(D186&lt;&gt;0,('Modelo Atmosférico'!$B$9/'Modelo Atmosférico'!$B$10)*((POWER(D186/'Modelo Atmosférico'!$B$14,(-'Modelo Atmosférico'!$B$11*'Modelo Atmosférico'!$B$10)/('Modelo Atmosférico'!$B$12*'Modelo Atmosférico'!$B$13)))-1),0)</f>
        <v>0</v>
      </c>
      <c r="F186" s="12">
        <f t="shared" si="19"/>
        <v>0</v>
      </c>
      <c r="G186">
        <v>178</v>
      </c>
      <c r="H186" t="s">
        <v>30</v>
      </c>
      <c r="I186" s="2">
        <f t="shared" si="15"/>
        <v>0</v>
      </c>
      <c r="J186">
        <f t="shared" si="20"/>
        <v>0</v>
      </c>
      <c r="L186" s="2">
        <f t="shared" si="16"/>
        <v>0</v>
      </c>
      <c r="M186">
        <f t="shared" si="17"/>
        <v>0</v>
      </c>
      <c r="N186">
        <f t="shared" si="18"/>
        <v>0</v>
      </c>
      <c r="O186">
        <f t="shared" si="21"/>
        <v>0</v>
      </c>
    </row>
    <row r="187" spans="1:15" x14ac:dyDescent="0.25">
      <c r="A187" s="8">
        <v>34.368000000000002</v>
      </c>
      <c r="B187" s="8"/>
      <c r="C187" s="30"/>
      <c r="E187" s="2">
        <f>IF(D187&lt;&gt;0,('Modelo Atmosférico'!$B$9/'Modelo Atmosférico'!$B$10)*((POWER(D187/'Modelo Atmosférico'!$B$14,(-'Modelo Atmosférico'!$B$11*'Modelo Atmosférico'!$B$10)/('Modelo Atmosférico'!$B$12*'Modelo Atmosférico'!$B$13)))-1),0)</f>
        <v>0</v>
      </c>
      <c r="F187" s="12">
        <f t="shared" si="19"/>
        <v>0</v>
      </c>
      <c r="G187">
        <v>179</v>
      </c>
      <c r="H187" t="s">
        <v>30</v>
      </c>
      <c r="I187" s="2">
        <f t="shared" si="15"/>
        <v>0</v>
      </c>
      <c r="J187">
        <f t="shared" si="20"/>
        <v>0</v>
      </c>
      <c r="L187" s="2">
        <f t="shared" si="16"/>
        <v>0</v>
      </c>
      <c r="M187">
        <f t="shared" si="17"/>
        <v>0</v>
      </c>
      <c r="N187">
        <f t="shared" si="18"/>
        <v>0</v>
      </c>
      <c r="O187">
        <f t="shared" si="21"/>
        <v>0</v>
      </c>
    </row>
    <row r="188" spans="1:15" x14ac:dyDescent="0.25">
      <c r="A188" s="8">
        <v>34.56</v>
      </c>
      <c r="B188" s="8"/>
      <c r="C188" s="30"/>
      <c r="E188" s="2">
        <f>IF(D188&lt;&gt;0,('Modelo Atmosférico'!$B$9/'Modelo Atmosférico'!$B$10)*((POWER(D188/'Modelo Atmosférico'!$B$14,(-'Modelo Atmosférico'!$B$11*'Modelo Atmosférico'!$B$10)/('Modelo Atmosférico'!$B$12*'Modelo Atmosférico'!$B$13)))-1),0)</f>
        <v>0</v>
      </c>
      <c r="F188" s="12">
        <f t="shared" si="19"/>
        <v>0</v>
      </c>
      <c r="G188">
        <v>180</v>
      </c>
      <c r="H188" t="s">
        <v>30</v>
      </c>
      <c r="I188" s="2">
        <f t="shared" si="15"/>
        <v>0</v>
      </c>
      <c r="J188">
        <f t="shared" si="20"/>
        <v>0</v>
      </c>
      <c r="L188" s="2">
        <f t="shared" si="16"/>
        <v>0</v>
      </c>
      <c r="M188">
        <f t="shared" si="17"/>
        <v>0</v>
      </c>
      <c r="N188">
        <f t="shared" si="18"/>
        <v>0</v>
      </c>
      <c r="O188">
        <f t="shared" si="21"/>
        <v>0</v>
      </c>
    </row>
    <row r="189" spans="1:15" x14ac:dyDescent="0.25">
      <c r="A189" s="8">
        <v>34.752000000000002</v>
      </c>
      <c r="B189" s="8"/>
      <c r="C189" s="30"/>
      <c r="E189" s="2">
        <f>IF(D189&lt;&gt;0,('Modelo Atmosférico'!$B$9/'Modelo Atmosférico'!$B$10)*((POWER(D189/'Modelo Atmosférico'!$B$14,(-'Modelo Atmosférico'!$B$11*'Modelo Atmosférico'!$B$10)/('Modelo Atmosférico'!$B$12*'Modelo Atmosférico'!$B$13)))-1),0)</f>
        <v>0</v>
      </c>
      <c r="F189" s="12">
        <f t="shared" si="19"/>
        <v>0</v>
      </c>
      <c r="G189">
        <v>181</v>
      </c>
      <c r="H189" t="s">
        <v>30</v>
      </c>
      <c r="I189" s="2">
        <f t="shared" si="15"/>
        <v>0</v>
      </c>
      <c r="J189">
        <f t="shared" si="20"/>
        <v>0</v>
      </c>
      <c r="L189" s="2">
        <f t="shared" si="16"/>
        <v>0</v>
      </c>
      <c r="M189">
        <f t="shared" si="17"/>
        <v>0</v>
      </c>
      <c r="N189">
        <f t="shared" si="18"/>
        <v>0</v>
      </c>
      <c r="O189">
        <f t="shared" si="21"/>
        <v>0</v>
      </c>
    </row>
    <row r="190" spans="1:15" x14ac:dyDescent="0.25">
      <c r="A190" s="8">
        <v>34.944000000000003</v>
      </c>
      <c r="B190" s="8"/>
      <c r="C190" s="30"/>
      <c r="E190" s="2">
        <f>IF(D190&lt;&gt;0,('Modelo Atmosférico'!$B$9/'Modelo Atmosférico'!$B$10)*((POWER(D190/'Modelo Atmosférico'!$B$14,(-'Modelo Atmosférico'!$B$11*'Modelo Atmosférico'!$B$10)/('Modelo Atmosférico'!$B$12*'Modelo Atmosférico'!$B$13)))-1),0)</f>
        <v>0</v>
      </c>
      <c r="F190" s="12">
        <f t="shared" si="19"/>
        <v>0</v>
      </c>
      <c r="G190">
        <v>182</v>
      </c>
      <c r="H190" t="s">
        <v>30</v>
      </c>
      <c r="I190" s="2">
        <f t="shared" si="15"/>
        <v>0</v>
      </c>
      <c r="J190">
        <f t="shared" si="20"/>
        <v>0</v>
      </c>
      <c r="L190" s="2">
        <f t="shared" si="16"/>
        <v>0</v>
      </c>
      <c r="M190">
        <f t="shared" si="17"/>
        <v>0</v>
      </c>
      <c r="N190">
        <f t="shared" si="18"/>
        <v>0</v>
      </c>
      <c r="O190">
        <f t="shared" si="21"/>
        <v>0</v>
      </c>
    </row>
    <row r="191" spans="1:15" x14ac:dyDescent="0.25">
      <c r="A191" s="8">
        <v>35.136000000000003</v>
      </c>
      <c r="B191" s="8"/>
      <c r="C191" s="30"/>
      <c r="E191" s="2">
        <f>IF(D191&lt;&gt;0,('Modelo Atmosférico'!$B$9/'Modelo Atmosférico'!$B$10)*((POWER(D191/'Modelo Atmosférico'!$B$14,(-'Modelo Atmosférico'!$B$11*'Modelo Atmosférico'!$B$10)/('Modelo Atmosférico'!$B$12*'Modelo Atmosférico'!$B$13)))-1),0)</f>
        <v>0</v>
      </c>
      <c r="F191" s="12">
        <f t="shared" si="19"/>
        <v>0</v>
      </c>
      <c r="G191">
        <v>183</v>
      </c>
      <c r="H191" t="s">
        <v>30</v>
      </c>
      <c r="I191" s="2">
        <f t="shared" si="15"/>
        <v>0</v>
      </c>
      <c r="J191">
        <f t="shared" si="20"/>
        <v>0</v>
      </c>
      <c r="L191" s="2">
        <f t="shared" si="16"/>
        <v>0</v>
      </c>
      <c r="M191">
        <f t="shared" si="17"/>
        <v>0</v>
      </c>
      <c r="N191">
        <f t="shared" si="18"/>
        <v>0</v>
      </c>
      <c r="O191">
        <f t="shared" si="21"/>
        <v>0</v>
      </c>
    </row>
    <row r="192" spans="1:15" x14ac:dyDescent="0.25">
      <c r="A192" s="8">
        <v>35.328000000000003</v>
      </c>
      <c r="B192" s="8"/>
      <c r="C192" s="30"/>
      <c r="E192" s="2">
        <f>IF(D192&lt;&gt;0,('Modelo Atmosférico'!$B$9/'Modelo Atmosférico'!$B$10)*((POWER(D192/'Modelo Atmosférico'!$B$14,(-'Modelo Atmosférico'!$B$11*'Modelo Atmosférico'!$B$10)/('Modelo Atmosférico'!$B$12*'Modelo Atmosférico'!$B$13)))-1),0)</f>
        <v>0</v>
      </c>
      <c r="F192" s="12">
        <f t="shared" si="19"/>
        <v>0</v>
      </c>
      <c r="G192">
        <v>184</v>
      </c>
      <c r="H192" t="s">
        <v>30</v>
      </c>
      <c r="I192" s="2">
        <f t="shared" si="15"/>
        <v>0</v>
      </c>
      <c r="J192">
        <f t="shared" si="20"/>
        <v>0</v>
      </c>
      <c r="L192" s="2">
        <f t="shared" si="16"/>
        <v>0</v>
      </c>
      <c r="M192">
        <f t="shared" si="17"/>
        <v>0</v>
      </c>
      <c r="N192">
        <f t="shared" si="18"/>
        <v>0</v>
      </c>
      <c r="O192">
        <f t="shared" si="21"/>
        <v>0</v>
      </c>
    </row>
    <row r="193" spans="1:15" x14ac:dyDescent="0.25">
      <c r="A193" s="8">
        <v>35.520000000000003</v>
      </c>
      <c r="B193" s="8"/>
      <c r="C193" s="30"/>
      <c r="E193" s="2">
        <f>IF(D193&lt;&gt;0,('Modelo Atmosférico'!$B$9/'Modelo Atmosférico'!$B$10)*((POWER(D193/'Modelo Atmosférico'!$B$14,(-'Modelo Atmosférico'!$B$11*'Modelo Atmosférico'!$B$10)/('Modelo Atmosférico'!$B$12*'Modelo Atmosférico'!$B$13)))-1),0)</f>
        <v>0</v>
      </c>
      <c r="F193" s="12">
        <f t="shared" si="19"/>
        <v>0</v>
      </c>
      <c r="G193">
        <v>185</v>
      </c>
      <c r="H193" t="s">
        <v>30</v>
      </c>
      <c r="I193" s="2">
        <f t="shared" si="15"/>
        <v>0</v>
      </c>
      <c r="J193">
        <f t="shared" si="20"/>
        <v>0</v>
      </c>
      <c r="L193" s="2">
        <f t="shared" si="16"/>
        <v>0</v>
      </c>
      <c r="M193">
        <f t="shared" si="17"/>
        <v>0</v>
      </c>
      <c r="N193">
        <f t="shared" si="18"/>
        <v>0</v>
      </c>
      <c r="O193">
        <f t="shared" si="21"/>
        <v>0</v>
      </c>
    </row>
    <row r="194" spans="1:15" x14ac:dyDescent="0.25">
      <c r="A194" s="8">
        <v>35.712000000000003</v>
      </c>
      <c r="B194" s="8"/>
      <c r="C194" s="30"/>
      <c r="E194" s="2">
        <f>IF(D194&lt;&gt;0,('Modelo Atmosférico'!$B$9/'Modelo Atmosférico'!$B$10)*((POWER(D194/'Modelo Atmosférico'!$B$14,(-'Modelo Atmosférico'!$B$11*'Modelo Atmosférico'!$B$10)/('Modelo Atmosférico'!$B$12*'Modelo Atmosférico'!$B$13)))-1),0)</f>
        <v>0</v>
      </c>
      <c r="F194" s="12">
        <f t="shared" si="19"/>
        <v>0</v>
      </c>
      <c r="G194">
        <v>186</v>
      </c>
      <c r="H194" t="s">
        <v>30</v>
      </c>
      <c r="I194" s="2">
        <f t="shared" si="15"/>
        <v>0</v>
      </c>
      <c r="J194">
        <f t="shared" si="20"/>
        <v>0</v>
      </c>
      <c r="L194" s="2">
        <f t="shared" si="16"/>
        <v>0</v>
      </c>
      <c r="M194">
        <f t="shared" si="17"/>
        <v>0</v>
      </c>
      <c r="N194">
        <f t="shared" si="18"/>
        <v>0</v>
      </c>
      <c r="O194">
        <f t="shared" si="21"/>
        <v>0</v>
      </c>
    </row>
    <row r="195" spans="1:15" x14ac:dyDescent="0.25">
      <c r="A195" s="8">
        <v>35.904000000000003</v>
      </c>
      <c r="B195" s="8"/>
      <c r="C195" s="30"/>
      <c r="E195" s="2">
        <f>IF(D195&lt;&gt;0,('Modelo Atmosférico'!$B$9/'Modelo Atmosférico'!$B$10)*((POWER(D195/'Modelo Atmosférico'!$B$14,(-'Modelo Atmosférico'!$B$11*'Modelo Atmosférico'!$B$10)/('Modelo Atmosférico'!$B$12*'Modelo Atmosférico'!$B$13)))-1),0)</f>
        <v>0</v>
      </c>
      <c r="F195" s="12">
        <f t="shared" si="19"/>
        <v>0</v>
      </c>
      <c r="G195">
        <v>187</v>
      </c>
      <c r="H195" t="s">
        <v>30</v>
      </c>
      <c r="I195" s="2">
        <f t="shared" si="15"/>
        <v>0</v>
      </c>
      <c r="J195">
        <f t="shared" si="20"/>
        <v>0</v>
      </c>
      <c r="L195" s="2">
        <f t="shared" si="16"/>
        <v>0</v>
      </c>
      <c r="M195">
        <f t="shared" si="17"/>
        <v>0</v>
      </c>
      <c r="N195">
        <f t="shared" si="18"/>
        <v>0</v>
      </c>
      <c r="O195">
        <f t="shared" si="21"/>
        <v>0</v>
      </c>
    </row>
    <row r="196" spans="1:15" x14ac:dyDescent="0.25">
      <c r="A196" s="8">
        <v>36.095999999999997</v>
      </c>
      <c r="B196" s="8"/>
      <c r="C196" s="30"/>
      <c r="E196" s="2">
        <f>IF(D196&lt;&gt;0,('Modelo Atmosférico'!$B$9/'Modelo Atmosférico'!$B$10)*((POWER(D196/'Modelo Atmosférico'!$B$14,(-'Modelo Atmosférico'!$B$11*'Modelo Atmosférico'!$B$10)/('Modelo Atmosférico'!$B$12*'Modelo Atmosférico'!$B$13)))-1),0)</f>
        <v>0</v>
      </c>
      <c r="F196" s="12">
        <f t="shared" si="19"/>
        <v>0</v>
      </c>
      <c r="G196">
        <v>188</v>
      </c>
      <c r="H196" t="s">
        <v>30</v>
      </c>
      <c r="I196" s="2">
        <f t="shared" si="15"/>
        <v>0</v>
      </c>
      <c r="J196">
        <f t="shared" si="20"/>
        <v>0</v>
      </c>
      <c r="L196" s="2">
        <f t="shared" si="16"/>
        <v>0</v>
      </c>
      <c r="M196">
        <f t="shared" si="17"/>
        <v>0</v>
      </c>
      <c r="N196">
        <f t="shared" si="18"/>
        <v>0</v>
      </c>
      <c r="O196">
        <f t="shared" si="21"/>
        <v>0</v>
      </c>
    </row>
    <row r="197" spans="1:15" x14ac:dyDescent="0.25">
      <c r="A197" s="8">
        <v>36.287999999999997</v>
      </c>
      <c r="B197" s="8"/>
      <c r="C197" s="30"/>
      <c r="E197" s="2">
        <f>IF(D197&lt;&gt;0,('Modelo Atmosférico'!$B$9/'Modelo Atmosférico'!$B$10)*((POWER(D197/'Modelo Atmosférico'!$B$14,(-'Modelo Atmosférico'!$B$11*'Modelo Atmosférico'!$B$10)/('Modelo Atmosférico'!$B$12*'Modelo Atmosférico'!$B$13)))-1),0)</f>
        <v>0</v>
      </c>
      <c r="F197" s="12">
        <f t="shared" si="19"/>
        <v>0</v>
      </c>
      <c r="G197">
        <v>189</v>
      </c>
      <c r="H197" t="s">
        <v>30</v>
      </c>
      <c r="I197" s="2">
        <f t="shared" si="15"/>
        <v>0</v>
      </c>
      <c r="J197">
        <f t="shared" si="20"/>
        <v>0</v>
      </c>
      <c r="L197" s="2">
        <f t="shared" si="16"/>
        <v>0</v>
      </c>
      <c r="M197">
        <f t="shared" si="17"/>
        <v>0</v>
      </c>
      <c r="N197">
        <f t="shared" si="18"/>
        <v>0</v>
      </c>
      <c r="O197">
        <f t="shared" si="21"/>
        <v>0</v>
      </c>
    </row>
    <row r="198" spans="1:15" x14ac:dyDescent="0.25">
      <c r="A198" s="8">
        <v>36.479999999999997</v>
      </c>
      <c r="B198" s="8"/>
      <c r="C198" s="30"/>
      <c r="E198" s="2">
        <f>IF(D198&lt;&gt;0,('Modelo Atmosférico'!$B$9/'Modelo Atmosférico'!$B$10)*((POWER(D198/'Modelo Atmosférico'!$B$14,(-'Modelo Atmosférico'!$B$11*'Modelo Atmosférico'!$B$10)/('Modelo Atmosférico'!$B$12*'Modelo Atmosférico'!$B$13)))-1),0)</f>
        <v>0</v>
      </c>
      <c r="F198" s="12">
        <f t="shared" si="19"/>
        <v>0</v>
      </c>
      <c r="G198">
        <v>190</v>
      </c>
      <c r="H198" t="s">
        <v>30</v>
      </c>
      <c r="I198" s="2">
        <f t="shared" si="15"/>
        <v>0</v>
      </c>
      <c r="J198">
        <f t="shared" si="20"/>
        <v>0</v>
      </c>
      <c r="L198" s="2">
        <f t="shared" si="16"/>
        <v>0</v>
      </c>
      <c r="M198">
        <f t="shared" si="17"/>
        <v>0</v>
      </c>
      <c r="N198">
        <f t="shared" si="18"/>
        <v>0</v>
      </c>
      <c r="O198">
        <f t="shared" si="21"/>
        <v>0</v>
      </c>
    </row>
    <row r="199" spans="1:15" x14ac:dyDescent="0.25">
      <c r="A199" s="8">
        <v>36.671999999999997</v>
      </c>
      <c r="B199" s="8"/>
      <c r="C199" s="30"/>
      <c r="E199" s="2">
        <f>IF(D199&lt;&gt;0,('Modelo Atmosférico'!$B$9/'Modelo Atmosférico'!$B$10)*((POWER(D199/'Modelo Atmosférico'!$B$14,(-'Modelo Atmosférico'!$B$11*'Modelo Atmosférico'!$B$10)/('Modelo Atmosférico'!$B$12*'Modelo Atmosférico'!$B$13)))-1),0)</f>
        <v>0</v>
      </c>
      <c r="F199" s="12">
        <f t="shared" si="19"/>
        <v>0</v>
      </c>
      <c r="G199">
        <v>191</v>
      </c>
      <c r="H199" t="s">
        <v>30</v>
      </c>
      <c r="I199" s="2">
        <f t="shared" si="15"/>
        <v>0</v>
      </c>
      <c r="J199">
        <f t="shared" si="20"/>
        <v>0</v>
      </c>
      <c r="L199" s="2">
        <f t="shared" si="16"/>
        <v>0</v>
      </c>
      <c r="M199">
        <f t="shared" si="17"/>
        <v>0</v>
      </c>
      <c r="N199">
        <f t="shared" si="18"/>
        <v>0</v>
      </c>
      <c r="O199">
        <f t="shared" si="21"/>
        <v>0</v>
      </c>
    </row>
    <row r="200" spans="1:15" x14ac:dyDescent="0.25">
      <c r="A200" s="8">
        <v>36.863999999999997</v>
      </c>
      <c r="B200" s="8"/>
      <c r="C200" s="30"/>
      <c r="E200" s="2">
        <f>IF(D200&lt;&gt;0,('Modelo Atmosférico'!$B$9/'Modelo Atmosférico'!$B$10)*((POWER(D200/'Modelo Atmosférico'!$B$14,(-'Modelo Atmosférico'!$B$11*'Modelo Atmosférico'!$B$10)/('Modelo Atmosférico'!$B$12*'Modelo Atmosférico'!$B$13)))-1),0)</f>
        <v>0</v>
      </c>
      <c r="F200" s="12">
        <f t="shared" si="19"/>
        <v>0</v>
      </c>
      <c r="G200">
        <v>192</v>
      </c>
      <c r="H200" t="s">
        <v>30</v>
      </c>
      <c r="I200" s="2">
        <f t="shared" si="15"/>
        <v>0</v>
      </c>
      <c r="J200">
        <f t="shared" si="20"/>
        <v>0</v>
      </c>
      <c r="L200" s="2">
        <f t="shared" si="16"/>
        <v>0</v>
      </c>
      <c r="M200">
        <f t="shared" si="17"/>
        <v>0</v>
      </c>
      <c r="N200">
        <f t="shared" si="18"/>
        <v>0</v>
      </c>
      <c r="O200">
        <f t="shared" si="21"/>
        <v>0</v>
      </c>
    </row>
    <row r="201" spans="1:15" x14ac:dyDescent="0.25">
      <c r="A201" s="8">
        <v>37.055999999999997</v>
      </c>
      <c r="B201" s="8"/>
      <c r="C201" s="30"/>
      <c r="E201" s="2">
        <f>IF(D201&lt;&gt;0,('Modelo Atmosférico'!$B$9/'Modelo Atmosférico'!$B$10)*((POWER(D201/'Modelo Atmosférico'!$B$14,(-'Modelo Atmosférico'!$B$11*'Modelo Atmosférico'!$B$10)/('Modelo Atmosférico'!$B$12*'Modelo Atmosférico'!$B$13)))-1),0)</f>
        <v>0</v>
      </c>
      <c r="F201" s="12">
        <f t="shared" si="19"/>
        <v>0</v>
      </c>
      <c r="G201">
        <v>193</v>
      </c>
      <c r="H201" t="s">
        <v>30</v>
      </c>
      <c r="I201" s="2">
        <f t="shared" si="15"/>
        <v>0</v>
      </c>
      <c r="J201">
        <f t="shared" si="20"/>
        <v>0</v>
      </c>
      <c r="L201" s="2">
        <f t="shared" si="16"/>
        <v>0</v>
      </c>
      <c r="M201">
        <f t="shared" si="17"/>
        <v>0</v>
      </c>
      <c r="N201">
        <f t="shared" si="18"/>
        <v>0</v>
      </c>
      <c r="O201">
        <f t="shared" si="21"/>
        <v>0</v>
      </c>
    </row>
    <row r="202" spans="1:15" x14ac:dyDescent="0.25">
      <c r="A202" s="8">
        <v>37.247999999999998</v>
      </c>
      <c r="B202" s="8"/>
      <c r="C202" s="30"/>
      <c r="E202" s="2">
        <f>IF(D202&lt;&gt;0,('Modelo Atmosférico'!$B$9/'Modelo Atmosférico'!$B$10)*((POWER(D202/'Modelo Atmosférico'!$B$14,(-'Modelo Atmosférico'!$B$11*'Modelo Atmosférico'!$B$10)/('Modelo Atmosférico'!$B$12*'Modelo Atmosférico'!$B$13)))-1),0)</f>
        <v>0</v>
      </c>
      <c r="F202" s="12">
        <f t="shared" si="19"/>
        <v>0</v>
      </c>
      <c r="G202">
        <v>194</v>
      </c>
      <c r="H202" t="s">
        <v>30</v>
      </c>
      <c r="I202" s="2">
        <f t="shared" si="15"/>
        <v>0</v>
      </c>
      <c r="J202">
        <f t="shared" si="20"/>
        <v>0</v>
      </c>
      <c r="L202" s="2">
        <f t="shared" si="16"/>
        <v>0</v>
      </c>
      <c r="M202">
        <f t="shared" si="17"/>
        <v>0</v>
      </c>
      <c r="N202">
        <f t="shared" si="18"/>
        <v>0</v>
      </c>
      <c r="O202">
        <f t="shared" si="21"/>
        <v>0</v>
      </c>
    </row>
    <row r="203" spans="1:15" x14ac:dyDescent="0.25">
      <c r="A203" s="8">
        <v>37.44</v>
      </c>
      <c r="B203" s="8"/>
      <c r="C203" s="30"/>
      <c r="E203" s="2">
        <f>IF(D203&lt;&gt;0,('Modelo Atmosférico'!$B$9/'Modelo Atmosférico'!$B$10)*((POWER(D203/'Modelo Atmosférico'!$B$14,(-'Modelo Atmosférico'!$B$11*'Modelo Atmosférico'!$B$10)/('Modelo Atmosférico'!$B$12*'Modelo Atmosférico'!$B$13)))-1),0)</f>
        <v>0</v>
      </c>
      <c r="F203" s="12">
        <f t="shared" si="19"/>
        <v>0</v>
      </c>
      <c r="G203">
        <v>195</v>
      </c>
      <c r="H203" t="s">
        <v>30</v>
      </c>
      <c r="I203" s="2">
        <f t="shared" si="15"/>
        <v>0</v>
      </c>
      <c r="J203">
        <f t="shared" si="20"/>
        <v>0</v>
      </c>
      <c r="L203" s="2">
        <f t="shared" si="16"/>
        <v>0</v>
      </c>
      <c r="M203">
        <f t="shared" si="17"/>
        <v>0</v>
      </c>
      <c r="N203">
        <f t="shared" si="18"/>
        <v>0</v>
      </c>
      <c r="O203">
        <f t="shared" si="21"/>
        <v>0</v>
      </c>
    </row>
    <row r="204" spans="1:15" x14ac:dyDescent="0.25">
      <c r="A204" s="8">
        <v>37.631999999999998</v>
      </c>
      <c r="B204" s="8"/>
      <c r="C204" s="30"/>
      <c r="E204" s="2">
        <f>IF(D204&lt;&gt;0,('Modelo Atmosférico'!$B$9/'Modelo Atmosférico'!$B$10)*((POWER(D204/'Modelo Atmosférico'!$B$14,(-'Modelo Atmosférico'!$B$11*'Modelo Atmosférico'!$B$10)/('Modelo Atmosférico'!$B$12*'Modelo Atmosférico'!$B$13)))-1),0)</f>
        <v>0</v>
      </c>
      <c r="F204" s="12">
        <f t="shared" si="19"/>
        <v>0</v>
      </c>
      <c r="G204">
        <v>196</v>
      </c>
      <c r="H204" t="s">
        <v>30</v>
      </c>
      <c r="I204" s="2">
        <f t="shared" si="15"/>
        <v>0</v>
      </c>
      <c r="J204">
        <f t="shared" si="20"/>
        <v>0</v>
      </c>
      <c r="L204" s="2">
        <f t="shared" si="16"/>
        <v>0</v>
      </c>
      <c r="M204">
        <f t="shared" si="17"/>
        <v>0</v>
      </c>
      <c r="N204">
        <f t="shared" si="18"/>
        <v>0</v>
      </c>
      <c r="O204">
        <f t="shared" si="21"/>
        <v>0</v>
      </c>
    </row>
    <row r="205" spans="1:15" x14ac:dyDescent="0.25">
      <c r="A205" s="8">
        <v>37.823999999999998</v>
      </c>
      <c r="B205" s="8"/>
      <c r="C205" s="30"/>
      <c r="E205" s="2">
        <f>IF(D205&lt;&gt;0,('Modelo Atmosférico'!$B$9/'Modelo Atmosférico'!$B$10)*((POWER(D205/'Modelo Atmosférico'!$B$14,(-'Modelo Atmosférico'!$B$11*'Modelo Atmosférico'!$B$10)/('Modelo Atmosférico'!$B$12*'Modelo Atmosférico'!$B$13)))-1),0)</f>
        <v>0</v>
      </c>
      <c r="F205" s="12">
        <f t="shared" si="19"/>
        <v>0</v>
      </c>
      <c r="G205">
        <v>197</v>
      </c>
      <c r="H205" t="s">
        <v>30</v>
      </c>
      <c r="I205" s="2">
        <f t="shared" si="15"/>
        <v>0</v>
      </c>
      <c r="J205">
        <f t="shared" si="20"/>
        <v>0</v>
      </c>
      <c r="L205" s="2">
        <f t="shared" si="16"/>
        <v>0</v>
      </c>
      <c r="M205">
        <f t="shared" si="17"/>
        <v>0</v>
      </c>
      <c r="N205">
        <f t="shared" si="18"/>
        <v>0</v>
      </c>
      <c r="O205">
        <f t="shared" si="21"/>
        <v>0</v>
      </c>
    </row>
    <row r="206" spans="1:15" x14ac:dyDescent="0.25">
      <c r="A206" s="8">
        <v>38.015999999999998</v>
      </c>
      <c r="B206" s="8"/>
      <c r="C206" s="30"/>
      <c r="E206" s="2">
        <f>IF(D206&lt;&gt;0,('Modelo Atmosférico'!$B$9/'Modelo Atmosférico'!$B$10)*((POWER(D206/'Modelo Atmosférico'!$B$14,(-'Modelo Atmosférico'!$B$11*'Modelo Atmosférico'!$B$10)/('Modelo Atmosférico'!$B$12*'Modelo Atmosférico'!$B$13)))-1),0)</f>
        <v>0</v>
      </c>
      <c r="F206" s="12">
        <f t="shared" si="19"/>
        <v>0</v>
      </c>
      <c r="G206">
        <v>198</v>
      </c>
      <c r="H206" t="s">
        <v>30</v>
      </c>
      <c r="I206" s="2">
        <f t="shared" si="15"/>
        <v>0</v>
      </c>
      <c r="J206">
        <f t="shared" si="20"/>
        <v>0</v>
      </c>
      <c r="L206" s="2">
        <f t="shared" si="16"/>
        <v>0</v>
      </c>
      <c r="M206">
        <f t="shared" si="17"/>
        <v>0</v>
      </c>
      <c r="N206">
        <f t="shared" si="18"/>
        <v>0</v>
      </c>
      <c r="O206">
        <f t="shared" si="21"/>
        <v>0</v>
      </c>
    </row>
    <row r="207" spans="1:15" x14ac:dyDescent="0.25">
      <c r="A207" s="8">
        <v>38.207999999999998</v>
      </c>
      <c r="B207" s="8"/>
      <c r="C207" s="30"/>
      <c r="E207" s="2">
        <f>IF(D207&lt;&gt;0,('Modelo Atmosférico'!$B$9/'Modelo Atmosférico'!$B$10)*((POWER(D207/'Modelo Atmosférico'!$B$14,(-'Modelo Atmosférico'!$B$11*'Modelo Atmosférico'!$B$10)/('Modelo Atmosférico'!$B$12*'Modelo Atmosférico'!$B$13)))-1),0)</f>
        <v>0</v>
      </c>
      <c r="F207" s="12">
        <f t="shared" si="19"/>
        <v>0</v>
      </c>
      <c r="G207">
        <v>199</v>
      </c>
      <c r="H207" t="s">
        <v>30</v>
      </c>
      <c r="I207" s="2">
        <f t="shared" si="15"/>
        <v>0</v>
      </c>
      <c r="J207">
        <f t="shared" si="20"/>
        <v>0</v>
      </c>
      <c r="L207" s="2">
        <f t="shared" si="16"/>
        <v>0</v>
      </c>
      <c r="M207">
        <f t="shared" si="17"/>
        <v>0</v>
      </c>
      <c r="N207">
        <f t="shared" si="18"/>
        <v>0</v>
      </c>
      <c r="O207">
        <f t="shared" si="21"/>
        <v>0</v>
      </c>
    </row>
    <row r="208" spans="1:15" x14ac:dyDescent="0.25">
      <c r="A208" s="8">
        <v>38.4</v>
      </c>
      <c r="B208" s="8"/>
      <c r="C208" s="30"/>
      <c r="E208" s="2">
        <f>IF(D208&lt;&gt;0,('Modelo Atmosférico'!$B$9/'Modelo Atmosférico'!$B$10)*((POWER(D208/'Modelo Atmosférico'!$B$14,(-'Modelo Atmosférico'!$B$11*'Modelo Atmosférico'!$B$10)/('Modelo Atmosférico'!$B$12*'Modelo Atmosférico'!$B$13)))-1),0)</f>
        <v>0</v>
      </c>
      <c r="F208" s="12">
        <f t="shared" si="19"/>
        <v>0</v>
      </c>
      <c r="G208">
        <v>200</v>
      </c>
      <c r="H208" t="s">
        <v>30</v>
      </c>
      <c r="I208" s="2">
        <f t="shared" si="15"/>
        <v>0</v>
      </c>
      <c r="J208">
        <f t="shared" si="20"/>
        <v>0</v>
      </c>
      <c r="L208" s="2">
        <f t="shared" si="16"/>
        <v>0</v>
      </c>
      <c r="M208">
        <f t="shared" si="17"/>
        <v>0</v>
      </c>
      <c r="N208">
        <f t="shared" si="18"/>
        <v>0</v>
      </c>
      <c r="O208">
        <f t="shared" si="21"/>
        <v>0</v>
      </c>
    </row>
    <row r="209" spans="1:15" x14ac:dyDescent="0.25">
      <c r="A209" s="8">
        <v>38.591999999999999</v>
      </c>
      <c r="B209" s="8"/>
      <c r="C209" s="30"/>
      <c r="E209" s="2">
        <f>IF(D209&lt;&gt;0,('Modelo Atmosférico'!$B$9/'Modelo Atmosférico'!$B$10)*((POWER(D209/'Modelo Atmosférico'!$B$14,(-'Modelo Atmosférico'!$B$11*'Modelo Atmosférico'!$B$10)/('Modelo Atmosférico'!$B$12*'Modelo Atmosférico'!$B$13)))-1),0)</f>
        <v>0</v>
      </c>
      <c r="F209" s="12">
        <f t="shared" si="19"/>
        <v>0</v>
      </c>
      <c r="G209">
        <v>201</v>
      </c>
      <c r="H209" t="s">
        <v>30</v>
      </c>
      <c r="I209" s="2">
        <f t="shared" si="15"/>
        <v>0</v>
      </c>
      <c r="J209">
        <f t="shared" si="20"/>
        <v>0</v>
      </c>
      <c r="L209" s="2">
        <f t="shared" si="16"/>
        <v>0</v>
      </c>
      <c r="M209">
        <f t="shared" si="17"/>
        <v>0</v>
      </c>
      <c r="N209">
        <f t="shared" si="18"/>
        <v>0</v>
      </c>
      <c r="O209">
        <f t="shared" si="21"/>
        <v>0</v>
      </c>
    </row>
    <row r="210" spans="1:15" x14ac:dyDescent="0.25">
      <c r="A210" s="8">
        <v>38.783999999999999</v>
      </c>
      <c r="B210" s="8"/>
      <c r="C210" s="30"/>
      <c r="E210" s="2">
        <f>IF(D210&lt;&gt;0,('Modelo Atmosférico'!$B$9/'Modelo Atmosférico'!$B$10)*((POWER(D210/'Modelo Atmosférico'!$B$14,(-'Modelo Atmosférico'!$B$11*'Modelo Atmosférico'!$B$10)/('Modelo Atmosférico'!$B$12*'Modelo Atmosférico'!$B$13)))-1),0)</f>
        <v>0</v>
      </c>
      <c r="F210" s="12">
        <f t="shared" si="19"/>
        <v>0</v>
      </c>
      <c r="G210">
        <v>202</v>
      </c>
      <c r="H210" t="s">
        <v>30</v>
      </c>
      <c r="I210" s="2">
        <f t="shared" si="15"/>
        <v>0</v>
      </c>
      <c r="J210">
        <f t="shared" si="20"/>
        <v>0</v>
      </c>
      <c r="L210" s="2">
        <f t="shared" si="16"/>
        <v>0</v>
      </c>
      <c r="M210">
        <f t="shared" si="17"/>
        <v>0</v>
      </c>
      <c r="N210">
        <f t="shared" si="18"/>
        <v>0</v>
      </c>
      <c r="O210">
        <f t="shared" si="21"/>
        <v>0</v>
      </c>
    </row>
    <row r="211" spans="1:15" x14ac:dyDescent="0.25">
      <c r="A211" s="8">
        <v>38.9759999999999</v>
      </c>
      <c r="B211" s="8"/>
      <c r="C211" s="30"/>
      <c r="E211" s="2">
        <f>IF(D211&lt;&gt;0,('Modelo Atmosférico'!$B$9/'Modelo Atmosférico'!$B$10)*((POWER(D211/'Modelo Atmosférico'!$B$14,(-'Modelo Atmosférico'!$B$11*'Modelo Atmosférico'!$B$10)/('Modelo Atmosférico'!$B$12*'Modelo Atmosférico'!$B$13)))-1),0)</f>
        <v>0</v>
      </c>
      <c r="F211" s="12">
        <f t="shared" si="19"/>
        <v>0</v>
      </c>
      <c r="G211">
        <v>203</v>
      </c>
      <c r="H211" t="s">
        <v>30</v>
      </c>
      <c r="I211" s="2">
        <f t="shared" si="15"/>
        <v>0</v>
      </c>
      <c r="J211">
        <f t="shared" si="20"/>
        <v>0</v>
      </c>
      <c r="L211" s="2">
        <f t="shared" si="16"/>
        <v>0</v>
      </c>
      <c r="M211">
        <f t="shared" si="17"/>
        <v>0</v>
      </c>
      <c r="N211">
        <f t="shared" si="18"/>
        <v>0</v>
      </c>
      <c r="O211">
        <f t="shared" si="21"/>
        <v>0</v>
      </c>
    </row>
    <row r="212" spans="1:15" x14ac:dyDescent="0.25">
      <c r="A212" s="8">
        <v>39.1679999999999</v>
      </c>
      <c r="B212" s="8"/>
      <c r="C212" s="30"/>
      <c r="E212" s="2">
        <f>IF(D212&lt;&gt;0,('Modelo Atmosférico'!$B$9/'Modelo Atmosférico'!$B$10)*((POWER(D212/'Modelo Atmosférico'!$B$14,(-'Modelo Atmosférico'!$B$11*'Modelo Atmosférico'!$B$10)/('Modelo Atmosférico'!$B$12*'Modelo Atmosférico'!$B$13)))-1),0)</f>
        <v>0</v>
      </c>
      <c r="F212" s="12">
        <f t="shared" si="19"/>
        <v>0</v>
      </c>
      <c r="G212">
        <v>204</v>
      </c>
      <c r="H212" t="s">
        <v>30</v>
      </c>
      <c r="I212" s="2">
        <f t="shared" si="15"/>
        <v>0</v>
      </c>
      <c r="J212">
        <f t="shared" si="20"/>
        <v>0</v>
      </c>
      <c r="L212" s="2">
        <f t="shared" si="16"/>
        <v>0</v>
      </c>
      <c r="M212">
        <f t="shared" si="17"/>
        <v>0</v>
      </c>
      <c r="N212">
        <f t="shared" si="18"/>
        <v>0</v>
      </c>
      <c r="O212">
        <f t="shared" si="21"/>
        <v>0</v>
      </c>
    </row>
    <row r="213" spans="1:15" x14ac:dyDescent="0.25">
      <c r="A213" s="8">
        <v>39.3599999999999</v>
      </c>
      <c r="B213" s="8"/>
      <c r="C213" s="30"/>
      <c r="E213" s="2">
        <f>IF(D213&lt;&gt;0,('Modelo Atmosférico'!$B$9/'Modelo Atmosférico'!$B$10)*((POWER(D213/'Modelo Atmosférico'!$B$14,(-'Modelo Atmosférico'!$B$11*'Modelo Atmosférico'!$B$10)/('Modelo Atmosférico'!$B$12*'Modelo Atmosférico'!$B$13)))-1),0)</f>
        <v>0</v>
      </c>
      <c r="F213" s="12">
        <f t="shared" si="19"/>
        <v>0</v>
      </c>
      <c r="G213">
        <v>205</v>
      </c>
      <c r="H213" t="s">
        <v>30</v>
      </c>
      <c r="I213" s="2">
        <f t="shared" si="15"/>
        <v>0</v>
      </c>
      <c r="J213">
        <f t="shared" si="20"/>
        <v>0</v>
      </c>
      <c r="L213" s="2">
        <f t="shared" si="16"/>
        <v>0</v>
      </c>
      <c r="M213">
        <f t="shared" si="17"/>
        <v>0</v>
      </c>
      <c r="N213">
        <f t="shared" si="18"/>
        <v>0</v>
      </c>
      <c r="O213">
        <f t="shared" si="21"/>
        <v>0</v>
      </c>
    </row>
    <row r="214" spans="1:15" x14ac:dyDescent="0.25">
      <c r="A214" s="8">
        <v>39.5519999999999</v>
      </c>
      <c r="B214" s="8"/>
      <c r="C214" s="30"/>
      <c r="E214" s="2">
        <f>IF(D214&lt;&gt;0,('Modelo Atmosférico'!$B$9/'Modelo Atmosférico'!$B$10)*((POWER(D214/'Modelo Atmosférico'!$B$14,(-'Modelo Atmosférico'!$B$11*'Modelo Atmosférico'!$B$10)/('Modelo Atmosférico'!$B$12*'Modelo Atmosférico'!$B$13)))-1),0)</f>
        <v>0</v>
      </c>
      <c r="F214" s="12">
        <f t="shared" si="19"/>
        <v>0</v>
      </c>
      <c r="G214">
        <v>206</v>
      </c>
      <c r="H214" t="s">
        <v>30</v>
      </c>
      <c r="I214" s="2">
        <f t="shared" si="15"/>
        <v>0</v>
      </c>
      <c r="J214">
        <f t="shared" si="20"/>
        <v>0</v>
      </c>
      <c r="L214" s="2">
        <f t="shared" si="16"/>
        <v>0</v>
      </c>
      <c r="M214">
        <f t="shared" si="17"/>
        <v>0</v>
      </c>
      <c r="N214">
        <f t="shared" si="18"/>
        <v>0</v>
      </c>
      <c r="O214">
        <f t="shared" si="21"/>
        <v>0</v>
      </c>
    </row>
    <row r="215" spans="1:15" x14ac:dyDescent="0.25">
      <c r="A215" s="8">
        <v>39.7439999999999</v>
      </c>
      <c r="B215" s="8"/>
      <c r="C215" s="30"/>
      <c r="E215" s="2">
        <f>IF(D215&lt;&gt;0,('Modelo Atmosférico'!$B$9/'Modelo Atmosférico'!$B$10)*((POWER(D215/'Modelo Atmosférico'!$B$14,(-'Modelo Atmosférico'!$B$11*'Modelo Atmosférico'!$B$10)/('Modelo Atmosférico'!$B$12*'Modelo Atmosférico'!$B$13)))-1),0)</f>
        <v>0</v>
      </c>
      <c r="F215" s="12">
        <f t="shared" si="19"/>
        <v>0</v>
      </c>
      <c r="G215">
        <v>207</v>
      </c>
      <c r="H215" t="s">
        <v>30</v>
      </c>
      <c r="I215" s="2">
        <f t="shared" si="15"/>
        <v>0</v>
      </c>
      <c r="J215">
        <f t="shared" si="20"/>
        <v>0</v>
      </c>
      <c r="L215" s="2">
        <f t="shared" si="16"/>
        <v>0</v>
      </c>
      <c r="M215">
        <f t="shared" si="17"/>
        <v>0</v>
      </c>
      <c r="N215">
        <f t="shared" si="18"/>
        <v>0</v>
      </c>
      <c r="O215">
        <f t="shared" si="21"/>
        <v>0</v>
      </c>
    </row>
    <row r="216" spans="1:15" x14ac:dyDescent="0.25">
      <c r="A216" s="8">
        <v>39.9359999999999</v>
      </c>
      <c r="B216" s="8"/>
      <c r="C216" s="30"/>
      <c r="E216" s="2">
        <f>IF(D216&lt;&gt;0,('Modelo Atmosférico'!$B$9/'Modelo Atmosférico'!$B$10)*((POWER(D216/'Modelo Atmosférico'!$B$14,(-'Modelo Atmosférico'!$B$11*'Modelo Atmosférico'!$B$10)/('Modelo Atmosférico'!$B$12*'Modelo Atmosférico'!$B$13)))-1),0)</f>
        <v>0</v>
      </c>
      <c r="F216" s="12">
        <f t="shared" si="19"/>
        <v>0</v>
      </c>
      <c r="G216">
        <v>208</v>
      </c>
      <c r="H216" t="s">
        <v>30</v>
      </c>
      <c r="I216" s="2">
        <f t="shared" si="15"/>
        <v>0</v>
      </c>
      <c r="J216">
        <f t="shared" si="20"/>
        <v>0</v>
      </c>
      <c r="L216" s="2">
        <f t="shared" si="16"/>
        <v>0</v>
      </c>
      <c r="M216">
        <f t="shared" si="17"/>
        <v>0</v>
      </c>
      <c r="N216">
        <f t="shared" si="18"/>
        <v>0</v>
      </c>
      <c r="O216">
        <f t="shared" si="21"/>
        <v>0</v>
      </c>
    </row>
    <row r="217" spans="1:15" x14ac:dyDescent="0.25">
      <c r="A217" s="8">
        <v>40.127999999999901</v>
      </c>
      <c r="B217" s="8"/>
      <c r="C217" s="30"/>
      <c r="E217" s="2">
        <f>IF(D217&lt;&gt;0,('Modelo Atmosférico'!$B$9/'Modelo Atmosférico'!$B$10)*((POWER(D217/'Modelo Atmosférico'!$B$14,(-'Modelo Atmosférico'!$B$11*'Modelo Atmosférico'!$B$10)/('Modelo Atmosférico'!$B$12*'Modelo Atmosférico'!$B$13)))-1),0)</f>
        <v>0</v>
      </c>
      <c r="F217" s="12">
        <f t="shared" si="19"/>
        <v>0</v>
      </c>
      <c r="G217">
        <v>209</v>
      </c>
      <c r="H217" t="s">
        <v>30</v>
      </c>
      <c r="I217" s="2">
        <f t="shared" si="15"/>
        <v>0</v>
      </c>
      <c r="J217">
        <f t="shared" si="20"/>
        <v>0</v>
      </c>
      <c r="L217" s="2">
        <f t="shared" si="16"/>
        <v>0</v>
      </c>
      <c r="M217">
        <f t="shared" si="17"/>
        <v>0</v>
      </c>
      <c r="N217">
        <f t="shared" si="18"/>
        <v>0</v>
      </c>
      <c r="O217">
        <f t="shared" si="21"/>
        <v>0</v>
      </c>
    </row>
    <row r="218" spans="1:15" x14ac:dyDescent="0.25">
      <c r="A218" s="8">
        <v>40.319999999999901</v>
      </c>
      <c r="B218" s="8"/>
      <c r="C218" s="30"/>
      <c r="E218" s="2">
        <f>IF(D218&lt;&gt;0,('Modelo Atmosférico'!$B$9/'Modelo Atmosférico'!$B$10)*((POWER(D218/'Modelo Atmosférico'!$B$14,(-'Modelo Atmosférico'!$B$11*'Modelo Atmosférico'!$B$10)/('Modelo Atmosférico'!$B$12*'Modelo Atmosférico'!$B$13)))-1),0)</f>
        <v>0</v>
      </c>
      <c r="F218" s="12">
        <f t="shared" si="19"/>
        <v>0</v>
      </c>
      <c r="G218">
        <v>210</v>
      </c>
      <c r="H218" t="s">
        <v>30</v>
      </c>
      <c r="I218" s="2">
        <f t="shared" si="15"/>
        <v>0</v>
      </c>
      <c r="J218">
        <f t="shared" si="20"/>
        <v>0</v>
      </c>
      <c r="L218" s="2">
        <f t="shared" si="16"/>
        <v>0</v>
      </c>
      <c r="M218">
        <f t="shared" si="17"/>
        <v>0</v>
      </c>
      <c r="N218">
        <f t="shared" si="18"/>
        <v>0</v>
      </c>
      <c r="O218">
        <f t="shared" si="21"/>
        <v>0</v>
      </c>
    </row>
    <row r="219" spans="1:15" x14ac:dyDescent="0.25">
      <c r="A219" s="8">
        <v>40.511999999999901</v>
      </c>
      <c r="B219" s="8"/>
      <c r="C219" s="30"/>
      <c r="E219" s="2">
        <f>IF(D219&lt;&gt;0,('Modelo Atmosférico'!$B$9/'Modelo Atmosférico'!$B$10)*((POWER(D219/'Modelo Atmosférico'!$B$14,(-'Modelo Atmosférico'!$B$11*'Modelo Atmosférico'!$B$10)/('Modelo Atmosférico'!$B$12*'Modelo Atmosférico'!$B$13)))-1),0)</f>
        <v>0</v>
      </c>
      <c r="F219" s="12">
        <f t="shared" si="19"/>
        <v>0</v>
      </c>
      <c r="G219">
        <v>211</v>
      </c>
      <c r="H219" t="s">
        <v>30</v>
      </c>
      <c r="I219" s="2">
        <f t="shared" si="15"/>
        <v>0</v>
      </c>
      <c r="J219">
        <f t="shared" si="20"/>
        <v>0</v>
      </c>
      <c r="L219" s="2">
        <f t="shared" si="16"/>
        <v>0</v>
      </c>
      <c r="M219">
        <f t="shared" si="17"/>
        <v>0</v>
      </c>
      <c r="N219">
        <f t="shared" si="18"/>
        <v>0</v>
      </c>
      <c r="O219">
        <f t="shared" si="21"/>
        <v>0</v>
      </c>
    </row>
    <row r="220" spans="1:15" x14ac:dyDescent="0.25">
      <c r="A220" s="8">
        <v>40.703999999999901</v>
      </c>
      <c r="B220" s="8"/>
      <c r="C220" s="30"/>
      <c r="E220" s="2">
        <f>IF(D220&lt;&gt;0,('Modelo Atmosférico'!$B$9/'Modelo Atmosférico'!$B$10)*((POWER(D220/'Modelo Atmosférico'!$B$14,(-'Modelo Atmosférico'!$B$11*'Modelo Atmosférico'!$B$10)/('Modelo Atmosférico'!$B$12*'Modelo Atmosférico'!$B$13)))-1),0)</f>
        <v>0</v>
      </c>
      <c r="F220" s="12">
        <f t="shared" si="19"/>
        <v>0</v>
      </c>
      <c r="G220">
        <v>212</v>
      </c>
      <c r="H220" t="s">
        <v>30</v>
      </c>
      <c r="I220" s="2">
        <f t="shared" si="15"/>
        <v>0</v>
      </c>
      <c r="J220">
        <f t="shared" si="20"/>
        <v>0</v>
      </c>
      <c r="L220" s="2">
        <f t="shared" si="16"/>
        <v>0</v>
      </c>
      <c r="M220">
        <f t="shared" si="17"/>
        <v>0</v>
      </c>
      <c r="N220">
        <f t="shared" si="18"/>
        <v>0</v>
      </c>
      <c r="O220">
        <f t="shared" si="21"/>
        <v>0</v>
      </c>
    </row>
    <row r="221" spans="1:15" x14ac:dyDescent="0.25">
      <c r="A221" s="8">
        <v>40.895999999999901</v>
      </c>
      <c r="B221" s="8"/>
      <c r="C221" s="30"/>
      <c r="E221" s="2">
        <f>IF(D221&lt;&gt;0,('Modelo Atmosférico'!$B$9/'Modelo Atmosférico'!$B$10)*((POWER(D221/'Modelo Atmosférico'!$B$14,(-'Modelo Atmosférico'!$B$11*'Modelo Atmosférico'!$B$10)/('Modelo Atmosférico'!$B$12*'Modelo Atmosférico'!$B$13)))-1),0)</f>
        <v>0</v>
      </c>
      <c r="F221" s="12">
        <f t="shared" si="19"/>
        <v>0</v>
      </c>
      <c r="G221">
        <v>213</v>
      </c>
      <c r="H221" t="s">
        <v>30</v>
      </c>
      <c r="I221" s="2">
        <f t="shared" si="15"/>
        <v>0</v>
      </c>
      <c r="J221">
        <f t="shared" si="20"/>
        <v>0</v>
      </c>
      <c r="L221" s="2">
        <f t="shared" si="16"/>
        <v>0</v>
      </c>
      <c r="M221">
        <f t="shared" si="17"/>
        <v>0</v>
      </c>
      <c r="N221">
        <f t="shared" si="18"/>
        <v>0</v>
      </c>
      <c r="O221">
        <f t="shared" si="21"/>
        <v>0</v>
      </c>
    </row>
    <row r="222" spans="1:15" x14ac:dyDescent="0.25">
      <c r="A222" s="8">
        <v>41.087999999999901</v>
      </c>
      <c r="B222" s="8"/>
      <c r="C222" s="30"/>
      <c r="E222" s="2">
        <f>IF(D222&lt;&gt;0,('Modelo Atmosférico'!$B$9/'Modelo Atmosférico'!$B$10)*((POWER(D222/'Modelo Atmosférico'!$B$14,(-'Modelo Atmosférico'!$B$11*'Modelo Atmosférico'!$B$10)/('Modelo Atmosférico'!$B$12*'Modelo Atmosférico'!$B$13)))-1),0)</f>
        <v>0</v>
      </c>
      <c r="F222" s="12">
        <f t="shared" si="19"/>
        <v>0</v>
      </c>
      <c r="G222">
        <v>214</v>
      </c>
      <c r="H222" t="s">
        <v>30</v>
      </c>
      <c r="I222" s="2">
        <f t="shared" si="15"/>
        <v>0</v>
      </c>
      <c r="J222">
        <f t="shared" si="20"/>
        <v>0</v>
      </c>
      <c r="L222" s="2">
        <f t="shared" si="16"/>
        <v>0</v>
      </c>
      <c r="M222">
        <f t="shared" si="17"/>
        <v>0</v>
      </c>
      <c r="N222">
        <f t="shared" si="18"/>
        <v>0</v>
      </c>
      <c r="O222">
        <f t="shared" si="21"/>
        <v>0</v>
      </c>
    </row>
    <row r="223" spans="1:15" x14ac:dyDescent="0.25">
      <c r="A223" s="8">
        <v>41.279999999999902</v>
      </c>
      <c r="B223" s="8"/>
      <c r="C223" s="30"/>
      <c r="E223" s="2">
        <f>IF(D223&lt;&gt;0,('Modelo Atmosférico'!$B$9/'Modelo Atmosférico'!$B$10)*((POWER(D223/'Modelo Atmosférico'!$B$14,(-'Modelo Atmosférico'!$B$11*'Modelo Atmosférico'!$B$10)/('Modelo Atmosférico'!$B$12*'Modelo Atmosférico'!$B$13)))-1),0)</f>
        <v>0</v>
      </c>
      <c r="F223" s="12">
        <f t="shared" si="19"/>
        <v>0</v>
      </c>
      <c r="G223">
        <v>215</v>
      </c>
      <c r="H223" t="s">
        <v>30</v>
      </c>
      <c r="I223" s="2">
        <f t="shared" si="15"/>
        <v>0</v>
      </c>
      <c r="J223">
        <f t="shared" si="20"/>
        <v>0</v>
      </c>
      <c r="L223" s="2">
        <f t="shared" si="16"/>
        <v>0</v>
      </c>
      <c r="M223">
        <f t="shared" si="17"/>
        <v>0</v>
      </c>
      <c r="N223">
        <f t="shared" si="18"/>
        <v>0</v>
      </c>
      <c r="O223">
        <f t="shared" si="21"/>
        <v>0</v>
      </c>
    </row>
    <row r="224" spans="1:15" x14ac:dyDescent="0.25">
      <c r="A224" s="8">
        <v>41.471999999999902</v>
      </c>
      <c r="B224" s="8"/>
      <c r="C224" s="30"/>
      <c r="E224" s="2">
        <f>IF(D224&lt;&gt;0,('Modelo Atmosférico'!$B$9/'Modelo Atmosférico'!$B$10)*((POWER(D224/'Modelo Atmosférico'!$B$14,(-'Modelo Atmosférico'!$B$11*'Modelo Atmosférico'!$B$10)/('Modelo Atmosférico'!$B$12*'Modelo Atmosférico'!$B$13)))-1),0)</f>
        <v>0</v>
      </c>
      <c r="F224" s="12">
        <f t="shared" si="19"/>
        <v>0</v>
      </c>
      <c r="G224">
        <v>216</v>
      </c>
      <c r="H224" t="s">
        <v>30</v>
      </c>
      <c r="I224" s="2">
        <f t="shared" ref="I224:I247" si="22">(F224-F205)/(A224-A205)</f>
        <v>0</v>
      </c>
      <c r="J224">
        <f t="shared" si="20"/>
        <v>0</v>
      </c>
      <c r="L224" s="2">
        <f t="shared" ref="L224:L247" si="23">(C224-C205)/3.648</f>
        <v>0</v>
      </c>
      <c r="M224">
        <f t="shared" ref="M224:M247" si="24">_xlfn.VAR.P(L205:L224)</f>
        <v>0</v>
      </c>
      <c r="N224">
        <f t="shared" ref="N224:N247" si="25">IF(AND(M224&gt;0, M224&lt;$N$3), 1, 0)</f>
        <v>0</v>
      </c>
      <c r="O224">
        <f t="shared" si="21"/>
        <v>0</v>
      </c>
    </row>
    <row r="225" spans="1:15" x14ac:dyDescent="0.25">
      <c r="A225" s="8">
        <v>41.663999999999902</v>
      </c>
      <c r="B225" s="8"/>
      <c r="C225" s="30"/>
      <c r="E225" s="2">
        <f>IF(D225&lt;&gt;0,('Modelo Atmosférico'!$B$9/'Modelo Atmosférico'!$B$10)*((POWER(D225/'Modelo Atmosférico'!$B$14,(-'Modelo Atmosférico'!$B$11*'Modelo Atmosférico'!$B$10)/('Modelo Atmosférico'!$B$12*'Modelo Atmosférico'!$B$13)))-1),0)</f>
        <v>0</v>
      </c>
      <c r="F225" s="12">
        <f t="shared" si="19"/>
        <v>0</v>
      </c>
      <c r="G225">
        <v>217</v>
      </c>
      <c r="H225" t="s">
        <v>30</v>
      </c>
      <c r="I225" s="2">
        <f t="shared" si="22"/>
        <v>0</v>
      </c>
      <c r="J225">
        <f t="shared" si="20"/>
        <v>0</v>
      </c>
      <c r="L225" s="2">
        <f t="shared" si="23"/>
        <v>0</v>
      </c>
      <c r="M225">
        <f t="shared" si="24"/>
        <v>0</v>
      </c>
      <c r="N225">
        <f t="shared" si="25"/>
        <v>0</v>
      </c>
      <c r="O225">
        <f t="shared" si="21"/>
        <v>0</v>
      </c>
    </row>
    <row r="226" spans="1:15" x14ac:dyDescent="0.25">
      <c r="A226" s="8">
        <v>41.855999999999902</v>
      </c>
      <c r="B226" s="8"/>
      <c r="C226" s="30"/>
      <c r="E226" s="2">
        <f>IF(D226&lt;&gt;0,('Modelo Atmosférico'!$B$9/'Modelo Atmosférico'!$B$10)*((POWER(D226/'Modelo Atmosférico'!$B$14,(-'Modelo Atmosférico'!$B$11*'Modelo Atmosférico'!$B$10)/('Modelo Atmosférico'!$B$12*'Modelo Atmosférico'!$B$13)))-1),0)</f>
        <v>0</v>
      </c>
      <c r="F226" s="12">
        <f t="shared" si="19"/>
        <v>0</v>
      </c>
      <c r="G226">
        <v>218</v>
      </c>
      <c r="H226" t="s">
        <v>30</v>
      </c>
      <c r="I226" s="2">
        <f t="shared" si="22"/>
        <v>0</v>
      </c>
      <c r="J226">
        <f t="shared" si="20"/>
        <v>0</v>
      </c>
      <c r="L226" s="2">
        <f t="shared" si="23"/>
        <v>0</v>
      </c>
      <c r="M226">
        <f t="shared" si="24"/>
        <v>0</v>
      </c>
      <c r="N226">
        <f t="shared" si="25"/>
        <v>0</v>
      </c>
      <c r="O226">
        <f t="shared" si="21"/>
        <v>0</v>
      </c>
    </row>
    <row r="227" spans="1:15" x14ac:dyDescent="0.25">
      <c r="A227" s="8">
        <v>42.047999999999902</v>
      </c>
      <c r="B227" s="8"/>
      <c r="C227" s="30"/>
      <c r="E227" s="2">
        <f>IF(D227&lt;&gt;0,('Modelo Atmosférico'!$B$9/'Modelo Atmosférico'!$B$10)*((POWER(D227/'Modelo Atmosférico'!$B$14,(-'Modelo Atmosférico'!$B$11*'Modelo Atmosférico'!$B$10)/('Modelo Atmosférico'!$B$12*'Modelo Atmosférico'!$B$13)))-1),0)</f>
        <v>0</v>
      </c>
      <c r="F227" s="12">
        <f t="shared" ref="F227:F248" si="26">IF(D227&lt;&gt;0,E227-$E$3,0)</f>
        <v>0</v>
      </c>
      <c r="G227">
        <v>219</v>
      </c>
      <c r="H227" t="s">
        <v>30</v>
      </c>
      <c r="I227" s="2">
        <f t="shared" si="22"/>
        <v>0</v>
      </c>
      <c r="J227">
        <f t="shared" si="20"/>
        <v>0</v>
      </c>
      <c r="L227" s="2">
        <f t="shared" si="23"/>
        <v>0</v>
      </c>
      <c r="M227">
        <f t="shared" si="24"/>
        <v>0</v>
      </c>
      <c r="N227">
        <f t="shared" si="25"/>
        <v>0</v>
      </c>
      <c r="O227">
        <f t="shared" si="21"/>
        <v>0</v>
      </c>
    </row>
    <row r="228" spans="1:15" x14ac:dyDescent="0.25">
      <c r="A228" s="8">
        <v>42.239999999999903</v>
      </c>
      <c r="B228" s="8"/>
      <c r="C228" s="30"/>
      <c r="E228" s="2">
        <f>IF(D228&lt;&gt;0,('Modelo Atmosférico'!$B$9/'Modelo Atmosférico'!$B$10)*((POWER(D228/'Modelo Atmosférico'!$B$14,(-'Modelo Atmosférico'!$B$11*'Modelo Atmosférico'!$B$10)/('Modelo Atmosférico'!$B$12*'Modelo Atmosférico'!$B$13)))-1),0)</f>
        <v>0</v>
      </c>
      <c r="F228" s="12">
        <f t="shared" si="26"/>
        <v>0</v>
      </c>
      <c r="G228">
        <v>220</v>
      </c>
      <c r="H228" t="s">
        <v>30</v>
      </c>
      <c r="I228" s="2">
        <f t="shared" si="22"/>
        <v>0</v>
      </c>
      <c r="J228">
        <f t="shared" si="20"/>
        <v>0</v>
      </c>
      <c r="L228" s="2">
        <f t="shared" si="23"/>
        <v>0</v>
      </c>
      <c r="M228">
        <f t="shared" si="24"/>
        <v>0</v>
      </c>
      <c r="N228">
        <f t="shared" si="25"/>
        <v>0</v>
      </c>
      <c r="O228">
        <f t="shared" si="21"/>
        <v>0</v>
      </c>
    </row>
    <row r="229" spans="1:15" x14ac:dyDescent="0.25">
      <c r="A229" s="8">
        <v>42.431999999999903</v>
      </c>
      <c r="B229" s="8"/>
      <c r="C229" s="30"/>
      <c r="E229" s="2">
        <f>IF(D229&lt;&gt;0,('Modelo Atmosférico'!$B$9/'Modelo Atmosférico'!$B$10)*((POWER(D229/'Modelo Atmosférico'!$B$14,(-'Modelo Atmosférico'!$B$11*'Modelo Atmosférico'!$B$10)/('Modelo Atmosférico'!$B$12*'Modelo Atmosférico'!$B$13)))-1),0)</f>
        <v>0</v>
      </c>
      <c r="F229" s="12">
        <f t="shared" si="26"/>
        <v>0</v>
      </c>
      <c r="G229">
        <v>221</v>
      </c>
      <c r="H229" t="s">
        <v>30</v>
      </c>
      <c r="I229" s="2">
        <f t="shared" si="22"/>
        <v>0</v>
      </c>
      <c r="J229">
        <f t="shared" si="20"/>
        <v>0</v>
      </c>
      <c r="L229" s="2">
        <f t="shared" si="23"/>
        <v>0</v>
      </c>
      <c r="M229">
        <f t="shared" si="24"/>
        <v>0</v>
      </c>
      <c r="N229">
        <f t="shared" si="25"/>
        <v>0</v>
      </c>
      <c r="O229">
        <f t="shared" si="21"/>
        <v>0</v>
      </c>
    </row>
    <row r="230" spans="1:15" x14ac:dyDescent="0.25">
      <c r="A230" s="8">
        <v>42.623999999999903</v>
      </c>
      <c r="B230" s="8"/>
      <c r="C230" s="30"/>
      <c r="E230" s="2">
        <f>IF(D230&lt;&gt;0,('Modelo Atmosférico'!$B$9/'Modelo Atmosférico'!$B$10)*((POWER(D230/'Modelo Atmosférico'!$B$14,(-'Modelo Atmosférico'!$B$11*'Modelo Atmosférico'!$B$10)/('Modelo Atmosférico'!$B$12*'Modelo Atmosférico'!$B$13)))-1),0)</f>
        <v>0</v>
      </c>
      <c r="F230" s="12">
        <f t="shared" si="26"/>
        <v>0</v>
      </c>
      <c r="G230">
        <v>222</v>
      </c>
      <c r="H230" t="s">
        <v>30</v>
      </c>
      <c r="I230" s="2">
        <f t="shared" si="22"/>
        <v>0</v>
      </c>
      <c r="J230">
        <f t="shared" si="20"/>
        <v>0</v>
      </c>
      <c r="L230" s="2">
        <f t="shared" si="23"/>
        <v>0</v>
      </c>
      <c r="M230">
        <f t="shared" si="24"/>
        <v>0</v>
      </c>
      <c r="N230">
        <f t="shared" si="25"/>
        <v>0</v>
      </c>
      <c r="O230">
        <f t="shared" si="21"/>
        <v>0</v>
      </c>
    </row>
    <row r="231" spans="1:15" x14ac:dyDescent="0.25">
      <c r="A231" s="8">
        <v>42.815999999999903</v>
      </c>
      <c r="B231" s="8"/>
      <c r="C231" s="30"/>
      <c r="E231" s="2">
        <f>IF(D231&lt;&gt;0,('Modelo Atmosférico'!$B$9/'Modelo Atmosférico'!$B$10)*((POWER(D231/'Modelo Atmosférico'!$B$14,(-'Modelo Atmosférico'!$B$11*'Modelo Atmosférico'!$B$10)/('Modelo Atmosférico'!$B$12*'Modelo Atmosférico'!$B$13)))-1),0)</f>
        <v>0</v>
      </c>
      <c r="F231" s="12">
        <f t="shared" si="26"/>
        <v>0</v>
      </c>
      <c r="G231">
        <v>223</v>
      </c>
      <c r="H231" t="s">
        <v>30</v>
      </c>
      <c r="I231" s="2">
        <f t="shared" si="22"/>
        <v>0</v>
      </c>
      <c r="J231">
        <f t="shared" si="20"/>
        <v>0</v>
      </c>
      <c r="L231" s="2">
        <f t="shared" si="23"/>
        <v>0</v>
      </c>
      <c r="M231">
        <f t="shared" si="24"/>
        <v>0</v>
      </c>
      <c r="N231">
        <f t="shared" si="25"/>
        <v>0</v>
      </c>
      <c r="O231">
        <f t="shared" si="21"/>
        <v>0</v>
      </c>
    </row>
    <row r="232" spans="1:15" x14ac:dyDescent="0.25">
      <c r="A232" s="8">
        <v>43.007999999999903</v>
      </c>
      <c r="B232" s="8"/>
      <c r="C232" s="30"/>
      <c r="E232" s="2">
        <f>IF(D232&lt;&gt;0,('Modelo Atmosférico'!$B$9/'Modelo Atmosférico'!$B$10)*((POWER(D232/'Modelo Atmosférico'!$B$14,(-'Modelo Atmosférico'!$B$11*'Modelo Atmosférico'!$B$10)/('Modelo Atmosférico'!$B$12*'Modelo Atmosférico'!$B$13)))-1),0)</f>
        <v>0</v>
      </c>
      <c r="F232" s="12">
        <f t="shared" si="26"/>
        <v>0</v>
      </c>
      <c r="G232">
        <v>224</v>
      </c>
      <c r="H232" t="s">
        <v>30</v>
      </c>
      <c r="I232" s="2">
        <f t="shared" si="22"/>
        <v>0</v>
      </c>
      <c r="J232">
        <f t="shared" si="20"/>
        <v>0</v>
      </c>
      <c r="L232" s="2">
        <f t="shared" si="23"/>
        <v>0</v>
      </c>
      <c r="M232">
        <f t="shared" si="24"/>
        <v>0</v>
      </c>
      <c r="N232">
        <f t="shared" si="25"/>
        <v>0</v>
      </c>
      <c r="O232">
        <f t="shared" si="21"/>
        <v>0</v>
      </c>
    </row>
    <row r="233" spans="1:15" x14ac:dyDescent="0.25">
      <c r="A233" s="8">
        <v>43.199999999999903</v>
      </c>
      <c r="B233" s="8"/>
      <c r="C233" s="30"/>
      <c r="E233" s="2">
        <f>IF(D233&lt;&gt;0,('Modelo Atmosférico'!$B$9/'Modelo Atmosférico'!$B$10)*((POWER(D233/'Modelo Atmosférico'!$B$14,(-'Modelo Atmosférico'!$B$11*'Modelo Atmosférico'!$B$10)/('Modelo Atmosférico'!$B$12*'Modelo Atmosférico'!$B$13)))-1),0)</f>
        <v>0</v>
      </c>
      <c r="F233" s="12">
        <f t="shared" si="26"/>
        <v>0</v>
      </c>
      <c r="G233">
        <v>225</v>
      </c>
      <c r="H233" t="s">
        <v>30</v>
      </c>
      <c r="I233" s="2">
        <f t="shared" si="22"/>
        <v>0</v>
      </c>
      <c r="J233">
        <f t="shared" si="20"/>
        <v>0</v>
      </c>
      <c r="L233" s="2">
        <f t="shared" si="23"/>
        <v>0</v>
      </c>
      <c r="M233">
        <f t="shared" si="24"/>
        <v>0</v>
      </c>
      <c r="N233">
        <f t="shared" si="25"/>
        <v>0</v>
      </c>
      <c r="O233">
        <f t="shared" si="21"/>
        <v>0</v>
      </c>
    </row>
    <row r="234" spans="1:15" x14ac:dyDescent="0.25">
      <c r="A234" s="8">
        <v>43.391999999999904</v>
      </c>
      <c r="B234" s="8"/>
      <c r="C234" s="30"/>
      <c r="E234" s="2">
        <f>IF(D234&lt;&gt;0,('Modelo Atmosférico'!$B$9/'Modelo Atmosférico'!$B$10)*((POWER(D234/'Modelo Atmosférico'!$B$14,(-'Modelo Atmosférico'!$B$11*'Modelo Atmosférico'!$B$10)/('Modelo Atmosférico'!$B$12*'Modelo Atmosférico'!$B$13)))-1),0)</f>
        <v>0</v>
      </c>
      <c r="F234" s="12">
        <f t="shared" si="26"/>
        <v>0</v>
      </c>
      <c r="G234">
        <v>226</v>
      </c>
      <c r="H234" t="s">
        <v>30</v>
      </c>
      <c r="I234" s="2">
        <f t="shared" si="22"/>
        <v>0</v>
      </c>
      <c r="J234">
        <f t="shared" si="20"/>
        <v>0</v>
      </c>
      <c r="L234" s="2">
        <f t="shared" si="23"/>
        <v>0</v>
      </c>
      <c r="M234">
        <f t="shared" si="24"/>
        <v>0</v>
      </c>
      <c r="N234">
        <f t="shared" si="25"/>
        <v>0</v>
      </c>
      <c r="O234">
        <f t="shared" si="21"/>
        <v>0</v>
      </c>
    </row>
    <row r="235" spans="1:15" x14ac:dyDescent="0.25">
      <c r="A235" s="8">
        <v>43.583999999999897</v>
      </c>
      <c r="B235" s="8"/>
      <c r="C235" s="30"/>
      <c r="E235" s="2">
        <f>IF(D235&lt;&gt;0,('Modelo Atmosférico'!$B$9/'Modelo Atmosférico'!$B$10)*((POWER(D235/'Modelo Atmosférico'!$B$14,(-'Modelo Atmosférico'!$B$11*'Modelo Atmosférico'!$B$10)/('Modelo Atmosférico'!$B$12*'Modelo Atmosférico'!$B$13)))-1),0)</f>
        <v>0</v>
      </c>
      <c r="F235" s="12">
        <f t="shared" si="26"/>
        <v>0</v>
      </c>
      <c r="G235">
        <v>227</v>
      </c>
      <c r="H235" t="s">
        <v>30</v>
      </c>
      <c r="I235" s="2">
        <f t="shared" si="22"/>
        <v>0</v>
      </c>
      <c r="J235">
        <f t="shared" si="20"/>
        <v>0</v>
      </c>
      <c r="L235" s="2">
        <f t="shared" si="23"/>
        <v>0</v>
      </c>
      <c r="M235">
        <f t="shared" si="24"/>
        <v>0</v>
      </c>
      <c r="N235">
        <f t="shared" si="25"/>
        <v>0</v>
      </c>
      <c r="O235">
        <f t="shared" si="21"/>
        <v>0</v>
      </c>
    </row>
    <row r="236" spans="1:15" x14ac:dyDescent="0.25">
      <c r="A236" s="8">
        <v>43.775999999999897</v>
      </c>
      <c r="B236" s="8"/>
      <c r="C236" s="30"/>
      <c r="E236" s="2">
        <f>IF(D236&lt;&gt;0,('Modelo Atmosférico'!$B$9/'Modelo Atmosférico'!$B$10)*((POWER(D236/'Modelo Atmosférico'!$B$14,(-'Modelo Atmosférico'!$B$11*'Modelo Atmosférico'!$B$10)/('Modelo Atmosférico'!$B$12*'Modelo Atmosférico'!$B$13)))-1),0)</f>
        <v>0</v>
      </c>
      <c r="F236" s="12">
        <f t="shared" si="26"/>
        <v>0</v>
      </c>
      <c r="G236">
        <v>228</v>
      </c>
      <c r="H236" t="s">
        <v>30</v>
      </c>
      <c r="I236" s="2">
        <f t="shared" si="22"/>
        <v>0</v>
      </c>
      <c r="J236">
        <f t="shared" si="20"/>
        <v>0</v>
      </c>
      <c r="L236" s="2">
        <f t="shared" si="23"/>
        <v>0</v>
      </c>
      <c r="M236">
        <f t="shared" si="24"/>
        <v>0</v>
      </c>
      <c r="N236">
        <f t="shared" si="25"/>
        <v>0</v>
      </c>
      <c r="O236">
        <f t="shared" si="21"/>
        <v>0</v>
      </c>
    </row>
    <row r="237" spans="1:15" x14ac:dyDescent="0.25">
      <c r="A237" s="8">
        <v>43.967999999999897</v>
      </c>
      <c r="B237" s="8"/>
      <c r="C237" s="30"/>
      <c r="E237" s="2">
        <f>IF(D237&lt;&gt;0,('Modelo Atmosférico'!$B$9/'Modelo Atmosférico'!$B$10)*((POWER(D237/'Modelo Atmosférico'!$B$14,(-'Modelo Atmosférico'!$B$11*'Modelo Atmosférico'!$B$10)/('Modelo Atmosférico'!$B$12*'Modelo Atmosférico'!$B$13)))-1),0)</f>
        <v>0</v>
      </c>
      <c r="F237" s="12">
        <f t="shared" si="26"/>
        <v>0</v>
      </c>
      <c r="G237">
        <v>229</v>
      </c>
      <c r="H237" t="s">
        <v>30</v>
      </c>
      <c r="I237" s="2">
        <f t="shared" si="22"/>
        <v>0</v>
      </c>
      <c r="J237">
        <f t="shared" si="20"/>
        <v>0</v>
      </c>
      <c r="L237" s="2">
        <f t="shared" si="23"/>
        <v>0</v>
      </c>
      <c r="M237">
        <f t="shared" si="24"/>
        <v>0</v>
      </c>
      <c r="N237">
        <f t="shared" si="25"/>
        <v>0</v>
      </c>
      <c r="O237">
        <f t="shared" si="21"/>
        <v>0</v>
      </c>
    </row>
    <row r="238" spans="1:15" x14ac:dyDescent="0.25">
      <c r="A238" s="8">
        <v>44.159999999999897</v>
      </c>
      <c r="B238" s="8"/>
      <c r="C238" s="30"/>
      <c r="E238" s="2">
        <f>IF(D238&lt;&gt;0,('Modelo Atmosférico'!$B$9/'Modelo Atmosférico'!$B$10)*((POWER(D238/'Modelo Atmosférico'!$B$14,(-'Modelo Atmosférico'!$B$11*'Modelo Atmosférico'!$B$10)/('Modelo Atmosférico'!$B$12*'Modelo Atmosférico'!$B$13)))-1),0)</f>
        <v>0</v>
      </c>
      <c r="F238" s="12">
        <f t="shared" si="26"/>
        <v>0</v>
      </c>
      <c r="G238">
        <v>230</v>
      </c>
      <c r="H238" t="s">
        <v>30</v>
      </c>
      <c r="I238" s="2">
        <f t="shared" si="22"/>
        <v>0</v>
      </c>
      <c r="J238">
        <f t="shared" si="20"/>
        <v>0</v>
      </c>
      <c r="L238" s="2">
        <f t="shared" si="23"/>
        <v>0</v>
      </c>
      <c r="M238">
        <f t="shared" si="24"/>
        <v>0</v>
      </c>
      <c r="N238">
        <f t="shared" si="25"/>
        <v>0</v>
      </c>
      <c r="O238">
        <f t="shared" si="21"/>
        <v>0</v>
      </c>
    </row>
    <row r="239" spans="1:15" x14ac:dyDescent="0.25">
      <c r="A239" s="8">
        <v>44.351999999999897</v>
      </c>
      <c r="B239" s="8"/>
      <c r="C239" s="30"/>
      <c r="E239" s="2">
        <f>IF(D239&lt;&gt;0,('Modelo Atmosférico'!$B$9/'Modelo Atmosférico'!$B$10)*((POWER(D239/'Modelo Atmosférico'!$B$14,(-'Modelo Atmosférico'!$B$11*'Modelo Atmosférico'!$B$10)/('Modelo Atmosférico'!$B$12*'Modelo Atmosférico'!$B$13)))-1),0)</f>
        <v>0</v>
      </c>
      <c r="F239" s="12">
        <f t="shared" si="26"/>
        <v>0</v>
      </c>
      <c r="G239">
        <v>231</v>
      </c>
      <c r="H239" t="s">
        <v>30</v>
      </c>
      <c r="I239" s="2">
        <f t="shared" si="22"/>
        <v>0</v>
      </c>
      <c r="J239">
        <f t="shared" si="20"/>
        <v>0</v>
      </c>
      <c r="L239" s="2">
        <f t="shared" si="23"/>
        <v>0</v>
      </c>
      <c r="M239">
        <f t="shared" si="24"/>
        <v>0</v>
      </c>
      <c r="N239">
        <f t="shared" si="25"/>
        <v>0</v>
      </c>
      <c r="O239">
        <f t="shared" si="21"/>
        <v>0</v>
      </c>
    </row>
    <row r="240" spans="1:15" x14ac:dyDescent="0.25">
      <c r="A240" s="8">
        <v>44.543999999999897</v>
      </c>
      <c r="B240" s="8"/>
      <c r="C240" s="30"/>
      <c r="E240" s="2">
        <f>IF(D240&lt;&gt;0,('Modelo Atmosférico'!$B$9/'Modelo Atmosférico'!$B$10)*((POWER(D240/'Modelo Atmosférico'!$B$14,(-'Modelo Atmosférico'!$B$11*'Modelo Atmosférico'!$B$10)/('Modelo Atmosférico'!$B$12*'Modelo Atmosférico'!$B$13)))-1),0)</f>
        <v>0</v>
      </c>
      <c r="F240" s="12">
        <f t="shared" si="26"/>
        <v>0</v>
      </c>
      <c r="G240">
        <v>232</v>
      </c>
      <c r="H240" t="s">
        <v>30</v>
      </c>
      <c r="I240" s="2">
        <f t="shared" si="22"/>
        <v>0</v>
      </c>
      <c r="J240">
        <f t="shared" si="20"/>
        <v>0</v>
      </c>
      <c r="L240" s="2">
        <f t="shared" si="23"/>
        <v>0</v>
      </c>
      <c r="M240">
        <f t="shared" si="24"/>
        <v>0</v>
      </c>
      <c r="N240">
        <f t="shared" si="25"/>
        <v>0</v>
      </c>
      <c r="O240">
        <f t="shared" si="21"/>
        <v>0</v>
      </c>
    </row>
    <row r="241" spans="1:15" x14ac:dyDescent="0.25">
      <c r="A241" s="8">
        <v>44.735999999999898</v>
      </c>
      <c r="B241" s="8"/>
      <c r="C241" s="30"/>
      <c r="E241" s="2">
        <f>IF(D241&lt;&gt;0,('Modelo Atmosférico'!$B$9/'Modelo Atmosférico'!$B$10)*((POWER(D241/'Modelo Atmosférico'!$B$14,(-'Modelo Atmosférico'!$B$11*'Modelo Atmosférico'!$B$10)/('Modelo Atmosférico'!$B$12*'Modelo Atmosférico'!$B$13)))-1),0)</f>
        <v>0</v>
      </c>
      <c r="F241" s="12">
        <f t="shared" si="26"/>
        <v>0</v>
      </c>
      <c r="G241">
        <v>233</v>
      </c>
      <c r="H241" t="s">
        <v>30</v>
      </c>
      <c r="I241" s="2">
        <f t="shared" si="22"/>
        <v>0</v>
      </c>
      <c r="J241">
        <f t="shared" si="20"/>
        <v>0</v>
      </c>
      <c r="L241" s="2">
        <f t="shared" si="23"/>
        <v>0</v>
      </c>
      <c r="M241">
        <f t="shared" si="24"/>
        <v>0</v>
      </c>
      <c r="N241">
        <f t="shared" si="25"/>
        <v>0</v>
      </c>
      <c r="O241">
        <f t="shared" si="21"/>
        <v>0</v>
      </c>
    </row>
    <row r="242" spans="1:15" x14ac:dyDescent="0.25">
      <c r="A242" s="8">
        <v>44.927999999999898</v>
      </c>
      <c r="B242" s="8"/>
      <c r="C242" s="30"/>
      <c r="E242" s="2">
        <f>IF(D242&lt;&gt;0,('Modelo Atmosférico'!$B$9/'Modelo Atmosférico'!$B$10)*((POWER(D242/'Modelo Atmosférico'!$B$14,(-'Modelo Atmosférico'!$B$11*'Modelo Atmosférico'!$B$10)/('Modelo Atmosférico'!$B$12*'Modelo Atmosférico'!$B$13)))-1),0)</f>
        <v>0</v>
      </c>
      <c r="F242" s="12">
        <f t="shared" si="26"/>
        <v>0</v>
      </c>
      <c r="G242">
        <v>234</v>
      </c>
      <c r="H242" t="s">
        <v>30</v>
      </c>
      <c r="I242" s="2">
        <f t="shared" si="22"/>
        <v>0</v>
      </c>
      <c r="J242">
        <f t="shared" si="20"/>
        <v>0</v>
      </c>
      <c r="L242" s="2">
        <f t="shared" si="23"/>
        <v>0</v>
      </c>
      <c r="M242">
        <f t="shared" si="24"/>
        <v>0</v>
      </c>
      <c r="N242">
        <f t="shared" si="25"/>
        <v>0</v>
      </c>
      <c r="O242">
        <f t="shared" si="21"/>
        <v>0</v>
      </c>
    </row>
    <row r="243" spans="1:15" x14ac:dyDescent="0.25">
      <c r="A243" s="8">
        <v>45.119999999999898</v>
      </c>
      <c r="B243" s="8"/>
      <c r="C243" s="30"/>
      <c r="E243" s="2">
        <f>IF(D243&lt;&gt;0,('Modelo Atmosférico'!$B$9/'Modelo Atmosférico'!$B$10)*((POWER(D243/'Modelo Atmosférico'!$B$14,(-'Modelo Atmosférico'!$B$11*'Modelo Atmosférico'!$B$10)/('Modelo Atmosférico'!$B$12*'Modelo Atmosférico'!$B$13)))-1),0)</f>
        <v>0</v>
      </c>
      <c r="F243" s="12">
        <f t="shared" si="26"/>
        <v>0</v>
      </c>
      <c r="G243">
        <v>235</v>
      </c>
      <c r="H243" t="s">
        <v>30</v>
      </c>
      <c r="I243" s="2">
        <f t="shared" si="22"/>
        <v>0</v>
      </c>
      <c r="J243">
        <f t="shared" ref="J243:J247" si="27">_xlfn.VAR.P(I224:I243)</f>
        <v>0</v>
      </c>
      <c r="L243" s="2">
        <f t="shared" si="23"/>
        <v>0</v>
      </c>
      <c r="M243">
        <f t="shared" si="24"/>
        <v>0</v>
      </c>
      <c r="N243">
        <f t="shared" si="25"/>
        <v>0</v>
      </c>
      <c r="O243">
        <f t="shared" ref="O243:O247" si="28">IF(AND(N243=1, L243&lt;1, L243&gt;-1), 1, 0)</f>
        <v>0</v>
      </c>
    </row>
    <row r="244" spans="1:15" x14ac:dyDescent="0.25">
      <c r="A244" s="8">
        <v>45.311999999999898</v>
      </c>
      <c r="B244" s="8"/>
      <c r="C244" s="30"/>
      <c r="E244" s="2">
        <f>IF(D244&lt;&gt;0,('Modelo Atmosférico'!$B$9/'Modelo Atmosférico'!$B$10)*((POWER(D244/'Modelo Atmosférico'!$B$14,(-'Modelo Atmosférico'!$B$11*'Modelo Atmosférico'!$B$10)/('Modelo Atmosférico'!$B$12*'Modelo Atmosférico'!$B$13)))-1),0)</f>
        <v>0</v>
      </c>
      <c r="F244" s="12">
        <f t="shared" si="26"/>
        <v>0</v>
      </c>
      <c r="G244">
        <v>236</v>
      </c>
      <c r="H244" t="s">
        <v>30</v>
      </c>
      <c r="I244" s="2">
        <f t="shared" si="22"/>
        <v>0</v>
      </c>
      <c r="J244">
        <f t="shared" si="27"/>
        <v>0</v>
      </c>
      <c r="L244" s="2">
        <f t="shared" si="23"/>
        <v>0</v>
      </c>
      <c r="M244">
        <f t="shared" si="24"/>
        <v>0</v>
      </c>
      <c r="N244">
        <f t="shared" si="25"/>
        <v>0</v>
      </c>
      <c r="O244">
        <f t="shared" si="28"/>
        <v>0</v>
      </c>
    </row>
    <row r="245" spans="1:15" x14ac:dyDescent="0.25">
      <c r="A245" s="8">
        <v>45.503999999999898</v>
      </c>
      <c r="B245" s="8"/>
      <c r="C245" s="30"/>
      <c r="E245" s="2">
        <f>IF(D245&lt;&gt;0,('Modelo Atmosférico'!$B$9/'Modelo Atmosférico'!$B$10)*((POWER(D245/'Modelo Atmosférico'!$B$14,(-'Modelo Atmosférico'!$B$11*'Modelo Atmosférico'!$B$10)/('Modelo Atmosférico'!$B$12*'Modelo Atmosférico'!$B$13)))-1),0)</f>
        <v>0</v>
      </c>
      <c r="F245" s="12">
        <f t="shared" si="26"/>
        <v>0</v>
      </c>
      <c r="G245">
        <v>237</v>
      </c>
      <c r="H245" t="s">
        <v>30</v>
      </c>
      <c r="I245" s="2">
        <f t="shared" si="22"/>
        <v>0</v>
      </c>
      <c r="J245">
        <f t="shared" si="27"/>
        <v>0</v>
      </c>
      <c r="L245" s="2">
        <f t="shared" si="23"/>
        <v>0</v>
      </c>
      <c r="M245">
        <f t="shared" si="24"/>
        <v>0</v>
      </c>
      <c r="N245">
        <f t="shared" si="25"/>
        <v>0</v>
      </c>
      <c r="O245">
        <f t="shared" si="28"/>
        <v>0</v>
      </c>
    </row>
    <row r="246" spans="1:15" x14ac:dyDescent="0.25">
      <c r="A246" s="8">
        <v>45.695999999999898</v>
      </c>
      <c r="B246" s="8"/>
      <c r="C246" s="30"/>
      <c r="E246" s="2">
        <f>IF(D246&lt;&gt;0,('Modelo Atmosférico'!$B$9/'Modelo Atmosférico'!$B$10)*((POWER(D246/'Modelo Atmosférico'!$B$14,(-'Modelo Atmosférico'!$B$11*'Modelo Atmosférico'!$B$10)/('Modelo Atmosférico'!$B$12*'Modelo Atmosférico'!$B$13)))-1),0)</f>
        <v>0</v>
      </c>
      <c r="F246" s="12">
        <f t="shared" si="26"/>
        <v>0</v>
      </c>
      <c r="G246">
        <v>238</v>
      </c>
      <c r="H246" t="s">
        <v>30</v>
      </c>
      <c r="I246" s="2">
        <f t="shared" si="22"/>
        <v>0</v>
      </c>
      <c r="J246">
        <f t="shared" si="27"/>
        <v>0</v>
      </c>
      <c r="L246" s="2">
        <f t="shared" si="23"/>
        <v>0</v>
      </c>
      <c r="M246">
        <f t="shared" si="24"/>
        <v>0</v>
      </c>
      <c r="N246">
        <f t="shared" si="25"/>
        <v>0</v>
      </c>
      <c r="O246">
        <f t="shared" si="28"/>
        <v>0</v>
      </c>
    </row>
    <row r="247" spans="1:15" x14ac:dyDescent="0.25">
      <c r="A247" s="8">
        <v>45.887999999999899</v>
      </c>
      <c r="B247" s="8"/>
      <c r="C247" s="30"/>
      <c r="E247" s="2">
        <f>IF(D247&lt;&gt;0,('Modelo Atmosférico'!$B$9/'Modelo Atmosférico'!$B$10)*((POWER(D247/'Modelo Atmosférico'!$B$14,(-'Modelo Atmosférico'!$B$11*'Modelo Atmosférico'!$B$10)/('Modelo Atmosférico'!$B$12*'Modelo Atmosférico'!$B$13)))-1),0)</f>
        <v>0</v>
      </c>
      <c r="F247" s="12">
        <f t="shared" si="26"/>
        <v>0</v>
      </c>
      <c r="G247">
        <v>239</v>
      </c>
      <c r="H247" t="s">
        <v>30</v>
      </c>
      <c r="I247" s="2">
        <f t="shared" si="22"/>
        <v>0</v>
      </c>
      <c r="J247">
        <f t="shared" si="27"/>
        <v>0</v>
      </c>
      <c r="L247" s="2">
        <f t="shared" si="23"/>
        <v>0</v>
      </c>
      <c r="M247">
        <f t="shared" si="24"/>
        <v>0</v>
      </c>
      <c r="N247">
        <f t="shared" si="25"/>
        <v>0</v>
      </c>
      <c r="O247">
        <f t="shared" si="28"/>
        <v>0</v>
      </c>
    </row>
    <row r="248" spans="1:15" x14ac:dyDescent="0.25">
      <c r="A248" s="5">
        <v>46.079999999999899</v>
      </c>
      <c r="B248" s="8"/>
      <c r="C248" s="13"/>
      <c r="D248" s="14"/>
      <c r="E248" s="15">
        <f>IF(D248&lt;&gt;0,('Modelo Atmosférico'!$B$9/'Modelo Atmosférico'!$B$10)*((POWER(D248/'Modelo Atmosférico'!$B$14,(-'Modelo Atmosférico'!$B$11*'Modelo Atmosférico'!$B$10)/('Modelo Atmosférico'!$B$12*'Modelo Atmosférico'!$B$13)))-1),0)</f>
        <v>0</v>
      </c>
      <c r="F248" s="16">
        <f t="shared" si="26"/>
        <v>0</v>
      </c>
      <c r="I248" s="2"/>
    </row>
  </sheetData>
  <mergeCells count="5">
    <mergeCell ref="A1:B1"/>
    <mergeCell ref="A2:C2"/>
    <mergeCell ref="A3:C3"/>
    <mergeCell ref="A4:C4"/>
    <mergeCell ref="A5:C5"/>
  </mergeCell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3</xdr:col>
                <xdr:colOff>28575</xdr:colOff>
                <xdr:row>5</xdr:row>
                <xdr:rowOff>66675</xdr:rowOff>
              </from>
              <to>
                <xdr:col>6</xdr:col>
                <xdr:colOff>0</xdr:colOff>
                <xdr:row>5</xdr:row>
                <xdr:rowOff>342900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CE228-22C5-4DD9-BD4A-C478122B927D}">
  <sheetPr codeName="Plan4"/>
  <dimension ref="A1:BH248"/>
  <sheetViews>
    <sheetView topLeftCell="A22" zoomScaleNormal="100" workbookViewId="0">
      <selection activeCell="J50" sqref="J50"/>
    </sheetView>
  </sheetViews>
  <sheetFormatPr defaultRowHeight="15" x14ac:dyDescent="0.25"/>
  <cols>
    <col min="1" max="1" width="9.5703125" customWidth="1"/>
    <col min="2" max="2" width="1.5703125" customWidth="1"/>
    <col min="3" max="6" width="10.5703125" customWidth="1"/>
    <col min="7" max="7" width="10" customWidth="1"/>
    <col min="8" max="8" width="31.140625" customWidth="1"/>
    <col min="12" max="12" width="17.28515625" customWidth="1"/>
    <col min="21" max="21" width="1.5703125" customWidth="1"/>
  </cols>
  <sheetData>
    <row r="1" spans="1:56" ht="15.75" thickBot="1" x14ac:dyDescent="0.3">
      <c r="A1" s="60" t="s">
        <v>23</v>
      </c>
      <c r="B1" s="61"/>
      <c r="C1" s="19"/>
      <c r="D1" s="26" t="s">
        <v>15</v>
      </c>
      <c r="E1" s="35"/>
      <c r="F1" s="17"/>
      <c r="G1" s="17"/>
    </row>
    <row r="2" spans="1:56" ht="16.5" thickTop="1" thickBot="1" x14ac:dyDescent="0.3">
      <c r="A2" s="62"/>
      <c r="B2" s="63"/>
      <c r="C2" s="63"/>
      <c r="D2" s="21"/>
      <c r="E2" s="24" t="s">
        <v>14</v>
      </c>
      <c r="F2" s="31"/>
      <c r="N2" s="17" t="s">
        <v>36</v>
      </c>
    </row>
    <row r="3" spans="1:56" x14ac:dyDescent="0.25">
      <c r="A3" s="64" t="s">
        <v>16</v>
      </c>
      <c r="B3" s="65"/>
      <c r="C3" s="65"/>
      <c r="D3" s="6">
        <v>99149.45</v>
      </c>
      <c r="E3" s="23">
        <f>IF(D3&lt;&gt;0,('Modelo Atmosférico'!$B$9/'Modelo Atmosférico'!$B$10)*((POWER(D3/'Modelo Atmosférico'!$B$14,(-'Modelo Atmosférico'!$B$11*'Modelo Atmosférico'!$B$10)/('Modelo Atmosférico'!$B$12*'Modelo Atmosférico'!$B$13)))-1),0)</f>
        <v>182.69253406680323</v>
      </c>
      <c r="F3" s="32" t="s">
        <v>18</v>
      </c>
      <c r="N3">
        <v>10</v>
      </c>
    </row>
    <row r="4" spans="1:56" x14ac:dyDescent="0.25">
      <c r="A4" s="64" t="s">
        <v>17</v>
      </c>
      <c r="B4" s="65"/>
      <c r="C4" s="65"/>
      <c r="D4" s="6">
        <v>96131.27</v>
      </c>
      <c r="E4" s="23">
        <f>IF(D4&lt;&gt;0,('Modelo Atmosférico'!$B$9/'Modelo Atmosférico'!$B$10)*((POWER(D4/'Modelo Atmosférico'!$B$14,(-'Modelo Atmosférico'!$B$11*'Modelo Atmosférico'!$B$10)/('Modelo Atmosférico'!$B$12*'Modelo Atmosférico'!$B$13)))-1),0)</f>
        <v>441.59753659958477</v>
      </c>
      <c r="F4" s="33">
        <f>E4-E3</f>
        <v>258.90500253278151</v>
      </c>
    </row>
    <row r="5" spans="1:56" ht="15.75" thickBot="1" x14ac:dyDescent="0.3">
      <c r="A5" s="58"/>
      <c r="B5" s="59"/>
      <c r="C5" s="59"/>
      <c r="D5" s="22"/>
      <c r="E5" s="25"/>
      <c r="F5" s="34"/>
    </row>
    <row r="6" spans="1:56" ht="30" customHeight="1" thickTop="1" x14ac:dyDescent="0.25">
      <c r="C6" s="27" t="s">
        <v>19</v>
      </c>
      <c r="D6" s="20"/>
      <c r="E6" s="20"/>
      <c r="F6" s="18"/>
      <c r="G6" s="17"/>
    </row>
    <row r="7" spans="1:56" x14ac:dyDescent="0.25">
      <c r="A7" s="4" t="s">
        <v>22</v>
      </c>
      <c r="C7" s="4" t="s">
        <v>26</v>
      </c>
      <c r="D7" s="4" t="s">
        <v>25</v>
      </c>
      <c r="E7" s="4" t="s">
        <v>20</v>
      </c>
      <c r="F7" s="4" t="s">
        <v>21</v>
      </c>
      <c r="G7" s="17" t="s">
        <v>29</v>
      </c>
      <c r="H7" s="17" t="s">
        <v>27</v>
      </c>
      <c r="I7" s="17" t="s">
        <v>31</v>
      </c>
      <c r="J7" s="17" t="s">
        <v>32</v>
      </c>
      <c r="L7" s="17" t="s">
        <v>33</v>
      </c>
      <c r="M7" s="17" t="s">
        <v>34</v>
      </c>
      <c r="N7" s="17" t="s">
        <v>35</v>
      </c>
      <c r="O7" s="17" t="s">
        <v>37</v>
      </c>
    </row>
    <row r="8" spans="1:56" x14ac:dyDescent="0.25">
      <c r="A8" s="7">
        <v>0</v>
      </c>
      <c r="B8" s="8"/>
      <c r="C8" s="36">
        <v>24665</v>
      </c>
      <c r="D8" s="9">
        <v>99149.45</v>
      </c>
      <c r="E8" s="10">
        <f>IF(D8&lt;&gt;0,('Modelo Atmosférico'!$B$9/'Modelo Atmosférico'!$B$10)*((POWER(D8/'Modelo Atmosférico'!$B$14,(-'Modelo Atmosférico'!$B$11*'Modelo Atmosférico'!$B$10)/('Modelo Atmosférico'!$B$12*'Modelo Atmosférico'!$B$13)))-1),0)</f>
        <v>182.69253406680323</v>
      </c>
      <c r="F8" s="11">
        <f t="shared" ref="F8:F33" si="0">IF(D8&lt;&gt;0,E8-$E$3,0)</f>
        <v>0</v>
      </c>
      <c r="G8">
        <v>0</v>
      </c>
      <c r="H8" t="s">
        <v>28</v>
      </c>
    </row>
    <row r="9" spans="1:56" x14ac:dyDescent="0.25">
      <c r="A9" s="8">
        <v>0.192</v>
      </c>
      <c r="B9" s="8"/>
      <c r="C9" s="30">
        <v>24673</v>
      </c>
      <c r="D9">
        <v>99127.4</v>
      </c>
      <c r="E9" s="2">
        <f>IF(D9&lt;&gt;0,('Modelo Atmosférico'!$B$9/'Modelo Atmosférico'!$B$10)*((POWER(D9/'Modelo Atmosférico'!$B$14,(-'Modelo Atmosférico'!$B$11*'Modelo Atmosférico'!$B$10)/('Modelo Atmosférico'!$B$12*'Modelo Atmosférico'!$B$13)))-1),0)</f>
        <v>184.56073704429062</v>
      </c>
      <c r="F9" s="12">
        <f t="shared" si="0"/>
        <v>1.8682029774873854</v>
      </c>
      <c r="G9">
        <v>1</v>
      </c>
      <c r="H9" t="s">
        <v>28</v>
      </c>
      <c r="L9" s="28"/>
      <c r="AU9" s="28"/>
      <c r="BD9" s="28"/>
    </row>
    <row r="10" spans="1:56" x14ac:dyDescent="0.25">
      <c r="A10" s="8">
        <v>0.38400000000000001</v>
      </c>
      <c r="B10" s="8"/>
      <c r="C10" s="30">
        <v>24688</v>
      </c>
      <c r="D10">
        <v>99086.03</v>
      </c>
      <c r="E10" s="2">
        <f>IF(D10&lt;&gt;0,('Modelo Atmosférico'!$B$9/'Modelo Atmosférico'!$B$10)*((POWER(D10/'Modelo Atmosférico'!$B$14,(-'Modelo Atmosférico'!$B$11*'Modelo Atmosférico'!$B$10)/('Modelo Atmosférico'!$B$12*'Modelo Atmosférico'!$B$13)))-1),0)</f>
        <v>188.06674978636673</v>
      </c>
      <c r="F10" s="12">
        <f t="shared" si="0"/>
        <v>5.3742157195634945</v>
      </c>
      <c r="G10">
        <v>2</v>
      </c>
      <c r="H10" t="s">
        <v>28</v>
      </c>
      <c r="L10" s="28"/>
      <c r="AQ10" s="28"/>
      <c r="AZ10" s="28"/>
    </row>
    <row r="11" spans="1:56" x14ac:dyDescent="0.25">
      <c r="A11" s="8">
        <v>0.57599999999999996</v>
      </c>
      <c r="B11" s="8"/>
      <c r="C11" s="30">
        <v>24716</v>
      </c>
      <c r="D11">
        <v>99008.81</v>
      </c>
      <c r="E11" s="2">
        <f>IF(D11&lt;&gt;0,('Modelo Atmosférico'!$B$9/'Modelo Atmosférico'!$B$10)*((POWER(D11/'Modelo Atmosférico'!$B$14,(-'Modelo Atmosférico'!$B$11*'Modelo Atmosférico'!$B$10)/('Modelo Atmosférico'!$B$12*'Modelo Atmosférico'!$B$13)))-1),0)</f>
        <v>194.61414022343229</v>
      </c>
      <c r="F11" s="12">
        <f t="shared" si="0"/>
        <v>11.921606156629053</v>
      </c>
      <c r="G11">
        <v>3</v>
      </c>
      <c r="H11" t="s">
        <v>28</v>
      </c>
      <c r="L11" s="28"/>
      <c r="AA11" s="29"/>
      <c r="AG11" s="28"/>
      <c r="AP11" s="28"/>
      <c r="AY11" s="28"/>
    </row>
    <row r="12" spans="1:56" x14ac:dyDescent="0.25">
      <c r="A12" s="8">
        <v>0.76800000000000002</v>
      </c>
      <c r="B12" s="8"/>
      <c r="C12" s="30">
        <v>24917</v>
      </c>
      <c r="D12">
        <v>98454.58</v>
      </c>
      <c r="E12" s="2">
        <f>IF(D12&lt;&gt;0,('Modelo Atmosférico'!$B$9/'Modelo Atmosférico'!$B$10)*((POWER(D12/'Modelo Atmosférico'!$B$14,(-'Modelo Atmosférico'!$B$11*'Modelo Atmosférico'!$B$10)/('Modelo Atmosférico'!$B$12*'Modelo Atmosférico'!$B$13)))-1),0)</f>
        <v>241.72836530549694</v>
      </c>
      <c r="F12" s="12">
        <f t="shared" si="0"/>
        <v>59.035831238693703</v>
      </c>
      <c r="G12">
        <v>4</v>
      </c>
      <c r="H12" t="s">
        <v>30</v>
      </c>
      <c r="I12" s="28"/>
      <c r="L12" s="28"/>
      <c r="Z12" s="29"/>
      <c r="AF12" s="28"/>
      <c r="AO12" s="28"/>
      <c r="AX12" s="28"/>
    </row>
    <row r="13" spans="1:56" x14ac:dyDescent="0.25">
      <c r="A13" s="8">
        <v>0.96</v>
      </c>
      <c r="B13" s="8"/>
      <c r="C13" s="30">
        <v>25179</v>
      </c>
      <c r="D13">
        <v>97732.31</v>
      </c>
      <c r="E13" s="2">
        <f>IF(D13&lt;&gt;0,('Modelo Atmosférico'!$B$9/'Modelo Atmosférico'!$B$10)*((POWER(D13/'Modelo Atmosférico'!$B$14,(-'Modelo Atmosférico'!$B$11*'Modelo Atmosférico'!$B$10)/('Modelo Atmosférico'!$B$12*'Modelo Atmosférico'!$B$13)))-1),0)</f>
        <v>303.45078029659078</v>
      </c>
      <c r="F13" s="12">
        <f t="shared" si="0"/>
        <v>120.75824622978755</v>
      </c>
      <c r="G13">
        <v>5</v>
      </c>
      <c r="H13" t="s">
        <v>30</v>
      </c>
      <c r="I13" s="28"/>
      <c r="L13" s="28"/>
      <c r="Y13" s="29"/>
      <c r="AE13" s="28"/>
      <c r="AO13" s="28"/>
      <c r="AX13" s="28"/>
    </row>
    <row r="14" spans="1:56" x14ac:dyDescent="0.25">
      <c r="A14" s="8">
        <v>1.1519999999999999</v>
      </c>
      <c r="B14" s="8"/>
      <c r="C14" s="30">
        <v>25524</v>
      </c>
      <c r="D14">
        <v>96781.5</v>
      </c>
      <c r="E14" s="2">
        <f>IF(D14&lt;&gt;0,('Modelo Atmosférico'!$B$9/'Modelo Atmosférico'!$B$10)*((POWER(D14/'Modelo Atmosférico'!$B$14,(-'Modelo Atmosférico'!$B$11*'Modelo Atmosférico'!$B$10)/('Modelo Atmosférico'!$B$12*'Modelo Atmosférico'!$B$13)))-1),0)</f>
        <v>385.26899921266948</v>
      </c>
      <c r="F14" s="12">
        <f t="shared" si="0"/>
        <v>202.57646514586625</v>
      </c>
      <c r="G14">
        <v>6</v>
      </c>
      <c r="H14" t="s">
        <v>30</v>
      </c>
      <c r="I14" s="28"/>
      <c r="L14" s="28"/>
      <c r="Z14" s="29"/>
      <c r="AF14" s="28"/>
      <c r="AM14" s="28"/>
      <c r="AV14" s="28"/>
    </row>
    <row r="15" spans="1:56" x14ac:dyDescent="0.25">
      <c r="A15" s="8">
        <v>1.3440000000000001</v>
      </c>
      <c r="B15" s="8"/>
      <c r="C15" s="30">
        <v>25564</v>
      </c>
      <c r="D15">
        <v>96671.28</v>
      </c>
      <c r="E15" s="2">
        <f>IF(D15&lt;&gt;0,('Modelo Atmosférico'!$B$9/'Modelo Atmosférico'!$B$10)*((POWER(D15/'Modelo Atmosférico'!$B$14,(-'Modelo Atmosférico'!$B$11*'Modelo Atmosférico'!$B$10)/('Modelo Atmosférico'!$B$12*'Modelo Atmosférico'!$B$13)))-1),0)</f>
        <v>394.79559391143152</v>
      </c>
      <c r="F15" s="12">
        <f t="shared" si="0"/>
        <v>212.10305984462829</v>
      </c>
      <c r="G15">
        <v>7</v>
      </c>
      <c r="H15" t="s">
        <v>30</v>
      </c>
      <c r="I15" s="28"/>
      <c r="L15" s="28"/>
      <c r="Z15" s="29"/>
      <c r="AF15" s="28"/>
      <c r="AM15" s="28"/>
      <c r="AV15" s="28"/>
    </row>
    <row r="16" spans="1:56" x14ac:dyDescent="0.25">
      <c r="A16" s="8">
        <v>1.536</v>
      </c>
      <c r="B16" s="8"/>
      <c r="C16" s="30">
        <v>25618</v>
      </c>
      <c r="D16">
        <v>96522.48</v>
      </c>
      <c r="E16" s="2">
        <f>IF(D16&lt;&gt;0,('Modelo Atmosférico'!$B$9/'Modelo Atmosférico'!$B$10)*((POWER(D16/'Modelo Atmosférico'!$B$14,(-'Modelo Atmosférico'!$B$11*'Modelo Atmosférico'!$B$10)/('Modelo Atmosférico'!$B$12*'Modelo Atmosférico'!$B$13)))-1),0)</f>
        <v>407.6707176521283</v>
      </c>
      <c r="F16" s="12">
        <f t="shared" si="0"/>
        <v>224.97818358532507</v>
      </c>
      <c r="G16">
        <v>8</v>
      </c>
      <c r="H16" t="s">
        <v>30</v>
      </c>
      <c r="L16" s="28"/>
      <c r="AM16" s="28"/>
      <c r="AV16" s="28"/>
    </row>
    <row r="17" spans="1:56" x14ac:dyDescent="0.25">
      <c r="A17" s="8">
        <v>1.728</v>
      </c>
      <c r="B17" s="8"/>
      <c r="C17" s="30">
        <v>25760</v>
      </c>
      <c r="D17">
        <v>96131.27</v>
      </c>
      <c r="E17" s="2">
        <f>IF(D17&lt;&gt;0,('Modelo Atmosférico'!$B$9/'Modelo Atmosférico'!$B$10)*((POWER(D17/'Modelo Atmosférico'!$B$14,(-'Modelo Atmosférico'!$B$11*'Modelo Atmosférico'!$B$10)/('Modelo Atmosférico'!$B$12*'Modelo Atmosférico'!$B$13)))-1),0)</f>
        <v>441.59753659958477</v>
      </c>
      <c r="F17" s="12">
        <f t="shared" si="0"/>
        <v>258.90500253278151</v>
      </c>
      <c r="G17">
        <v>9</v>
      </c>
      <c r="H17" t="s">
        <v>30</v>
      </c>
      <c r="L17" s="28"/>
      <c r="AM17" s="28"/>
      <c r="AV17" s="28"/>
    </row>
    <row r="18" spans="1:56" x14ac:dyDescent="0.25">
      <c r="A18" s="8">
        <v>1.92</v>
      </c>
      <c r="B18" s="8"/>
      <c r="C18" s="30">
        <v>25715</v>
      </c>
      <c r="D18" s="30">
        <v>96250</v>
      </c>
      <c r="E18" s="2">
        <f>IF(D18&lt;&gt;0,('Modelo Atmosférico'!$B$9/'Modelo Atmosférico'!$B$10)*((POWER(D18/'Modelo Atmosférico'!$B$14,(-'Modelo Atmosférico'!$B$11*'Modelo Atmosférico'!$B$10)/('Modelo Atmosférico'!$B$12*'Modelo Atmosférico'!$B$13)))-1),0)</f>
        <v>431.28914298960274</v>
      </c>
      <c r="F18" s="12">
        <f t="shared" si="0"/>
        <v>248.5966089227995</v>
      </c>
      <c r="G18">
        <v>10</v>
      </c>
      <c r="H18" t="s">
        <v>30</v>
      </c>
      <c r="L18" s="28"/>
      <c r="AM18" s="28"/>
      <c r="AV18" s="28"/>
    </row>
    <row r="19" spans="1:56" x14ac:dyDescent="0.25">
      <c r="A19" s="8">
        <v>2.1120000000000001</v>
      </c>
      <c r="B19" s="8"/>
      <c r="C19" s="30">
        <v>25632</v>
      </c>
      <c r="D19">
        <v>96483.91</v>
      </c>
      <c r="E19" s="2">
        <f>IF(D19&lt;&gt;0,('Modelo Atmosférico'!$B$9/'Modelo Atmosférico'!$B$10)*((POWER(D19/'Modelo Atmosférico'!$B$14,(-'Modelo Atmosférico'!$B$11*'Modelo Atmosférico'!$B$10)/('Modelo Atmosférico'!$B$12*'Modelo Atmosférico'!$B$13)))-1),0)</f>
        <v>411.0106624548402</v>
      </c>
      <c r="F19" s="12">
        <f t="shared" si="0"/>
        <v>228.31812838803697</v>
      </c>
      <c r="G19">
        <v>11</v>
      </c>
      <c r="H19" t="s">
        <v>30</v>
      </c>
      <c r="I19" s="28"/>
      <c r="L19" s="28"/>
      <c r="AL19" s="28"/>
      <c r="AU19" s="28"/>
    </row>
    <row r="20" spans="1:56" x14ac:dyDescent="0.25">
      <c r="A20" s="8">
        <v>2.3039999999999998</v>
      </c>
      <c r="B20" s="8"/>
      <c r="C20" s="30">
        <v>24917</v>
      </c>
      <c r="D20">
        <v>98454.58</v>
      </c>
      <c r="E20" s="2">
        <f>IF(D20&lt;&gt;0,('Modelo Atmosférico'!$B$9/'Modelo Atmosférico'!$B$10)*((POWER(D20/'Modelo Atmosférico'!$B$14,(-'Modelo Atmosférico'!$B$11*'Modelo Atmosférico'!$B$10)/('Modelo Atmosférico'!$B$12*'Modelo Atmosférico'!$B$13)))-1),0)</f>
        <v>241.72836530549694</v>
      </c>
      <c r="F20" s="12">
        <f t="shared" si="0"/>
        <v>59.035831238693703</v>
      </c>
      <c r="G20">
        <v>12</v>
      </c>
      <c r="H20" t="s">
        <v>30</v>
      </c>
      <c r="I20" s="28"/>
      <c r="L20" s="28"/>
      <c r="AM20" s="28"/>
      <c r="AV20" s="28"/>
    </row>
    <row r="21" spans="1:56" x14ac:dyDescent="0.25">
      <c r="A21" s="8">
        <v>2.496</v>
      </c>
      <c r="B21" s="8"/>
      <c r="C21" s="30">
        <v>24662</v>
      </c>
      <c r="D21">
        <v>99157.73</v>
      </c>
      <c r="E21" s="2">
        <f>IF(D21&lt;&gt;0,('Modelo Atmosférico'!$B$9/'Modelo Atmosférico'!$B$10)*((POWER(D21/'Modelo Atmosférico'!$B$14,(-'Modelo Atmosférico'!$B$11*'Modelo Atmosférico'!$B$10)/('Modelo Atmosférico'!$B$12*'Modelo Atmosférico'!$B$13)))-1),0)</f>
        <v>181.99109166930742</v>
      </c>
      <c r="F21" s="12">
        <f t="shared" si="0"/>
        <v>-0.70144239749581061</v>
      </c>
      <c r="G21">
        <v>13</v>
      </c>
      <c r="H21" t="s">
        <v>30</v>
      </c>
      <c r="I21" s="28"/>
      <c r="L21" s="28"/>
      <c r="AK21" s="28"/>
      <c r="AT21" s="28"/>
    </row>
    <row r="22" spans="1:56" x14ac:dyDescent="0.25">
      <c r="A22" s="8">
        <v>2.6880000000000002</v>
      </c>
      <c r="B22" s="8"/>
      <c r="C22" s="30">
        <v>24663</v>
      </c>
      <c r="D22">
        <v>99154.97</v>
      </c>
      <c r="E22" s="2">
        <f>IF(D22&lt;&gt;0,('Modelo Atmosférico'!$B$9/'Modelo Atmosférico'!$B$10)*((POWER(D22/'Modelo Atmosférico'!$B$14,(-'Modelo Atmosférico'!$B$11*'Modelo Atmosférico'!$B$10)/('Modelo Atmosférico'!$B$12*'Modelo Atmosférico'!$B$13)))-1),0)</f>
        <v>182.22490053179297</v>
      </c>
      <c r="F22" s="12">
        <f t="shared" si="0"/>
        <v>-0.46763353501026472</v>
      </c>
      <c r="G22">
        <v>14</v>
      </c>
      <c r="H22" t="s">
        <v>30</v>
      </c>
      <c r="I22" s="28"/>
      <c r="L22" s="28"/>
      <c r="AI22" s="28"/>
      <c r="AR22" s="28"/>
    </row>
    <row r="23" spans="1:56" x14ac:dyDescent="0.25">
      <c r="A23" s="8">
        <v>2.88</v>
      </c>
      <c r="B23" s="8"/>
      <c r="C23" s="30">
        <v>24661</v>
      </c>
      <c r="D23">
        <v>99160.49</v>
      </c>
      <c r="E23" s="2">
        <f>IF(D23&lt;&gt;0,('Modelo Atmosférico'!$B$9/'Modelo Atmosférico'!$B$10)*((POWER(D23/'Modelo Atmosférico'!$B$14,(-'Modelo Atmosférico'!$B$11*'Modelo Atmosférico'!$B$10)/('Modelo Atmosférico'!$B$12*'Modelo Atmosférico'!$B$13)))-1),0)</f>
        <v>181.75728807648059</v>
      </c>
      <c r="F23" s="12">
        <f t="shared" si="0"/>
        <v>-0.93524599032264177</v>
      </c>
      <c r="G23">
        <v>15</v>
      </c>
      <c r="H23" t="s">
        <v>30</v>
      </c>
      <c r="I23" s="28"/>
      <c r="L23" s="28"/>
      <c r="AI23" s="28"/>
      <c r="AR23" s="28"/>
    </row>
    <row r="24" spans="1:56" x14ac:dyDescent="0.25">
      <c r="A24" s="8">
        <v>3.0720000000000001</v>
      </c>
      <c r="B24" s="8"/>
      <c r="C24" s="30">
        <v>24662</v>
      </c>
      <c r="D24">
        <v>99157.73</v>
      </c>
      <c r="E24" s="2">
        <f>IF(D24&lt;&gt;0,('Modelo Atmosférico'!$B$9/'Modelo Atmosférico'!$B$10)*((POWER(D24/'Modelo Atmosférico'!$B$14,(-'Modelo Atmosférico'!$B$11*'Modelo Atmosférico'!$B$10)/('Modelo Atmosférico'!$B$12*'Modelo Atmosférico'!$B$13)))-1),0)</f>
        <v>181.99109166930742</v>
      </c>
      <c r="F24" s="12">
        <f t="shared" si="0"/>
        <v>-0.70144239749581061</v>
      </c>
      <c r="G24">
        <v>16</v>
      </c>
      <c r="H24" t="s">
        <v>30</v>
      </c>
      <c r="L24" s="28"/>
      <c r="V24" s="29"/>
      <c r="AB24" s="28"/>
      <c r="AH24" s="28"/>
      <c r="AQ24" s="28"/>
    </row>
    <row r="25" spans="1:56" x14ac:dyDescent="0.25">
      <c r="A25" s="8">
        <v>3.2639999999999998</v>
      </c>
      <c r="B25" s="8"/>
      <c r="C25" s="30">
        <v>24662</v>
      </c>
      <c r="D25">
        <v>99157.73</v>
      </c>
      <c r="E25" s="2">
        <f>IF(D25&lt;&gt;0,('Modelo Atmosférico'!$B$9/'Modelo Atmosférico'!$B$10)*((POWER(D25/'Modelo Atmosférico'!$B$14,(-'Modelo Atmosférico'!$B$11*'Modelo Atmosférico'!$B$10)/('Modelo Atmosférico'!$B$12*'Modelo Atmosférico'!$B$13)))-1),0)</f>
        <v>181.99109166930742</v>
      </c>
      <c r="F25" s="12">
        <f t="shared" si="0"/>
        <v>-0.70144239749581061</v>
      </c>
      <c r="G25">
        <v>17</v>
      </c>
      <c r="H25" t="s">
        <v>30</v>
      </c>
      <c r="L25" s="28"/>
      <c r="V25" s="29"/>
      <c r="AB25" s="28"/>
      <c r="AH25" s="28"/>
      <c r="AQ25" s="28"/>
    </row>
    <row r="26" spans="1:56" x14ac:dyDescent="0.25">
      <c r="A26" s="8">
        <v>3.456</v>
      </c>
      <c r="B26" s="8"/>
      <c r="C26" s="30">
        <v>24658</v>
      </c>
      <c r="D26">
        <v>99168.77</v>
      </c>
      <c r="E26" s="2">
        <f>IF(D26&lt;&gt;0,('Modelo Atmosférico'!$B$9/'Modelo Atmosférico'!$B$10)*((POWER(D26/'Modelo Atmosférico'!$B$14,(-'Modelo Atmosférico'!$B$11*'Modelo Atmosférico'!$B$10)/('Modelo Atmosférico'!$B$12*'Modelo Atmosférico'!$B$13)))-1),0)</f>
        <v>181.05590891328967</v>
      </c>
      <c r="F26" s="12">
        <f t="shared" si="0"/>
        <v>-1.6366251535135632</v>
      </c>
      <c r="G26">
        <v>18</v>
      </c>
      <c r="H26" t="s">
        <v>30</v>
      </c>
      <c r="L26" s="28"/>
      <c r="W26" s="29"/>
      <c r="AC26" s="28"/>
      <c r="AJ26" s="28"/>
      <c r="AS26" s="28"/>
    </row>
    <row r="27" spans="1:56" x14ac:dyDescent="0.25">
      <c r="A27" s="8">
        <v>3.6480000000000001</v>
      </c>
      <c r="B27" s="8"/>
      <c r="C27" s="30">
        <v>24660</v>
      </c>
      <c r="D27">
        <v>99163.25</v>
      </c>
      <c r="E27" s="2">
        <f>IF(D27&lt;&gt;0,('Modelo Atmosférico'!$B$9/'Modelo Atmosférico'!$B$10)*((POWER(D27/'Modelo Atmosférico'!$B$14,(-'Modelo Atmosférico'!$B$11*'Modelo Atmosférico'!$B$10)/('Modelo Atmosférico'!$B$12*'Modelo Atmosférico'!$B$13)))-1),0)</f>
        <v>181.5234897530467</v>
      </c>
      <c r="F27" s="12">
        <f t="shared" si="0"/>
        <v>-1.1690443137565296</v>
      </c>
      <c r="G27">
        <v>19</v>
      </c>
      <c r="H27" t="s">
        <v>30</v>
      </c>
      <c r="L27" s="28"/>
      <c r="W27" s="29"/>
      <c r="AC27" s="28"/>
      <c r="AM27" s="28"/>
      <c r="AV27" s="28"/>
    </row>
    <row r="28" spans="1:56" x14ac:dyDescent="0.25">
      <c r="A28" s="8">
        <v>3.84</v>
      </c>
      <c r="B28" s="8"/>
      <c r="C28" s="30">
        <v>24659</v>
      </c>
      <c r="D28">
        <v>99166.01</v>
      </c>
      <c r="E28" s="2">
        <f>IF(D28&lt;&gt;0,('Modelo Atmosférico'!$B$9/'Modelo Atmosférico'!$B$10)*((POWER(D28/'Modelo Atmosférico'!$B$14,(-'Modelo Atmosférico'!$B$11*'Modelo Atmosférico'!$B$10)/('Modelo Atmosférico'!$B$12*'Modelo Atmosférico'!$B$13)))-1),0)</f>
        <v>181.28969669873996</v>
      </c>
      <c r="F28" s="12">
        <f t="shared" si="0"/>
        <v>-1.402837368063274</v>
      </c>
      <c r="G28">
        <v>20</v>
      </c>
      <c r="H28" t="s">
        <v>30</v>
      </c>
      <c r="L28" s="28"/>
      <c r="X28" s="29"/>
      <c r="AD28" s="28"/>
      <c r="AM28" s="28"/>
      <c r="AV28" s="28"/>
    </row>
    <row r="29" spans="1:56" x14ac:dyDescent="0.25">
      <c r="A29" s="8">
        <v>4.032</v>
      </c>
      <c r="B29" s="8"/>
      <c r="C29" s="30">
        <v>24657</v>
      </c>
      <c r="D29">
        <v>99171.520000000004</v>
      </c>
      <c r="E29" s="2">
        <f>IF(D29&lt;&gt;0,('Modelo Atmosférico'!$B$9/'Modelo Atmosférico'!$B$10)*((POWER(D29/'Modelo Atmosférico'!$B$14,(-'Modelo Atmosférico'!$B$11*'Modelo Atmosférico'!$B$10)/('Modelo Atmosférico'!$B$12*'Modelo Atmosférico'!$B$13)))-1),0)</f>
        <v>180.82297342503745</v>
      </c>
      <c r="F29" s="12">
        <f t="shared" si="0"/>
        <v>-1.8695606417657871</v>
      </c>
      <c r="G29">
        <v>21</v>
      </c>
      <c r="H29" t="s">
        <v>30</v>
      </c>
      <c r="AQ29" s="28"/>
      <c r="AZ29" s="28"/>
    </row>
    <row r="30" spans="1:56" x14ac:dyDescent="0.25">
      <c r="A30" s="8">
        <v>4.2240000000000002</v>
      </c>
      <c r="B30" s="8"/>
      <c r="C30" s="30">
        <v>24658</v>
      </c>
      <c r="D30">
        <v>99168.77</v>
      </c>
      <c r="E30" s="2">
        <f>IF(D30&lt;&gt;0,('Modelo Atmosférico'!$B$9/'Modelo Atmosférico'!$B$10)*((POWER(D30/'Modelo Atmosférico'!$B$14,(-'Modelo Atmosférico'!$B$11*'Modelo Atmosférico'!$B$10)/('Modelo Atmosférico'!$B$12*'Modelo Atmosférico'!$B$13)))-1),0)</f>
        <v>181.05590891328967</v>
      </c>
      <c r="F30" s="12">
        <f t="shared" si="0"/>
        <v>-1.6366251535135632</v>
      </c>
      <c r="G30">
        <v>22</v>
      </c>
      <c r="H30" t="s">
        <v>30</v>
      </c>
      <c r="AQ30" s="28"/>
      <c r="AZ30" s="28"/>
    </row>
    <row r="31" spans="1:56" x14ac:dyDescent="0.25">
      <c r="A31" s="8">
        <v>4.4160000000000004</v>
      </c>
      <c r="B31" s="8"/>
      <c r="C31" s="30">
        <v>24658</v>
      </c>
      <c r="D31">
        <v>99168.77</v>
      </c>
      <c r="E31" s="2">
        <f>IF(D31&lt;&gt;0,('Modelo Atmosférico'!$B$9/'Modelo Atmosférico'!$B$10)*((POWER(D31/'Modelo Atmosférico'!$B$14,(-'Modelo Atmosférico'!$B$11*'Modelo Atmosférico'!$B$10)/('Modelo Atmosférico'!$B$12*'Modelo Atmosférico'!$B$13)))-1),0)</f>
        <v>181.05590891328967</v>
      </c>
      <c r="F31" s="12">
        <f t="shared" si="0"/>
        <v>-1.6366251535135632</v>
      </c>
      <c r="G31">
        <v>23</v>
      </c>
      <c r="H31" t="s">
        <v>30</v>
      </c>
      <c r="I31" s="2">
        <f>(F31-F12)/(A31-A12)</f>
        <v>-16.631704054881375</v>
      </c>
      <c r="L31" s="2">
        <f>(C31-C12)/3.648</f>
        <v>-70.997807017543863</v>
      </c>
      <c r="M31" s="37"/>
      <c r="AR31" s="28"/>
      <c r="BA31" s="28"/>
    </row>
    <row r="32" spans="1:56" x14ac:dyDescent="0.25">
      <c r="A32" s="8">
        <v>4.6079999999999997</v>
      </c>
      <c r="B32" s="8"/>
      <c r="C32" s="30">
        <v>24658</v>
      </c>
      <c r="D32">
        <v>99168.77</v>
      </c>
      <c r="E32" s="2">
        <f>IF(D32&lt;&gt;0,('Modelo Atmosférico'!$B$9/'Modelo Atmosférico'!$B$10)*((POWER(D32/'Modelo Atmosférico'!$B$14,(-'Modelo Atmosférico'!$B$11*'Modelo Atmosférico'!$B$10)/('Modelo Atmosférico'!$B$12*'Modelo Atmosférico'!$B$13)))-1),0)</f>
        <v>181.05590891328967</v>
      </c>
      <c r="F32" s="12">
        <f t="shared" si="0"/>
        <v>-1.6366251535135632</v>
      </c>
      <c r="G32">
        <v>24</v>
      </c>
      <c r="H32" t="s">
        <v>30</v>
      </c>
      <c r="I32" s="2">
        <f t="shared" ref="I32:I95" si="1">(F32-F13)/(A32-A13)</f>
        <v>-33.551225708141757</v>
      </c>
      <c r="L32" s="2">
        <f t="shared" ref="L32:L95" si="2">(C32-C13)/3.648</f>
        <v>-142.81798245614036</v>
      </c>
      <c r="AU32" s="28"/>
      <c r="BD32" s="28"/>
    </row>
    <row r="33" spans="1:60" x14ac:dyDescent="0.25">
      <c r="A33" s="8">
        <v>4.8</v>
      </c>
      <c r="B33" s="8"/>
      <c r="C33" s="30">
        <v>24659</v>
      </c>
      <c r="D33">
        <v>99166.01</v>
      </c>
      <c r="E33" s="2">
        <f>IF(D33&lt;&gt;0,('Modelo Atmosférico'!$B$9/'Modelo Atmosférico'!$B$10)*((POWER(D33/'Modelo Atmosférico'!$B$14,(-'Modelo Atmosférico'!$B$11*'Modelo Atmosférico'!$B$10)/('Modelo Atmosférico'!$B$12*'Modelo Atmosférico'!$B$13)))-1),0)</f>
        <v>181.28969669873996</v>
      </c>
      <c r="F33" s="12">
        <f t="shared" si="0"/>
        <v>-1.402837368063274</v>
      </c>
      <c r="G33">
        <v>25</v>
      </c>
      <c r="H33" t="s">
        <v>30</v>
      </c>
      <c r="I33" s="2">
        <f t="shared" si="1"/>
        <v>-55.915378978599108</v>
      </c>
      <c r="L33" s="2">
        <f t="shared" si="2"/>
        <v>-237.11622807017542</v>
      </c>
      <c r="AV33" s="28"/>
      <c r="BE33" s="28"/>
    </row>
    <row r="34" spans="1:60" x14ac:dyDescent="0.25">
      <c r="A34" s="8">
        <v>4.992</v>
      </c>
      <c r="B34" s="8"/>
      <c r="C34" s="30">
        <v>24657</v>
      </c>
      <c r="D34">
        <v>99171.520000000004</v>
      </c>
      <c r="E34" s="2">
        <f>IF(D34&lt;&gt;0,('Modelo Atmosférico'!$B$9/'Modelo Atmosférico'!$B$10)*((POWER(D34/'Modelo Atmosférico'!$B$14,(-'Modelo Atmosférico'!$B$11*'Modelo Atmosférico'!$B$10)/('Modelo Atmosférico'!$B$12*'Modelo Atmosférico'!$B$13)))-1),0)</f>
        <v>180.82297342503745</v>
      </c>
      <c r="F34" s="12">
        <f>IF(D34&lt;&gt;0,E34-$E$3,0)</f>
        <v>-1.8695606417657871</v>
      </c>
      <c r="G34">
        <v>26</v>
      </c>
      <c r="H34" t="s">
        <v>30</v>
      </c>
      <c r="I34" s="2">
        <f t="shared" si="1"/>
        <v>-58.654775352629962</v>
      </c>
      <c r="L34" s="2">
        <f t="shared" si="2"/>
        <v>-248.62938596491227</v>
      </c>
      <c r="AY34" s="28"/>
      <c r="BH34" s="28"/>
    </row>
    <row r="35" spans="1:60" x14ac:dyDescent="0.25">
      <c r="A35" s="8">
        <v>5.1840000000000002</v>
      </c>
      <c r="B35" s="8"/>
      <c r="C35" s="30">
        <v>24659</v>
      </c>
      <c r="D35">
        <v>99166.01</v>
      </c>
      <c r="E35" s="2">
        <f>IF(D35&lt;&gt;0,('Modelo Atmosférico'!$B$9/'Modelo Atmosférico'!$B$10)*((POWER(D35/'Modelo Atmosférico'!$B$14,(-'Modelo Atmosférico'!$B$11*'Modelo Atmosférico'!$B$10)/('Modelo Atmosférico'!$B$12*'Modelo Atmosférico'!$B$13)))-1),0)</f>
        <v>181.28969669873996</v>
      </c>
      <c r="F35" s="12">
        <f t="shared" ref="F35:F98" si="3">IF(D35&lt;&gt;0,E35-$E$3,0)</f>
        <v>-1.402837368063274</v>
      </c>
      <c r="G35">
        <v>27</v>
      </c>
      <c r="H35" t="s">
        <v>30</v>
      </c>
      <c r="I35" s="2">
        <f t="shared" si="1"/>
        <v>-62.056200919240226</v>
      </c>
      <c r="L35" s="2">
        <f t="shared" si="2"/>
        <v>-262.88377192982455</v>
      </c>
    </row>
    <row r="36" spans="1:60" x14ac:dyDescent="0.25">
      <c r="A36" s="8">
        <v>5.3760000000000003</v>
      </c>
      <c r="B36" s="8"/>
      <c r="C36" s="30">
        <v>24656</v>
      </c>
      <c r="D36">
        <v>99174.28</v>
      </c>
      <c r="E36" s="2">
        <f>IF(D36&lt;&gt;0,('Modelo Atmosférico'!$B$9/'Modelo Atmosférico'!$B$10)*((POWER(D36/'Modelo Atmosférico'!$B$14,(-'Modelo Atmosférico'!$B$11*'Modelo Atmosférico'!$B$10)/('Modelo Atmosférico'!$B$12*'Modelo Atmosférico'!$B$13)))-1),0)</f>
        <v>180.58919615743119</v>
      </c>
      <c r="F36" s="12">
        <f t="shared" si="3"/>
        <v>-2.1033379093720441</v>
      </c>
      <c r="G36">
        <v>28</v>
      </c>
      <c r="H36" t="s">
        <v>30</v>
      </c>
      <c r="I36" s="2">
        <f t="shared" si="1"/>
        <v>-71.548338936993829</v>
      </c>
      <c r="L36" s="2">
        <f t="shared" si="2"/>
        <v>-302.63157894736838</v>
      </c>
    </row>
    <row r="37" spans="1:60" x14ac:dyDescent="0.25">
      <c r="A37" s="8">
        <v>5.5679999999999996</v>
      </c>
      <c r="B37" s="8"/>
      <c r="C37" s="30">
        <v>24657</v>
      </c>
      <c r="D37">
        <v>99171.520000000004</v>
      </c>
      <c r="E37" s="2">
        <f>IF(D37&lt;&gt;0,('Modelo Atmosférico'!$B$9/'Modelo Atmosférico'!$B$10)*((POWER(D37/'Modelo Atmosférico'!$B$14,(-'Modelo Atmosférico'!$B$11*'Modelo Atmosférico'!$B$10)/('Modelo Atmosférico'!$B$12*'Modelo Atmosférico'!$B$13)))-1),0)</f>
        <v>180.82297342503745</v>
      </c>
      <c r="F37" s="12">
        <f t="shared" si="3"/>
        <v>-1.8695606417657871</v>
      </c>
      <c r="G37">
        <v>29</v>
      </c>
      <c r="H37" t="s">
        <v>30</v>
      </c>
      <c r="I37" s="2">
        <f t="shared" si="1"/>
        <v>-68.658489463970753</v>
      </c>
      <c r="L37" s="2">
        <f t="shared" si="2"/>
        <v>-290.02192982456137</v>
      </c>
    </row>
    <row r="38" spans="1:60" x14ac:dyDescent="0.25">
      <c r="A38" s="8">
        <v>5.76</v>
      </c>
      <c r="B38" s="8"/>
      <c r="C38" s="30">
        <v>24656</v>
      </c>
      <c r="D38">
        <v>99174.28</v>
      </c>
      <c r="E38" s="2">
        <f>IF(D38&lt;&gt;0,('Modelo Atmosférico'!$B$9/'Modelo Atmosférico'!$B$10)*((POWER(D38/'Modelo Atmosférico'!$B$14,(-'Modelo Atmosférico'!$B$11*'Modelo Atmosférico'!$B$10)/('Modelo Atmosférico'!$B$12*'Modelo Atmosférico'!$B$13)))-1),0)</f>
        <v>180.58919615743119</v>
      </c>
      <c r="F38" s="12">
        <f t="shared" si="3"/>
        <v>-2.1033379093720441</v>
      </c>
      <c r="G38">
        <v>30</v>
      </c>
      <c r="H38" t="s">
        <v>30</v>
      </c>
      <c r="I38" s="2">
        <f t="shared" si="1"/>
        <v>-63.163779138544143</v>
      </c>
      <c r="L38" s="2">
        <f t="shared" si="2"/>
        <v>-267.54385964912279</v>
      </c>
    </row>
    <row r="39" spans="1:60" x14ac:dyDescent="0.25">
      <c r="A39" s="8">
        <v>5.952</v>
      </c>
      <c r="B39" s="8"/>
      <c r="C39" s="30">
        <v>24657</v>
      </c>
      <c r="D39">
        <v>99171.520000000004</v>
      </c>
      <c r="E39" s="2">
        <f>IF(D39&lt;&gt;0,('Modelo Atmosférico'!$B$9/'Modelo Atmosférico'!$B$10)*((POWER(D39/'Modelo Atmosférico'!$B$14,(-'Modelo Atmosférico'!$B$11*'Modelo Atmosférico'!$B$10)/('Modelo Atmosférico'!$B$12*'Modelo Atmosférico'!$B$13)))-1),0)</f>
        <v>180.82297342503745</v>
      </c>
      <c r="F39" s="12">
        <f t="shared" si="3"/>
        <v>-1.8695606417657871</v>
      </c>
      <c r="G39">
        <v>31</v>
      </c>
      <c r="H39" t="s">
        <v>30</v>
      </c>
      <c r="I39" s="2">
        <f t="shared" si="1"/>
        <v>-16.695556984775077</v>
      </c>
      <c r="L39" s="2">
        <f t="shared" si="2"/>
        <v>-71.271929824561397</v>
      </c>
    </row>
    <row r="40" spans="1:60" x14ac:dyDescent="0.25">
      <c r="A40" s="8">
        <v>6.1440000000000001</v>
      </c>
      <c r="B40" s="8"/>
      <c r="C40" s="30">
        <v>24657</v>
      </c>
      <c r="D40">
        <v>99171.520000000004</v>
      </c>
      <c r="E40" s="2">
        <f>IF(D40&lt;&gt;0,('Modelo Atmosférico'!$B$9/'Modelo Atmosférico'!$B$10)*((POWER(D40/'Modelo Atmosférico'!$B$14,(-'Modelo Atmosférico'!$B$11*'Modelo Atmosférico'!$B$10)/('Modelo Atmosférico'!$B$12*'Modelo Atmosférico'!$B$13)))-1),0)</f>
        <v>180.82297342503745</v>
      </c>
      <c r="F40" s="12">
        <f t="shared" si="3"/>
        <v>-1.8695606417657871</v>
      </c>
      <c r="G40">
        <v>32</v>
      </c>
      <c r="H40" t="s">
        <v>30</v>
      </c>
      <c r="I40" s="2">
        <f t="shared" si="1"/>
        <v>-0.32020785204769092</v>
      </c>
      <c r="L40" s="2">
        <f t="shared" si="2"/>
        <v>-1.3706140350877192</v>
      </c>
    </row>
    <row r="41" spans="1:60" x14ac:dyDescent="0.25">
      <c r="A41" s="8">
        <v>6.3360000000000003</v>
      </c>
      <c r="B41" s="8"/>
      <c r="C41" s="30">
        <v>24662</v>
      </c>
      <c r="D41">
        <v>99157.73</v>
      </c>
      <c r="E41" s="2">
        <f>IF(D41&lt;&gt;0,('Modelo Atmosférico'!$B$9/'Modelo Atmosférico'!$B$10)*((POWER(D41/'Modelo Atmosférico'!$B$14,(-'Modelo Atmosférico'!$B$11*'Modelo Atmosférico'!$B$10)/('Modelo Atmosférico'!$B$12*'Modelo Atmosférico'!$B$13)))-1),0)</f>
        <v>181.99109166930742</v>
      </c>
      <c r="F41" s="12">
        <f t="shared" si="3"/>
        <v>-0.70144239749581061</v>
      </c>
      <c r="G41">
        <v>33</v>
      </c>
      <c r="H41" t="s">
        <v>30</v>
      </c>
      <c r="I41" s="2">
        <f t="shared" si="1"/>
        <v>-6.4092341690116739E-2</v>
      </c>
      <c r="L41" s="2">
        <f t="shared" si="2"/>
        <v>-0.27412280701754382</v>
      </c>
    </row>
    <row r="42" spans="1:60" x14ac:dyDescent="0.25">
      <c r="A42" s="8">
        <v>6.5279999999999996</v>
      </c>
      <c r="B42" s="8"/>
      <c r="C42" s="30">
        <v>24663</v>
      </c>
      <c r="D42">
        <v>99154.97</v>
      </c>
      <c r="E42" s="2">
        <f>IF(D42&lt;&gt;0,('Modelo Atmosférico'!$B$9/'Modelo Atmosférico'!$B$10)*((POWER(D42/'Modelo Atmosférico'!$B$14,(-'Modelo Atmosférico'!$B$11*'Modelo Atmosférico'!$B$10)/('Modelo Atmosférico'!$B$12*'Modelo Atmosférico'!$B$13)))-1),0)</f>
        <v>182.22490053179297</v>
      </c>
      <c r="F42" s="12">
        <f t="shared" si="3"/>
        <v>-0.46763353501026472</v>
      </c>
      <c r="G42">
        <v>34</v>
      </c>
      <c r="H42" t="s">
        <v>30</v>
      </c>
      <c r="I42" s="2">
        <f t="shared" si="1"/>
        <v>0.1281832388465946</v>
      </c>
      <c r="L42" s="2">
        <f t="shared" si="2"/>
        <v>0.54824561403508765</v>
      </c>
    </row>
    <row r="43" spans="1:60" x14ac:dyDescent="0.25">
      <c r="A43" s="8">
        <v>6.72</v>
      </c>
      <c r="B43" s="8"/>
      <c r="C43" s="30">
        <v>24661</v>
      </c>
      <c r="D43">
        <v>99160.49</v>
      </c>
      <c r="E43" s="2">
        <f>IF(D43&lt;&gt;0,('Modelo Atmosférico'!$B$9/'Modelo Atmosférico'!$B$10)*((POWER(D43/'Modelo Atmosférico'!$B$14,(-'Modelo Atmosférico'!$B$11*'Modelo Atmosférico'!$B$10)/('Modelo Atmosférico'!$B$12*'Modelo Atmosférico'!$B$13)))-1),0)</f>
        <v>181.75728807648059</v>
      </c>
      <c r="F43" s="12">
        <f t="shared" si="3"/>
        <v>-0.93524599032264177</v>
      </c>
      <c r="G43">
        <v>35</v>
      </c>
      <c r="H43" t="s">
        <v>30</v>
      </c>
      <c r="I43" s="2">
        <f t="shared" si="1"/>
        <v>-6.4090897156477852E-2</v>
      </c>
      <c r="L43" s="2">
        <f t="shared" si="2"/>
        <v>-0.27412280701754382</v>
      </c>
    </row>
    <row r="44" spans="1:60" x14ac:dyDescent="0.25">
      <c r="A44" s="8">
        <v>6.9119999999999999</v>
      </c>
      <c r="B44" s="8"/>
      <c r="C44" s="30">
        <v>24662</v>
      </c>
      <c r="D44">
        <v>99157.73</v>
      </c>
      <c r="E44" s="2">
        <f>IF(D44&lt;&gt;0,('Modelo Atmosférico'!$B$9/'Modelo Atmosférico'!$B$10)*((POWER(D44/'Modelo Atmosférico'!$B$14,(-'Modelo Atmosférico'!$B$11*'Modelo Atmosférico'!$B$10)/('Modelo Atmosférico'!$B$12*'Modelo Atmosférico'!$B$13)))-1),0)</f>
        <v>181.99109166930742</v>
      </c>
      <c r="F44" s="12">
        <f t="shared" si="3"/>
        <v>-0.70144239749581061</v>
      </c>
      <c r="G44">
        <v>36</v>
      </c>
      <c r="H44" t="s">
        <v>30</v>
      </c>
      <c r="I44" s="2">
        <f t="shared" si="1"/>
        <v>0</v>
      </c>
      <c r="L44" s="2">
        <f t="shared" si="2"/>
        <v>0</v>
      </c>
    </row>
    <row r="45" spans="1:60" x14ac:dyDescent="0.25">
      <c r="A45" s="8">
        <v>7.1040000000000001</v>
      </c>
      <c r="B45" s="8"/>
      <c r="C45" s="30">
        <v>24662</v>
      </c>
      <c r="D45">
        <v>99157.73</v>
      </c>
      <c r="E45" s="2">
        <f>IF(D45&lt;&gt;0,('Modelo Atmosférico'!$B$9/'Modelo Atmosférico'!$B$10)*((POWER(D45/'Modelo Atmosférico'!$B$14,(-'Modelo Atmosférico'!$B$11*'Modelo Atmosférico'!$B$10)/('Modelo Atmosférico'!$B$12*'Modelo Atmosférico'!$B$13)))-1),0)</f>
        <v>181.99109166930742</v>
      </c>
      <c r="F45" s="12">
        <f t="shared" si="3"/>
        <v>-0.70144239749581061</v>
      </c>
      <c r="G45">
        <v>37</v>
      </c>
      <c r="H45" t="s">
        <v>30</v>
      </c>
      <c r="I45" s="2">
        <f t="shared" si="1"/>
        <v>0.2563549221539892</v>
      </c>
      <c r="L45" s="2">
        <f t="shared" si="2"/>
        <v>1.0964912280701753</v>
      </c>
    </row>
    <row r="46" spans="1:60" x14ac:dyDescent="0.25">
      <c r="A46" s="8">
        <v>7.2959999999999896</v>
      </c>
      <c r="B46" s="8"/>
      <c r="C46" s="30">
        <v>24658</v>
      </c>
      <c r="D46">
        <v>99168.77</v>
      </c>
      <c r="E46" s="2">
        <f>IF(D46&lt;&gt;0,('Modelo Atmosférico'!$B$9/'Modelo Atmosférico'!$B$10)*((POWER(D46/'Modelo Atmosférico'!$B$14,(-'Modelo Atmosférico'!$B$11*'Modelo Atmosférico'!$B$10)/('Modelo Atmosférico'!$B$12*'Modelo Atmosférico'!$B$13)))-1),0)</f>
        <v>181.05590891328967</v>
      </c>
      <c r="F46" s="12">
        <f t="shared" si="3"/>
        <v>-1.6366251535135632</v>
      </c>
      <c r="G46">
        <v>38</v>
      </c>
      <c r="H46" t="s">
        <v>30</v>
      </c>
      <c r="I46" s="2">
        <f t="shared" si="1"/>
        <v>-0.12817457230181878</v>
      </c>
      <c r="L46" s="2">
        <f t="shared" si="2"/>
        <v>-0.54824561403508765</v>
      </c>
    </row>
    <row r="47" spans="1:60" x14ac:dyDescent="0.25">
      <c r="A47" s="8">
        <v>7.4879999999999898</v>
      </c>
      <c r="B47" s="8"/>
      <c r="C47" s="30">
        <v>24660</v>
      </c>
      <c r="D47">
        <v>99163.25</v>
      </c>
      <c r="E47" s="2">
        <f>IF(D47&lt;&gt;0,('Modelo Atmosférico'!$B$9/'Modelo Atmosférico'!$B$10)*((POWER(D47/'Modelo Atmosférico'!$B$14,(-'Modelo Atmosférico'!$B$11*'Modelo Atmosférico'!$B$10)/('Modelo Atmosférico'!$B$12*'Modelo Atmosférico'!$B$13)))-1),0)</f>
        <v>181.5234897530467</v>
      </c>
      <c r="F47" s="12">
        <f t="shared" si="3"/>
        <v>-1.1690443137565296</v>
      </c>
      <c r="G47">
        <v>39</v>
      </c>
      <c r="H47" t="s">
        <v>30</v>
      </c>
      <c r="I47" s="2">
        <f t="shared" si="1"/>
        <v>6.4088008307770006E-2</v>
      </c>
      <c r="L47" s="2">
        <f t="shared" si="2"/>
        <v>0.27412280701754382</v>
      </c>
    </row>
    <row r="48" spans="1:60" x14ac:dyDescent="0.25">
      <c r="A48" s="8">
        <v>7.6799999999999899</v>
      </c>
      <c r="B48" s="8"/>
      <c r="C48" s="30">
        <v>24659</v>
      </c>
      <c r="D48">
        <v>99166.01</v>
      </c>
      <c r="E48" s="2">
        <f>IF(D48&lt;&gt;0,('Modelo Atmosférico'!$B$9/'Modelo Atmosférico'!$B$10)*((POWER(D48/'Modelo Atmosférico'!$B$14,(-'Modelo Atmosférico'!$B$11*'Modelo Atmosférico'!$B$10)/('Modelo Atmosférico'!$B$12*'Modelo Atmosférico'!$B$13)))-1),0)</f>
        <v>181.28969669873996</v>
      </c>
      <c r="F48" s="12">
        <f t="shared" si="3"/>
        <v>-1.402837368063274</v>
      </c>
      <c r="G48">
        <v>40</v>
      </c>
      <c r="H48" t="s">
        <v>30</v>
      </c>
      <c r="I48" s="2">
        <f t="shared" si="1"/>
        <v>0.12793949388775067</v>
      </c>
      <c r="L48" s="2">
        <f t="shared" si="2"/>
        <v>0.54824561403508765</v>
      </c>
    </row>
    <row r="49" spans="1:15" x14ac:dyDescent="0.25">
      <c r="A49" s="8">
        <v>7.8719999999999901</v>
      </c>
      <c r="B49" s="8"/>
      <c r="C49" s="30">
        <v>24657</v>
      </c>
      <c r="D49">
        <v>99171.520000000004</v>
      </c>
      <c r="E49" s="2">
        <f>IF(D49&lt;&gt;0,('Modelo Atmosférico'!$B$9/'Modelo Atmosférico'!$B$10)*((POWER(D49/'Modelo Atmosférico'!$B$14,(-'Modelo Atmosférico'!$B$11*'Modelo Atmosférico'!$B$10)/('Modelo Atmosférico'!$B$12*'Modelo Atmosférico'!$B$13)))-1),0)</f>
        <v>180.82297342503745</v>
      </c>
      <c r="F49" s="12">
        <f t="shared" si="3"/>
        <v>-1.8695606417657871</v>
      </c>
      <c r="G49">
        <v>41</v>
      </c>
      <c r="H49" t="s">
        <v>30</v>
      </c>
      <c r="I49" s="2">
        <f t="shared" si="1"/>
        <v>-6.3852929893701893E-2</v>
      </c>
      <c r="L49" s="2">
        <f t="shared" si="2"/>
        <v>-0.27412280701754382</v>
      </c>
    </row>
    <row r="50" spans="1:15" x14ac:dyDescent="0.25">
      <c r="A50" s="8">
        <v>8.0639999999999894</v>
      </c>
      <c r="B50" s="8"/>
      <c r="C50" s="30">
        <v>24658</v>
      </c>
      <c r="D50">
        <v>99168.77</v>
      </c>
      <c r="E50" s="2">
        <f>IF(D50&lt;&gt;0,('Modelo Atmosférico'!$B$9/'Modelo Atmosférico'!$B$10)*((POWER(D50/'Modelo Atmosférico'!$B$14,(-'Modelo Atmosférico'!$B$11*'Modelo Atmosférico'!$B$10)/('Modelo Atmosférico'!$B$12*'Modelo Atmosférico'!$B$13)))-1),0)</f>
        <v>181.05590891328967</v>
      </c>
      <c r="F50" s="12">
        <f t="shared" si="3"/>
        <v>-1.6366251535135632</v>
      </c>
      <c r="G50">
        <v>42</v>
      </c>
      <c r="H50" t="s">
        <v>30</v>
      </c>
      <c r="I50" s="2">
        <f t="shared" si="1"/>
        <v>0</v>
      </c>
      <c r="J50">
        <f>_xlfn.VAR.P(I31:I50)</f>
        <v>796.71185747677282</v>
      </c>
      <c r="L50" s="2">
        <f t="shared" si="2"/>
        <v>0</v>
      </c>
      <c r="M50">
        <f t="shared" ref="M50:M95" si="4">_xlfn.VAR.P(L31:L50)</f>
        <v>14277.548891245378</v>
      </c>
      <c r="N50">
        <f t="shared" ref="N50:N95" si="5">IF(AND(M50&gt;0, M50&lt;$N$3), 1, 0)</f>
        <v>0</v>
      </c>
      <c r="O50">
        <f>IF(AND(N50=1, L50&lt;1, L50&gt;-1), 1, 0)</f>
        <v>0</v>
      </c>
    </row>
    <row r="51" spans="1:15" x14ac:dyDescent="0.25">
      <c r="A51" s="8">
        <v>8.2559999999999896</v>
      </c>
      <c r="B51" s="8"/>
      <c r="C51" s="30">
        <v>24658</v>
      </c>
      <c r="D51">
        <v>99168.77</v>
      </c>
      <c r="E51" s="2">
        <f>IF(D51&lt;&gt;0,('Modelo Atmosférico'!$B$9/'Modelo Atmosférico'!$B$10)*((POWER(D51/'Modelo Atmosférico'!$B$14,(-'Modelo Atmosférico'!$B$11*'Modelo Atmosférico'!$B$10)/('Modelo Atmosférico'!$B$12*'Modelo Atmosférico'!$B$13)))-1),0)</f>
        <v>181.05590891328967</v>
      </c>
      <c r="F51" s="12">
        <f t="shared" si="3"/>
        <v>-1.6366251535135632</v>
      </c>
      <c r="G51">
        <v>43</v>
      </c>
      <c r="H51" t="s">
        <v>30</v>
      </c>
      <c r="I51" s="2">
        <f t="shared" si="1"/>
        <v>0</v>
      </c>
      <c r="J51">
        <f t="shared" ref="J51:J114" si="6">_xlfn.VAR.P(I32:I51)</f>
        <v>819.35645558457907</v>
      </c>
      <c r="L51" s="2">
        <f t="shared" si="2"/>
        <v>0</v>
      </c>
      <c r="M51">
        <f t="shared" si="4"/>
        <v>14685.328921819682</v>
      </c>
      <c r="N51">
        <f t="shared" si="5"/>
        <v>0</v>
      </c>
      <c r="O51">
        <f t="shared" ref="O51:O114" si="7">IF(AND(N51=1, L51&lt;1, L51&gt;-1), 1, 0)</f>
        <v>0</v>
      </c>
    </row>
    <row r="52" spans="1:15" x14ac:dyDescent="0.25">
      <c r="A52" s="8">
        <v>8.4479999999999897</v>
      </c>
      <c r="B52" s="8"/>
      <c r="C52" s="30">
        <v>24658</v>
      </c>
      <c r="D52">
        <v>99168.77</v>
      </c>
      <c r="E52" s="2">
        <f>IF(D52&lt;&gt;0,('Modelo Atmosférico'!$B$9/'Modelo Atmosférico'!$B$10)*((POWER(D52/'Modelo Atmosférico'!$B$14,(-'Modelo Atmosférico'!$B$11*'Modelo Atmosférico'!$B$10)/('Modelo Atmosférico'!$B$12*'Modelo Atmosférico'!$B$13)))-1),0)</f>
        <v>181.05590891328967</v>
      </c>
      <c r="F52" s="12">
        <f t="shared" si="3"/>
        <v>-1.6366251535135632</v>
      </c>
      <c r="G52">
        <v>44</v>
      </c>
      <c r="H52" t="s">
        <v>30</v>
      </c>
      <c r="I52" s="2">
        <f t="shared" si="1"/>
        <v>-6.4086563994048759E-2</v>
      </c>
      <c r="J52">
        <f t="shared" si="6"/>
        <v>832.31780450704628</v>
      </c>
      <c r="L52" s="2">
        <f t="shared" si="2"/>
        <v>-0.27412280701754382</v>
      </c>
      <c r="M52">
        <f t="shared" si="4"/>
        <v>14914.110253575616</v>
      </c>
      <c r="N52">
        <f t="shared" si="5"/>
        <v>0</v>
      </c>
      <c r="O52">
        <f t="shared" si="7"/>
        <v>0</v>
      </c>
    </row>
    <row r="53" spans="1:15" x14ac:dyDescent="0.25">
      <c r="A53" s="8">
        <v>8.6399999999999899</v>
      </c>
      <c r="B53" s="8"/>
      <c r="C53" s="30">
        <v>24659</v>
      </c>
      <c r="D53">
        <v>99166.01</v>
      </c>
      <c r="E53" s="2">
        <f>IF(D53&lt;&gt;0,('Modelo Atmosférico'!$B$9/'Modelo Atmosférico'!$B$10)*((POWER(D53/'Modelo Atmosférico'!$B$14,(-'Modelo Atmosférico'!$B$11*'Modelo Atmosférico'!$B$10)/('Modelo Atmosférico'!$B$12*'Modelo Atmosférico'!$B$13)))-1),0)</f>
        <v>181.28969669873996</v>
      </c>
      <c r="F53" s="12">
        <f t="shared" si="3"/>
        <v>-1.402837368063274</v>
      </c>
      <c r="G53">
        <v>45</v>
      </c>
      <c r="H53" t="s">
        <v>30</v>
      </c>
      <c r="I53" s="2">
        <f t="shared" si="1"/>
        <v>0.12793949388775067</v>
      </c>
      <c r="J53">
        <f t="shared" si="6"/>
        <v>779.33568562916628</v>
      </c>
      <c r="L53" s="2">
        <f t="shared" si="2"/>
        <v>0.54824561403508765</v>
      </c>
      <c r="M53">
        <f t="shared" si="4"/>
        <v>13958.859336526617</v>
      </c>
      <c r="N53">
        <f t="shared" si="5"/>
        <v>0</v>
      </c>
      <c r="O53">
        <f t="shared" si="7"/>
        <v>0</v>
      </c>
    </row>
    <row r="54" spans="1:15" x14ac:dyDescent="0.25">
      <c r="A54" s="8">
        <v>8.8319999999999901</v>
      </c>
      <c r="B54" s="8"/>
      <c r="C54" s="30">
        <v>24657</v>
      </c>
      <c r="D54">
        <v>99171.520000000004</v>
      </c>
      <c r="E54" s="2">
        <f>IF(D54&lt;&gt;0,('Modelo Atmosférico'!$B$9/'Modelo Atmosférico'!$B$10)*((POWER(D54/'Modelo Atmosférico'!$B$14,(-'Modelo Atmosférico'!$B$11*'Modelo Atmosférico'!$B$10)/('Modelo Atmosférico'!$B$12*'Modelo Atmosférico'!$B$13)))-1),0)</f>
        <v>180.82297342503745</v>
      </c>
      <c r="F54" s="12">
        <f t="shared" si="3"/>
        <v>-1.8695606417657871</v>
      </c>
      <c r="G54">
        <v>46</v>
      </c>
      <c r="H54" t="s">
        <v>30</v>
      </c>
      <c r="I54" s="2">
        <f t="shared" si="1"/>
        <v>-0.12793949388775067</v>
      </c>
      <c r="J54">
        <f t="shared" si="6"/>
        <v>698.47693310134639</v>
      </c>
      <c r="L54" s="2">
        <f t="shared" si="2"/>
        <v>-0.54824561403508765</v>
      </c>
      <c r="M54">
        <f t="shared" si="4"/>
        <v>12504.068822558376</v>
      </c>
      <c r="N54">
        <f t="shared" si="5"/>
        <v>0</v>
      </c>
      <c r="O54">
        <f t="shared" si="7"/>
        <v>0</v>
      </c>
    </row>
    <row r="55" spans="1:15" x14ac:dyDescent="0.25">
      <c r="A55" s="8">
        <v>9.0239999999999903</v>
      </c>
      <c r="B55" s="8"/>
      <c r="C55" s="30">
        <v>24659</v>
      </c>
      <c r="D55">
        <v>99166.01</v>
      </c>
      <c r="E55" s="2">
        <f>IF(D55&lt;&gt;0,('Modelo Atmosférico'!$B$9/'Modelo Atmosférico'!$B$10)*((POWER(D55/'Modelo Atmosférico'!$B$14,(-'Modelo Atmosférico'!$B$11*'Modelo Atmosférico'!$B$10)/('Modelo Atmosférico'!$B$12*'Modelo Atmosférico'!$B$13)))-1),0)</f>
        <v>181.28969669873996</v>
      </c>
      <c r="F55" s="12">
        <f t="shared" si="3"/>
        <v>-1.402837368063274</v>
      </c>
      <c r="G55">
        <v>47</v>
      </c>
      <c r="H55" t="s">
        <v>30</v>
      </c>
      <c r="I55" s="2">
        <f t="shared" si="1"/>
        <v>0.19202317470086955</v>
      </c>
      <c r="J55">
        <f t="shared" si="6"/>
        <v>584.09097077438457</v>
      </c>
      <c r="L55" s="2">
        <f t="shared" si="2"/>
        <v>0.82236842105263153</v>
      </c>
      <c r="M55">
        <f t="shared" si="4"/>
        <v>10450.370509135018</v>
      </c>
      <c r="N55">
        <f t="shared" si="5"/>
        <v>0</v>
      </c>
      <c r="O55">
        <f t="shared" si="7"/>
        <v>0</v>
      </c>
    </row>
    <row r="56" spans="1:15" x14ac:dyDescent="0.25">
      <c r="A56" s="8">
        <v>9.2159999999999904</v>
      </c>
      <c r="B56" s="8"/>
      <c r="C56" s="30">
        <v>24656</v>
      </c>
      <c r="D56">
        <v>99174.28</v>
      </c>
      <c r="E56" s="2">
        <f>IF(D56&lt;&gt;0,('Modelo Atmosférico'!$B$9/'Modelo Atmosférico'!$B$10)*((POWER(D56/'Modelo Atmosférico'!$B$14,(-'Modelo Atmosférico'!$B$11*'Modelo Atmosférico'!$B$10)/('Modelo Atmosférico'!$B$12*'Modelo Atmosférico'!$B$13)))-1),0)</f>
        <v>180.58919615743119</v>
      </c>
      <c r="F56" s="12">
        <f t="shared" si="3"/>
        <v>-2.1033379093720441</v>
      </c>
      <c r="G56">
        <v>48</v>
      </c>
      <c r="H56" t="s">
        <v>30</v>
      </c>
      <c r="I56" s="2">
        <f t="shared" si="1"/>
        <v>-6.4083680813118868E-2</v>
      </c>
      <c r="J56">
        <f t="shared" si="6"/>
        <v>393.99136352384528</v>
      </c>
      <c r="L56" s="2">
        <f t="shared" si="2"/>
        <v>-0.27412280701754382</v>
      </c>
      <c r="M56">
        <f t="shared" si="4"/>
        <v>7050.2995813615689</v>
      </c>
      <c r="N56">
        <f t="shared" si="5"/>
        <v>0</v>
      </c>
      <c r="O56">
        <f t="shared" si="7"/>
        <v>0</v>
      </c>
    </row>
    <row r="57" spans="1:15" x14ac:dyDescent="0.25">
      <c r="A57" s="8">
        <v>9.4079999999999906</v>
      </c>
      <c r="B57" s="8"/>
      <c r="C57" s="30">
        <v>24657</v>
      </c>
      <c r="D57">
        <v>99171.520000000004</v>
      </c>
      <c r="E57" s="2">
        <f>IF(D57&lt;&gt;0,('Modelo Atmosférico'!$B$9/'Modelo Atmosférico'!$B$10)*((POWER(D57/'Modelo Atmosférico'!$B$14,(-'Modelo Atmosférico'!$B$11*'Modelo Atmosférico'!$B$10)/('Modelo Atmosférico'!$B$12*'Modelo Atmosférico'!$B$13)))-1),0)</f>
        <v>180.82297342503745</v>
      </c>
      <c r="F57" s="12">
        <f t="shared" si="3"/>
        <v>-1.8695606417657871</v>
      </c>
      <c r="G57">
        <v>49</v>
      </c>
      <c r="H57" t="s">
        <v>30</v>
      </c>
      <c r="I57" s="2">
        <f t="shared" si="1"/>
        <v>6.4083680813118868E-2</v>
      </c>
      <c r="J57">
        <f t="shared" si="6"/>
        <v>197.51781559807682</v>
      </c>
      <c r="L57" s="2">
        <f t="shared" si="2"/>
        <v>0.27412280701754382</v>
      </c>
      <c r="M57">
        <f t="shared" si="4"/>
        <v>3546.7333924260329</v>
      </c>
      <c r="N57">
        <f t="shared" si="5"/>
        <v>0</v>
      </c>
      <c r="O57">
        <f t="shared" si="7"/>
        <v>0</v>
      </c>
    </row>
    <row r="58" spans="1:15" x14ac:dyDescent="0.25">
      <c r="A58" s="8">
        <v>9.5999999999999908</v>
      </c>
      <c r="B58" s="8"/>
      <c r="C58" s="30">
        <v>24656</v>
      </c>
      <c r="D58">
        <v>99174.28</v>
      </c>
      <c r="E58" s="2">
        <f>IF(D58&lt;&gt;0,('Modelo Atmosférico'!$B$9/'Modelo Atmosférico'!$B$10)*((POWER(D58/'Modelo Atmosférico'!$B$14,(-'Modelo Atmosférico'!$B$11*'Modelo Atmosférico'!$B$10)/('Modelo Atmosférico'!$B$12*'Modelo Atmosférico'!$B$13)))-1),0)</f>
        <v>180.58919615743119</v>
      </c>
      <c r="F58" s="12">
        <f t="shared" si="3"/>
        <v>-2.1033379093720441</v>
      </c>
      <c r="G58">
        <v>50</v>
      </c>
      <c r="H58" t="s">
        <v>30</v>
      </c>
      <c r="I58" s="2">
        <f t="shared" si="1"/>
        <v>-6.4083680813118868E-2</v>
      </c>
      <c r="J58">
        <f t="shared" si="6"/>
        <v>13.256222904173578</v>
      </c>
      <c r="L58" s="2">
        <f t="shared" si="2"/>
        <v>-0.27412280701754382</v>
      </c>
      <c r="M58">
        <f t="shared" si="4"/>
        <v>241.57823801554318</v>
      </c>
      <c r="N58">
        <f t="shared" si="5"/>
        <v>0</v>
      </c>
      <c r="O58">
        <f t="shared" si="7"/>
        <v>0</v>
      </c>
    </row>
    <row r="59" spans="1:15" x14ac:dyDescent="0.25">
      <c r="A59" s="8">
        <v>9.7919999999999892</v>
      </c>
      <c r="B59" s="8"/>
      <c r="C59" s="30">
        <v>24657</v>
      </c>
      <c r="D59">
        <v>99171.520000000004</v>
      </c>
      <c r="E59" s="2">
        <f>IF(D59&lt;&gt;0,('Modelo Atmosférico'!$B$9/'Modelo Atmosférico'!$B$10)*((POWER(D59/'Modelo Atmosférico'!$B$14,(-'Modelo Atmosférico'!$B$11*'Modelo Atmosférico'!$B$10)/('Modelo Atmosférico'!$B$12*'Modelo Atmosférico'!$B$13)))-1),0)</f>
        <v>180.82297342503745</v>
      </c>
      <c r="F59" s="12">
        <f t="shared" si="3"/>
        <v>-1.8695606417657871</v>
      </c>
      <c r="G59">
        <v>51</v>
      </c>
      <c r="H59" t="s">
        <v>30</v>
      </c>
      <c r="I59" s="2">
        <f t="shared" si="1"/>
        <v>0</v>
      </c>
      <c r="J59">
        <f t="shared" si="6"/>
        <v>1.5995810159662067E-2</v>
      </c>
      <c r="L59" s="2">
        <f t="shared" si="2"/>
        <v>0</v>
      </c>
      <c r="M59">
        <f t="shared" si="4"/>
        <v>0.29305892197599243</v>
      </c>
      <c r="N59">
        <f t="shared" si="5"/>
        <v>1</v>
      </c>
      <c r="O59">
        <f t="shared" si="7"/>
        <v>1</v>
      </c>
    </row>
    <row r="60" spans="1:15" x14ac:dyDescent="0.25">
      <c r="A60" s="8">
        <v>9.9839999999999893</v>
      </c>
      <c r="B60" s="8"/>
      <c r="C60" s="30">
        <v>24657</v>
      </c>
      <c r="D60">
        <v>99171.520000000004</v>
      </c>
      <c r="E60" s="2">
        <f>IF(D60&lt;&gt;0,('Modelo Atmosférico'!$B$9/'Modelo Atmosférico'!$B$10)*((POWER(D60/'Modelo Atmosférico'!$B$14,(-'Modelo Atmosférico'!$B$11*'Modelo Atmosférico'!$B$10)/('Modelo Atmosférico'!$B$12*'Modelo Atmosférico'!$B$13)))-1),0)</f>
        <v>180.82297342503745</v>
      </c>
      <c r="F60" s="12">
        <f t="shared" si="3"/>
        <v>-1.8695606417657871</v>
      </c>
      <c r="G60">
        <v>52</v>
      </c>
      <c r="H60" t="s">
        <v>30</v>
      </c>
      <c r="I60" s="2">
        <f t="shared" si="1"/>
        <v>-0.32020785204769187</v>
      </c>
      <c r="J60">
        <f t="shared" si="6"/>
        <v>1.5995810159662088E-2</v>
      </c>
      <c r="L60" s="2">
        <f t="shared" si="2"/>
        <v>-1.3706140350877192</v>
      </c>
      <c r="M60">
        <f t="shared" si="4"/>
        <v>0.29305892197599265</v>
      </c>
      <c r="N60">
        <f t="shared" si="5"/>
        <v>1</v>
      </c>
      <c r="O60">
        <f t="shared" si="7"/>
        <v>0</v>
      </c>
    </row>
    <row r="61" spans="1:15" x14ac:dyDescent="0.25">
      <c r="A61" s="8">
        <v>10.176</v>
      </c>
      <c r="B61" s="8"/>
      <c r="C61" s="30"/>
      <c r="E61" s="2">
        <f>IF(D61&lt;&gt;0,('Modelo Atmosférico'!$B$9/'Modelo Atmosférico'!$B$10)*((POWER(D61/'Modelo Atmosférico'!$B$14,(-'Modelo Atmosférico'!$B$11*'Modelo Atmosférico'!$B$10)/('Modelo Atmosférico'!$B$12*'Modelo Atmosférico'!$B$13)))-1),0)</f>
        <v>0</v>
      </c>
      <c r="F61" s="12">
        <f t="shared" si="3"/>
        <v>0</v>
      </c>
      <c r="G61">
        <v>53</v>
      </c>
      <c r="H61" t="s">
        <v>30</v>
      </c>
      <c r="I61" s="2">
        <f t="shared" si="1"/>
        <v>0.12818901727255061</v>
      </c>
      <c r="J61">
        <f t="shared" si="6"/>
        <v>1.6519609651449746E-2</v>
      </c>
      <c r="L61" s="2">
        <f t="shared" si="2"/>
        <v>-6760.6907894736842</v>
      </c>
      <c r="M61">
        <f t="shared" si="4"/>
        <v>2171089.2030781107</v>
      </c>
      <c r="N61">
        <f t="shared" si="5"/>
        <v>0</v>
      </c>
      <c r="O61">
        <f t="shared" si="7"/>
        <v>0</v>
      </c>
    </row>
    <row r="62" spans="1:15" x14ac:dyDescent="0.25">
      <c r="A62" s="8">
        <v>10.368</v>
      </c>
      <c r="B62" s="8"/>
      <c r="C62" s="30"/>
      <c r="E62" s="2">
        <f>IF(D62&lt;&gt;0,('Modelo Atmosférico'!$B$9/'Modelo Atmosférico'!$B$10)*((POWER(D62/'Modelo Atmosférico'!$B$14,(-'Modelo Atmosférico'!$B$11*'Modelo Atmosférico'!$B$10)/('Modelo Atmosférico'!$B$12*'Modelo Atmosférico'!$B$13)))-1),0)</f>
        <v>0</v>
      </c>
      <c r="F62" s="12">
        <f t="shared" si="3"/>
        <v>0</v>
      </c>
      <c r="G62">
        <v>54</v>
      </c>
      <c r="H62" t="s">
        <v>30</v>
      </c>
      <c r="I62" s="2">
        <f t="shared" si="1"/>
        <v>0.25637225611914516</v>
      </c>
      <c r="J62">
        <f t="shared" si="6"/>
        <v>1.8820076348171087E-2</v>
      </c>
      <c r="L62" s="2">
        <f t="shared" si="2"/>
        <v>-6760.1425438596489</v>
      </c>
      <c r="M62">
        <f t="shared" si="4"/>
        <v>4113272.765380634</v>
      </c>
      <c r="N62">
        <f t="shared" si="5"/>
        <v>0</v>
      </c>
      <c r="O62">
        <f t="shared" si="7"/>
        <v>0</v>
      </c>
    </row>
    <row r="63" spans="1:15" x14ac:dyDescent="0.25">
      <c r="A63" s="8">
        <v>10.56</v>
      </c>
      <c r="B63" s="8"/>
      <c r="C63" s="30"/>
      <c r="E63" s="2">
        <f>IF(D63&lt;&gt;0,('Modelo Atmosférico'!$B$9/'Modelo Atmosférico'!$B$10)*((POWER(D63/'Modelo Atmosférico'!$B$14,(-'Modelo Atmosférico'!$B$11*'Modelo Atmosférico'!$B$10)/('Modelo Atmosférico'!$B$12*'Modelo Atmosférico'!$B$13)))-1),0)</f>
        <v>0</v>
      </c>
      <c r="F63" s="12">
        <f t="shared" si="3"/>
        <v>0</v>
      </c>
      <c r="G63">
        <v>55</v>
      </c>
      <c r="H63" t="s">
        <v>30</v>
      </c>
      <c r="I63" s="2">
        <f t="shared" si="1"/>
        <v>0.19228135896266735</v>
      </c>
      <c r="J63">
        <f t="shared" si="6"/>
        <v>1.988818484233856E-2</v>
      </c>
      <c r="L63" s="2">
        <f t="shared" si="2"/>
        <v>-6760.4166666666661</v>
      </c>
      <c r="M63">
        <f t="shared" si="4"/>
        <v>5827162.5501656746</v>
      </c>
      <c r="N63">
        <f t="shared" si="5"/>
        <v>0</v>
      </c>
      <c r="O63">
        <f t="shared" si="7"/>
        <v>0</v>
      </c>
    </row>
    <row r="64" spans="1:15" x14ac:dyDescent="0.25">
      <c r="A64" s="8">
        <v>10.752000000000001</v>
      </c>
      <c r="B64" s="8"/>
      <c r="C64" s="30"/>
      <c r="E64" s="2">
        <f>IF(D64&lt;&gt;0,('Modelo Atmosférico'!$B$9/'Modelo Atmosférico'!$B$10)*((POWER(D64/'Modelo Atmosférico'!$B$14,(-'Modelo Atmosférico'!$B$11*'Modelo Atmosférico'!$B$10)/('Modelo Atmosférico'!$B$12*'Modelo Atmosférico'!$B$13)))-1),0)</f>
        <v>0</v>
      </c>
      <c r="F64" s="12">
        <f t="shared" si="3"/>
        <v>0</v>
      </c>
      <c r="G64">
        <v>56</v>
      </c>
      <c r="H64" t="s">
        <v>30</v>
      </c>
      <c r="I64" s="2">
        <f t="shared" si="1"/>
        <v>0.19228135896266735</v>
      </c>
      <c r="J64">
        <f t="shared" si="6"/>
        <v>2.1089780163770246E-2</v>
      </c>
      <c r="L64" s="2">
        <f t="shared" si="2"/>
        <v>-6760.4166666666661</v>
      </c>
      <c r="M64">
        <f t="shared" si="4"/>
        <v>7312517.6391413687</v>
      </c>
      <c r="N64">
        <f t="shared" si="5"/>
        <v>0</v>
      </c>
      <c r="O64">
        <f t="shared" si="7"/>
        <v>0</v>
      </c>
    </row>
    <row r="65" spans="1:15" x14ac:dyDescent="0.25">
      <c r="A65" s="8">
        <v>10.944000000000001</v>
      </c>
      <c r="B65" s="8"/>
      <c r="C65" s="30"/>
      <c r="E65" s="2">
        <f>IF(D65&lt;&gt;0,('Modelo Atmosférico'!$B$9/'Modelo Atmosférico'!$B$10)*((POWER(D65/'Modelo Atmosférico'!$B$14,(-'Modelo Atmosférico'!$B$11*'Modelo Atmosférico'!$B$10)/('Modelo Atmosférico'!$B$12*'Modelo Atmosférico'!$B$13)))-1),0)</f>
        <v>0</v>
      </c>
      <c r="F65" s="12">
        <f t="shared" si="3"/>
        <v>0</v>
      </c>
      <c r="G65">
        <v>57</v>
      </c>
      <c r="H65" t="s">
        <v>30</v>
      </c>
      <c r="I65" s="2">
        <f t="shared" si="1"/>
        <v>0.44863628111665521</v>
      </c>
      <c r="J65">
        <f t="shared" si="6"/>
        <v>2.7035742161033011E-2</v>
      </c>
      <c r="L65" s="2">
        <f t="shared" si="2"/>
        <v>-6759.3201754385964</v>
      </c>
      <c r="M65">
        <f t="shared" si="4"/>
        <v>8568615.2868250329</v>
      </c>
      <c r="N65">
        <f t="shared" si="5"/>
        <v>0</v>
      </c>
      <c r="O65">
        <f t="shared" si="7"/>
        <v>0</v>
      </c>
    </row>
    <row r="66" spans="1:15" x14ac:dyDescent="0.25">
      <c r="A66" s="8">
        <v>11.135999999999999</v>
      </c>
      <c r="B66" s="8"/>
      <c r="C66" s="30"/>
      <c r="E66" s="2">
        <f>IF(D66&lt;&gt;0,('Modelo Atmosférico'!$B$9/'Modelo Atmosférico'!$B$10)*((POWER(D66/'Modelo Atmosférico'!$B$14,(-'Modelo Atmosférico'!$B$11*'Modelo Atmosférico'!$B$10)/('Modelo Atmosférico'!$B$12*'Modelo Atmosférico'!$B$13)))-1),0)</f>
        <v>0</v>
      </c>
      <c r="F66" s="12">
        <f t="shared" si="3"/>
        <v>0</v>
      </c>
      <c r="G66">
        <v>58</v>
      </c>
      <c r="H66" t="s">
        <v>30</v>
      </c>
      <c r="I66" s="2">
        <f t="shared" si="1"/>
        <v>0.32046170881483732</v>
      </c>
      <c r="J66">
        <f t="shared" si="6"/>
        <v>2.8689298565810435E-2</v>
      </c>
      <c r="L66" s="2">
        <f t="shared" si="2"/>
        <v>-6759.8684210526317</v>
      </c>
      <c r="M66">
        <f t="shared" si="4"/>
        <v>9596789.7829740867</v>
      </c>
      <c r="N66">
        <f t="shared" si="5"/>
        <v>0</v>
      </c>
      <c r="O66">
        <f t="shared" si="7"/>
        <v>0</v>
      </c>
    </row>
    <row r="67" spans="1:15" x14ac:dyDescent="0.25">
      <c r="A67" s="8">
        <v>11.327999999999999</v>
      </c>
      <c r="B67" s="8"/>
      <c r="C67" s="30"/>
      <c r="E67" s="2">
        <f>IF(D67&lt;&gt;0,('Modelo Atmosférico'!$B$9/'Modelo Atmosférico'!$B$10)*((POWER(D67/'Modelo Atmosférico'!$B$14,(-'Modelo Atmosférico'!$B$11*'Modelo Atmosférico'!$B$10)/('Modelo Atmosférico'!$B$12*'Modelo Atmosférico'!$B$13)))-1),0)</f>
        <v>0</v>
      </c>
      <c r="F67" s="12">
        <f t="shared" si="3"/>
        <v>0</v>
      </c>
      <c r="G67">
        <v>59</v>
      </c>
      <c r="H67" t="s">
        <v>30</v>
      </c>
      <c r="I67" s="2">
        <f t="shared" si="1"/>
        <v>0.38454971712260699</v>
      </c>
      <c r="J67">
        <f t="shared" si="6"/>
        <v>3.3361798151793465E-2</v>
      </c>
      <c r="L67" s="2">
        <f t="shared" si="2"/>
        <v>-6759.5942982456136</v>
      </c>
      <c r="M67">
        <f t="shared" si="4"/>
        <v>10396207.226923186</v>
      </c>
      <c r="N67">
        <f t="shared" si="5"/>
        <v>0</v>
      </c>
      <c r="O67">
        <f t="shared" si="7"/>
        <v>0</v>
      </c>
    </row>
    <row r="68" spans="1:15" x14ac:dyDescent="0.25">
      <c r="A68" s="8">
        <v>11.52</v>
      </c>
      <c r="B68" s="8"/>
      <c r="C68" s="30"/>
      <c r="E68" s="2">
        <f>IF(D68&lt;&gt;0,('Modelo Atmosférico'!$B$9/'Modelo Atmosférico'!$B$10)*((POWER(D68/'Modelo Atmosférico'!$B$14,(-'Modelo Atmosférico'!$B$11*'Modelo Atmosférico'!$B$10)/('Modelo Atmosférico'!$B$12*'Modelo Atmosférico'!$B$13)))-1),0)</f>
        <v>0</v>
      </c>
      <c r="F68" s="12">
        <f t="shared" si="3"/>
        <v>0</v>
      </c>
      <c r="G68">
        <v>60</v>
      </c>
      <c r="H68" t="s">
        <v>30</v>
      </c>
      <c r="I68" s="2">
        <f t="shared" si="1"/>
        <v>0.51248921101035694</v>
      </c>
      <c r="J68">
        <f t="shared" si="6"/>
        <v>4.1978612954944296E-2</v>
      </c>
      <c r="L68" s="2">
        <f t="shared" si="2"/>
        <v>-6759.0460526315783</v>
      </c>
      <c r="M68">
        <f t="shared" si="4"/>
        <v>10966849.101669202</v>
      </c>
      <c r="N68">
        <f t="shared" si="5"/>
        <v>0</v>
      </c>
      <c r="O68">
        <f t="shared" si="7"/>
        <v>0</v>
      </c>
    </row>
    <row r="69" spans="1:15" x14ac:dyDescent="0.25">
      <c r="A69" s="8">
        <v>11.712</v>
      </c>
      <c r="B69" s="8"/>
      <c r="C69" s="30"/>
      <c r="E69" s="2">
        <f>IF(D69&lt;&gt;0,('Modelo Atmosférico'!$B$9/'Modelo Atmosférico'!$B$10)*((POWER(D69/'Modelo Atmosférico'!$B$14,(-'Modelo Atmosférico'!$B$11*'Modelo Atmosférico'!$B$10)/('Modelo Atmosférico'!$B$12*'Modelo Atmosférico'!$B$13)))-1),0)</f>
        <v>0</v>
      </c>
      <c r="F69" s="12">
        <f t="shared" si="3"/>
        <v>0</v>
      </c>
      <c r="G69">
        <v>61</v>
      </c>
      <c r="H69" t="s">
        <v>30</v>
      </c>
      <c r="I69" s="2">
        <f t="shared" si="1"/>
        <v>0.44863628111665532</v>
      </c>
      <c r="J69">
        <f t="shared" si="6"/>
        <v>4.5762156417357681E-2</v>
      </c>
      <c r="L69" s="2">
        <f t="shared" si="2"/>
        <v>-6759.3201754385964</v>
      </c>
      <c r="M69">
        <f t="shared" si="4"/>
        <v>11309382.473753944</v>
      </c>
      <c r="N69">
        <f t="shared" si="5"/>
        <v>0</v>
      </c>
      <c r="O69">
        <f t="shared" si="7"/>
        <v>0</v>
      </c>
    </row>
    <row r="70" spans="1:15" x14ac:dyDescent="0.25">
      <c r="A70" s="8">
        <v>11.904</v>
      </c>
      <c r="B70" s="8"/>
      <c r="C70" s="30"/>
      <c r="E70" s="2">
        <f>IF(D70&lt;&gt;0,('Modelo Atmosférico'!$B$9/'Modelo Atmosférico'!$B$10)*((POWER(D70/'Modelo Atmosférico'!$B$14,(-'Modelo Atmosférico'!$B$11*'Modelo Atmosférico'!$B$10)/('Modelo Atmosférico'!$B$12*'Modelo Atmosférico'!$B$13)))-1),0)</f>
        <v>0</v>
      </c>
      <c r="F70" s="12">
        <f t="shared" si="3"/>
        <v>0</v>
      </c>
      <c r="G70">
        <v>62</v>
      </c>
      <c r="H70" t="s">
        <v>30</v>
      </c>
      <c r="I70" s="2">
        <f t="shared" si="1"/>
        <v>0.44863628111665532</v>
      </c>
      <c r="J70">
        <f t="shared" si="6"/>
        <v>4.9428641813497654E-2</v>
      </c>
      <c r="L70" s="2">
        <f t="shared" si="2"/>
        <v>-6759.3201754385964</v>
      </c>
      <c r="M70">
        <f t="shared" si="4"/>
        <v>11423399.679618966</v>
      </c>
      <c r="N70">
        <f t="shared" si="5"/>
        <v>0</v>
      </c>
      <c r="O70">
        <f t="shared" si="7"/>
        <v>0</v>
      </c>
    </row>
    <row r="71" spans="1:15" x14ac:dyDescent="0.25">
      <c r="A71" s="8">
        <v>12.096</v>
      </c>
      <c r="B71" s="8"/>
      <c r="C71" s="30"/>
      <c r="E71" s="2">
        <f>IF(D71&lt;&gt;0,('Modelo Atmosférico'!$B$9/'Modelo Atmosférico'!$B$10)*((POWER(D71/'Modelo Atmosférico'!$B$14,(-'Modelo Atmosférico'!$B$11*'Modelo Atmosférico'!$B$10)/('Modelo Atmosférico'!$B$12*'Modelo Atmosférico'!$B$13)))-1),0)</f>
        <v>0</v>
      </c>
      <c r="F71" s="12">
        <f t="shared" si="3"/>
        <v>0</v>
      </c>
      <c r="G71">
        <v>63</v>
      </c>
      <c r="H71" t="s">
        <v>30</v>
      </c>
      <c r="I71" s="2">
        <f t="shared" si="1"/>
        <v>0.44863628111665532</v>
      </c>
      <c r="J71">
        <f t="shared" si="6"/>
        <v>5.2088754645966712E-2</v>
      </c>
      <c r="L71" s="2">
        <f t="shared" si="2"/>
        <v>-6759.3201754385964</v>
      </c>
      <c r="M71">
        <f t="shared" si="4"/>
        <v>11308974.839313539</v>
      </c>
      <c r="N71">
        <f t="shared" si="5"/>
        <v>0</v>
      </c>
      <c r="O71">
        <f t="shared" si="7"/>
        <v>0</v>
      </c>
    </row>
    <row r="72" spans="1:15" x14ac:dyDescent="0.25">
      <c r="A72" s="8">
        <v>12.288</v>
      </c>
      <c r="B72" s="8"/>
      <c r="C72" s="30"/>
      <c r="D72" s="3"/>
      <c r="E72" s="2">
        <f>IF(D72&lt;&gt;0,('Modelo Atmosférico'!$B$9/'Modelo Atmosférico'!$B$10)*((POWER(D72/'Modelo Atmosférico'!$B$14,(-'Modelo Atmosférico'!$B$11*'Modelo Atmosférico'!$B$10)/('Modelo Atmosférico'!$B$12*'Modelo Atmosférico'!$B$13)))-1),0)</f>
        <v>0</v>
      </c>
      <c r="F72" s="12">
        <f t="shared" si="3"/>
        <v>0</v>
      </c>
      <c r="G72">
        <v>64</v>
      </c>
      <c r="H72" t="s">
        <v>30</v>
      </c>
      <c r="I72" s="2">
        <f t="shared" si="1"/>
        <v>0.38454971712260688</v>
      </c>
      <c r="J72">
        <f t="shared" si="6"/>
        <v>5.0867339140781391E-2</v>
      </c>
      <c r="L72" s="2">
        <f t="shared" si="2"/>
        <v>-6759.5942982456136</v>
      </c>
      <c r="M72">
        <f t="shared" si="4"/>
        <v>10966293.241219649</v>
      </c>
      <c r="N72">
        <f t="shared" si="5"/>
        <v>0</v>
      </c>
      <c r="O72">
        <f t="shared" si="7"/>
        <v>0</v>
      </c>
    </row>
    <row r="73" spans="1:15" x14ac:dyDescent="0.25">
      <c r="A73" s="8">
        <v>12.48</v>
      </c>
      <c r="B73" s="8"/>
      <c r="C73" s="30"/>
      <c r="E73" s="2">
        <f>IF(D73&lt;&gt;0,('Modelo Atmosférico'!$B$9/'Modelo Atmosférico'!$B$10)*((POWER(D73/'Modelo Atmosférico'!$B$14,(-'Modelo Atmosférico'!$B$11*'Modelo Atmosférico'!$B$10)/('Modelo Atmosférico'!$B$12*'Modelo Atmosférico'!$B$13)))-1),0)</f>
        <v>0</v>
      </c>
      <c r="F73" s="12">
        <f t="shared" si="3"/>
        <v>0</v>
      </c>
      <c r="G73">
        <v>65</v>
      </c>
      <c r="H73" t="s">
        <v>30</v>
      </c>
      <c r="I73" s="2">
        <f t="shared" si="1"/>
        <v>0.51248921101035683</v>
      </c>
      <c r="J73">
        <f t="shared" si="6"/>
        <v>5.5171529288709512E-2</v>
      </c>
      <c r="L73" s="2">
        <f t="shared" si="2"/>
        <v>-6759.0460526315783</v>
      </c>
      <c r="M73">
        <f t="shared" si="4"/>
        <v>10394678.56301789</v>
      </c>
      <c r="N73">
        <f t="shared" si="5"/>
        <v>0</v>
      </c>
      <c r="O73">
        <f t="shared" si="7"/>
        <v>0</v>
      </c>
    </row>
    <row r="74" spans="1:15" x14ac:dyDescent="0.25">
      <c r="A74" s="8">
        <v>12.672000000000001</v>
      </c>
      <c r="B74" s="8"/>
      <c r="C74" s="30"/>
      <c r="E74" s="2">
        <f>IF(D74&lt;&gt;0,('Modelo Atmosférico'!$B$9/'Modelo Atmosférico'!$B$10)*((POWER(D74/'Modelo Atmosférico'!$B$14,(-'Modelo Atmosférico'!$B$11*'Modelo Atmosférico'!$B$10)/('Modelo Atmosférico'!$B$12*'Modelo Atmosférico'!$B$13)))-1),0)</f>
        <v>0</v>
      </c>
      <c r="F74" s="12">
        <f t="shared" si="3"/>
        <v>0</v>
      </c>
      <c r="G74">
        <v>66</v>
      </c>
      <c r="H74" t="s">
        <v>30</v>
      </c>
      <c r="I74" s="2">
        <f t="shared" si="1"/>
        <v>0.38454971712260688</v>
      </c>
      <c r="J74">
        <f t="shared" si="6"/>
        <v>4.9923272820631782E-2</v>
      </c>
      <c r="L74" s="2">
        <f t="shared" si="2"/>
        <v>-6759.5942982456136</v>
      </c>
      <c r="M74">
        <f t="shared" si="4"/>
        <v>9595233.3072135169</v>
      </c>
      <c r="N74">
        <f t="shared" si="5"/>
        <v>0</v>
      </c>
      <c r="O74">
        <f t="shared" si="7"/>
        <v>0</v>
      </c>
    </row>
    <row r="75" spans="1:15" x14ac:dyDescent="0.25">
      <c r="A75" s="8">
        <v>12.864000000000001</v>
      </c>
      <c r="B75" s="8"/>
      <c r="C75" s="30"/>
      <c r="E75" s="2">
        <f>IF(D75&lt;&gt;0,('Modelo Atmosférico'!$B$9/'Modelo Atmosférico'!$B$10)*((POWER(D75/'Modelo Atmosférico'!$B$14,(-'Modelo Atmosférico'!$B$11*'Modelo Atmosférico'!$B$10)/('Modelo Atmosférico'!$B$12*'Modelo Atmosférico'!$B$13)))-1),0)</f>
        <v>0</v>
      </c>
      <c r="F75" s="12">
        <f t="shared" si="3"/>
        <v>0</v>
      </c>
      <c r="G75">
        <v>67</v>
      </c>
      <c r="H75" t="s">
        <v>30</v>
      </c>
      <c r="I75" s="2">
        <f t="shared" si="1"/>
        <v>0.57657289182347538</v>
      </c>
      <c r="J75">
        <f t="shared" si="6"/>
        <v>5.4967018771138479E-2</v>
      </c>
      <c r="L75" s="2">
        <f t="shared" si="2"/>
        <v>-6758.7719298245611</v>
      </c>
      <c r="M75">
        <f t="shared" si="4"/>
        <v>8566530.7119363025</v>
      </c>
      <c r="N75">
        <f t="shared" si="5"/>
        <v>0</v>
      </c>
      <c r="O75">
        <f t="shared" si="7"/>
        <v>0</v>
      </c>
    </row>
    <row r="76" spans="1:15" x14ac:dyDescent="0.25">
      <c r="A76" s="8">
        <v>13.055999999999999</v>
      </c>
      <c r="B76" s="8"/>
      <c r="C76" s="30"/>
      <c r="E76" s="2">
        <f>IF(D76&lt;&gt;0,('Modelo Atmosférico'!$B$9/'Modelo Atmosférico'!$B$10)*((POWER(D76/'Modelo Atmosférico'!$B$14,(-'Modelo Atmosférico'!$B$11*'Modelo Atmosférico'!$B$10)/('Modelo Atmosférico'!$B$12*'Modelo Atmosférico'!$B$13)))-1),0)</f>
        <v>0</v>
      </c>
      <c r="F76" s="12">
        <f t="shared" si="3"/>
        <v>0</v>
      </c>
      <c r="G76">
        <v>68</v>
      </c>
      <c r="H76" t="s">
        <v>30</v>
      </c>
      <c r="I76" s="2">
        <f t="shared" si="1"/>
        <v>0.51248921101035705</v>
      </c>
      <c r="J76">
        <f t="shared" si="6"/>
        <v>5.1913284338388162E-2</v>
      </c>
      <c r="L76" s="2">
        <f t="shared" si="2"/>
        <v>-6759.0460526315783</v>
      </c>
      <c r="M76">
        <f t="shared" si="4"/>
        <v>7309997.5659202244</v>
      </c>
      <c r="N76">
        <f t="shared" si="5"/>
        <v>0</v>
      </c>
      <c r="O76">
        <f t="shared" si="7"/>
        <v>0</v>
      </c>
    </row>
    <row r="77" spans="1:15" x14ac:dyDescent="0.25">
      <c r="A77" s="8">
        <v>13.247999999999999</v>
      </c>
      <c r="B77" s="8"/>
      <c r="C77" s="30"/>
      <c r="E77" s="2">
        <f>IF(D77&lt;&gt;0,('Modelo Atmosférico'!$B$9/'Modelo Atmosférico'!$B$10)*((POWER(D77/'Modelo Atmosférico'!$B$14,(-'Modelo Atmosférico'!$B$11*'Modelo Atmosférico'!$B$10)/('Modelo Atmosférico'!$B$12*'Modelo Atmosférico'!$B$13)))-1),0)</f>
        <v>0</v>
      </c>
      <c r="F77" s="12">
        <f t="shared" si="3"/>
        <v>0</v>
      </c>
      <c r="G77">
        <v>69</v>
      </c>
      <c r="H77" t="s">
        <v>30</v>
      </c>
      <c r="I77" s="2">
        <f t="shared" si="1"/>
        <v>0.57657289182347571</v>
      </c>
      <c r="J77">
        <f t="shared" si="6"/>
        <v>5.2729957605400647E-2</v>
      </c>
      <c r="L77" s="2">
        <f t="shared" si="2"/>
        <v>-6758.7719298245611</v>
      </c>
      <c r="M77">
        <f t="shared" si="4"/>
        <v>5824716.6503455304</v>
      </c>
      <c r="N77">
        <f t="shared" si="5"/>
        <v>0</v>
      </c>
      <c r="O77">
        <f t="shared" si="7"/>
        <v>0</v>
      </c>
    </row>
    <row r="78" spans="1:15" x14ac:dyDescent="0.25">
      <c r="A78" s="8">
        <v>13.44</v>
      </c>
      <c r="B78" s="8"/>
      <c r="C78" s="30"/>
      <c r="E78" s="2">
        <f>IF(D78&lt;&gt;0,('Modelo Atmosférico'!$B$9/'Modelo Atmosférico'!$B$10)*((POWER(D78/'Modelo Atmosférico'!$B$14,(-'Modelo Atmosférico'!$B$11*'Modelo Atmosférico'!$B$10)/('Modelo Atmosférico'!$B$12*'Modelo Atmosférico'!$B$13)))-1),0)</f>
        <v>0</v>
      </c>
      <c r="F78" s="12">
        <f t="shared" si="3"/>
        <v>0</v>
      </c>
      <c r="G78">
        <v>70</v>
      </c>
      <c r="H78" t="s">
        <v>30</v>
      </c>
      <c r="I78" s="2">
        <f t="shared" si="1"/>
        <v>0.51248921101035683</v>
      </c>
      <c r="J78">
        <f t="shared" si="6"/>
        <v>4.6536604742619031E-2</v>
      </c>
      <c r="L78" s="2">
        <f t="shared" si="2"/>
        <v>-6759.0460526315783</v>
      </c>
      <c r="M78">
        <f t="shared" si="4"/>
        <v>4111364.2606679439</v>
      </c>
      <c r="N78">
        <f t="shared" si="5"/>
        <v>0</v>
      </c>
      <c r="O78">
        <f t="shared" si="7"/>
        <v>0</v>
      </c>
    </row>
    <row r="79" spans="1:15" x14ac:dyDescent="0.25">
      <c r="A79" s="8">
        <v>13.632</v>
      </c>
      <c r="B79" s="8"/>
      <c r="C79" s="30"/>
      <c r="E79" s="2">
        <f>IF(D79&lt;&gt;0,('Modelo Atmosférico'!$B$9/'Modelo Atmosférico'!$B$10)*((POWER(D79/'Modelo Atmosférico'!$B$14,(-'Modelo Atmosférico'!$B$11*'Modelo Atmosférico'!$B$10)/('Modelo Atmosférico'!$B$12*'Modelo Atmosférico'!$B$13)))-1),0)</f>
        <v>0</v>
      </c>
      <c r="F79" s="12">
        <f t="shared" si="3"/>
        <v>0</v>
      </c>
      <c r="G79">
        <v>71</v>
      </c>
      <c r="H79" t="s">
        <v>30</v>
      </c>
      <c r="I79" s="2">
        <f t="shared" si="1"/>
        <v>0.51248921101035683</v>
      </c>
      <c r="J79">
        <f t="shared" si="6"/>
        <v>4.1278395618662991E-2</v>
      </c>
      <c r="L79" s="2">
        <f t="shared" si="2"/>
        <v>-6759.0460526315783</v>
      </c>
      <c r="M79">
        <f t="shared" si="4"/>
        <v>2169430.8545883703</v>
      </c>
      <c r="N79">
        <f t="shared" si="5"/>
        <v>0</v>
      </c>
      <c r="O79">
        <f t="shared" si="7"/>
        <v>0</v>
      </c>
    </row>
    <row r="80" spans="1:15" x14ac:dyDescent="0.25">
      <c r="A80" s="8">
        <v>13.824</v>
      </c>
      <c r="B80" s="8"/>
      <c r="C80" s="30"/>
      <c r="E80" s="2">
        <f>IF(D80&lt;&gt;0,('Modelo Atmosférico'!$B$9/'Modelo Atmosférico'!$B$10)*((POWER(D80/'Modelo Atmosférico'!$B$14,(-'Modelo Atmosférico'!$B$11*'Modelo Atmosférico'!$B$10)/('Modelo Atmosférico'!$B$12*'Modelo Atmosférico'!$B$13)))-1),0)</f>
        <v>0</v>
      </c>
      <c r="F80" s="12">
        <f t="shared" si="3"/>
        <v>0</v>
      </c>
      <c r="G80">
        <v>72</v>
      </c>
      <c r="H80" t="s">
        <v>30</v>
      </c>
      <c r="I80" s="2">
        <f t="shared" si="1"/>
        <v>0</v>
      </c>
      <c r="J80">
        <f t="shared" si="6"/>
        <v>2.3994622189790676E-2</v>
      </c>
      <c r="L80" s="2">
        <f t="shared" si="2"/>
        <v>0</v>
      </c>
      <c r="M80">
        <f t="shared" si="4"/>
        <v>2170310.9077131939</v>
      </c>
      <c r="N80">
        <f t="shared" si="5"/>
        <v>0</v>
      </c>
      <c r="O80">
        <f t="shared" si="7"/>
        <v>0</v>
      </c>
    </row>
    <row r="81" spans="1:15" x14ac:dyDescent="0.25">
      <c r="A81" s="8">
        <v>14.016</v>
      </c>
      <c r="B81" s="8"/>
      <c r="C81" s="30"/>
      <c r="E81" s="2">
        <f>IF(D81&lt;&gt;0,('Modelo Atmosférico'!$B$9/'Modelo Atmosférico'!$B$10)*((POWER(D81/'Modelo Atmosférico'!$B$14,(-'Modelo Atmosférico'!$B$11*'Modelo Atmosférico'!$B$10)/('Modelo Atmosférico'!$B$12*'Modelo Atmosférico'!$B$13)))-1),0)</f>
        <v>0</v>
      </c>
      <c r="F81" s="12">
        <f t="shared" si="3"/>
        <v>0</v>
      </c>
      <c r="G81">
        <v>73</v>
      </c>
      <c r="H81" t="s">
        <v>30</v>
      </c>
      <c r="I81" s="2">
        <f t="shared" si="1"/>
        <v>0</v>
      </c>
      <c r="J81">
        <f t="shared" si="6"/>
        <v>2.8101405489305301E-2</v>
      </c>
      <c r="L81" s="2">
        <f t="shared" si="2"/>
        <v>0</v>
      </c>
      <c r="M81">
        <f t="shared" si="4"/>
        <v>4112086.7529176665</v>
      </c>
      <c r="N81">
        <f t="shared" si="5"/>
        <v>0</v>
      </c>
      <c r="O81">
        <f t="shared" si="7"/>
        <v>0</v>
      </c>
    </row>
    <row r="82" spans="1:15" x14ac:dyDescent="0.25">
      <c r="A82" s="8">
        <v>14.208</v>
      </c>
      <c r="B82" s="8"/>
      <c r="C82" s="30"/>
      <c r="E82" s="2">
        <f>IF(D82&lt;&gt;0,('Modelo Atmosférico'!$B$9/'Modelo Atmosférico'!$B$10)*((POWER(D82/'Modelo Atmosférico'!$B$14,(-'Modelo Atmosférico'!$B$11*'Modelo Atmosférico'!$B$10)/('Modelo Atmosférico'!$B$12*'Modelo Atmosférico'!$B$13)))-1),0)</f>
        <v>0</v>
      </c>
      <c r="F82" s="12">
        <f t="shared" si="3"/>
        <v>0</v>
      </c>
      <c r="G82">
        <v>74</v>
      </c>
      <c r="H82" t="s">
        <v>30</v>
      </c>
      <c r="I82" s="2">
        <f t="shared" si="1"/>
        <v>0</v>
      </c>
      <c r="J82">
        <f t="shared" si="6"/>
        <v>3.442517855509724E-2</v>
      </c>
      <c r="L82" s="2">
        <f t="shared" si="2"/>
        <v>0</v>
      </c>
      <c r="M82">
        <f t="shared" si="4"/>
        <v>5825383.5427427292</v>
      </c>
      <c r="N82">
        <f t="shared" si="5"/>
        <v>0</v>
      </c>
      <c r="O82">
        <f t="shared" si="7"/>
        <v>0</v>
      </c>
    </row>
    <row r="83" spans="1:15" x14ac:dyDescent="0.25">
      <c r="A83" s="8">
        <v>14.4</v>
      </c>
      <c r="B83" s="8"/>
      <c r="C83" s="30"/>
      <c r="E83" s="2">
        <f>IF(D83&lt;&gt;0,('Modelo Atmosférico'!$B$9/'Modelo Atmosférico'!$B$10)*((POWER(D83/'Modelo Atmosférico'!$B$14,(-'Modelo Atmosférico'!$B$11*'Modelo Atmosférico'!$B$10)/('Modelo Atmosférico'!$B$12*'Modelo Atmosférico'!$B$13)))-1),0)</f>
        <v>0</v>
      </c>
      <c r="F83" s="12">
        <f t="shared" si="3"/>
        <v>0</v>
      </c>
      <c r="G83">
        <v>75</v>
      </c>
      <c r="H83" t="s">
        <v>30</v>
      </c>
      <c r="I83" s="2">
        <f t="shared" si="1"/>
        <v>0</v>
      </c>
      <c r="J83">
        <f t="shared" si="6"/>
        <v>3.9568566726431838E-2</v>
      </c>
      <c r="L83" s="2">
        <f t="shared" si="2"/>
        <v>0</v>
      </c>
      <c r="M83">
        <f t="shared" si="4"/>
        <v>7310145.6127125695</v>
      </c>
      <c r="N83">
        <f t="shared" si="5"/>
        <v>0</v>
      </c>
      <c r="O83">
        <f t="shared" si="7"/>
        <v>0</v>
      </c>
    </row>
    <row r="84" spans="1:15" x14ac:dyDescent="0.25">
      <c r="A84" s="8">
        <v>14.592000000000001</v>
      </c>
      <c r="B84" s="8"/>
      <c r="C84" s="30"/>
      <c r="E84" s="2">
        <f>IF(D84&lt;&gt;0,('Modelo Atmosférico'!$B$9/'Modelo Atmosférico'!$B$10)*((POWER(D84/'Modelo Atmosférico'!$B$14,(-'Modelo Atmosférico'!$B$11*'Modelo Atmosférico'!$B$10)/('Modelo Atmosférico'!$B$12*'Modelo Atmosférico'!$B$13)))-1),0)</f>
        <v>0</v>
      </c>
      <c r="F84" s="12">
        <f t="shared" si="3"/>
        <v>0</v>
      </c>
      <c r="G84">
        <v>76</v>
      </c>
      <c r="H84" t="s">
        <v>30</v>
      </c>
      <c r="I84" s="2">
        <f t="shared" si="1"/>
        <v>0</v>
      </c>
      <c r="J84">
        <f t="shared" si="6"/>
        <v>4.452709429274368E-2</v>
      </c>
      <c r="L84" s="2">
        <f t="shared" si="2"/>
        <v>0</v>
      </c>
      <c r="M84">
        <f t="shared" si="4"/>
        <v>8566391.5151476953</v>
      </c>
      <c r="N84">
        <f t="shared" si="5"/>
        <v>0</v>
      </c>
      <c r="O84">
        <f t="shared" si="7"/>
        <v>0</v>
      </c>
    </row>
    <row r="85" spans="1:15" x14ac:dyDescent="0.25">
      <c r="A85" s="8">
        <v>14.784000000000001</v>
      </c>
      <c r="B85" s="8"/>
      <c r="C85" s="30"/>
      <c r="E85" s="2">
        <f>IF(D85&lt;&gt;0,('Modelo Atmosférico'!$B$9/'Modelo Atmosférico'!$B$10)*((POWER(D85/'Modelo Atmosférico'!$B$14,(-'Modelo Atmosférico'!$B$11*'Modelo Atmosférico'!$B$10)/('Modelo Atmosférico'!$B$12*'Modelo Atmosférico'!$B$13)))-1),0)</f>
        <v>0</v>
      </c>
      <c r="F85" s="12">
        <f t="shared" si="3"/>
        <v>0</v>
      </c>
      <c r="G85">
        <v>77</v>
      </c>
      <c r="H85" t="s">
        <v>30</v>
      </c>
      <c r="I85" s="2">
        <f t="shared" si="1"/>
        <v>0</v>
      </c>
      <c r="J85">
        <f t="shared" si="6"/>
        <v>4.9627117223518785E-2</v>
      </c>
      <c r="L85" s="2">
        <f t="shared" si="2"/>
        <v>0</v>
      </c>
      <c r="M85">
        <f t="shared" si="4"/>
        <v>9594343.6652383469</v>
      </c>
      <c r="N85">
        <f t="shared" si="5"/>
        <v>0</v>
      </c>
      <c r="O85">
        <f t="shared" si="7"/>
        <v>0</v>
      </c>
    </row>
    <row r="86" spans="1:15" x14ac:dyDescent="0.25">
      <c r="A86" s="8">
        <v>14.976000000000001</v>
      </c>
      <c r="B86" s="8"/>
      <c r="C86" s="30"/>
      <c r="E86" s="2">
        <f>IF(D86&lt;&gt;0,('Modelo Atmosférico'!$B$9/'Modelo Atmosférico'!$B$10)*((POWER(D86/'Modelo Atmosférico'!$B$14,(-'Modelo Atmosférico'!$B$11*'Modelo Atmosférico'!$B$10)/('Modelo Atmosférico'!$B$12*'Modelo Atmosférico'!$B$13)))-1),0)</f>
        <v>0</v>
      </c>
      <c r="F86" s="12">
        <f t="shared" si="3"/>
        <v>0</v>
      </c>
      <c r="G86">
        <v>78</v>
      </c>
      <c r="H86" t="s">
        <v>30</v>
      </c>
      <c r="I86" s="2">
        <f t="shared" si="1"/>
        <v>0</v>
      </c>
      <c r="J86">
        <f t="shared" si="6"/>
        <v>5.4707658830518396E-2</v>
      </c>
      <c r="L86" s="2">
        <f t="shared" si="2"/>
        <v>0</v>
      </c>
      <c r="M86">
        <f t="shared" si="4"/>
        <v>10393724.048505312</v>
      </c>
      <c r="N86">
        <f t="shared" si="5"/>
        <v>0</v>
      </c>
      <c r="O86">
        <f t="shared" si="7"/>
        <v>0</v>
      </c>
    </row>
    <row r="87" spans="1:15" x14ac:dyDescent="0.25">
      <c r="A87" s="8">
        <v>15.167999999999999</v>
      </c>
      <c r="B87" s="8"/>
      <c r="C87" s="30"/>
      <c r="E87" s="2">
        <f>IF(D87&lt;&gt;0,('Modelo Atmosférico'!$B$9/'Modelo Atmosférico'!$B$10)*((POWER(D87/'Modelo Atmosférico'!$B$14,(-'Modelo Atmosférico'!$B$11*'Modelo Atmosférico'!$B$10)/('Modelo Atmosférico'!$B$12*'Modelo Atmosférico'!$B$13)))-1),0)</f>
        <v>0</v>
      </c>
      <c r="F87" s="12">
        <f t="shared" si="3"/>
        <v>0</v>
      </c>
      <c r="G87">
        <v>79</v>
      </c>
      <c r="H87" t="s">
        <v>30</v>
      </c>
      <c r="I87" s="2">
        <f t="shared" si="1"/>
        <v>0</v>
      </c>
      <c r="J87">
        <f t="shared" si="6"/>
        <v>5.8894208922791548E-2</v>
      </c>
      <c r="L87" s="2">
        <f t="shared" si="2"/>
        <v>0</v>
      </c>
      <c r="M87">
        <f t="shared" si="4"/>
        <v>10964699.455864726</v>
      </c>
      <c r="N87">
        <f t="shared" si="5"/>
        <v>0</v>
      </c>
      <c r="O87">
        <f t="shared" si="7"/>
        <v>0</v>
      </c>
    </row>
    <row r="88" spans="1:15" x14ac:dyDescent="0.25">
      <c r="A88" s="8">
        <v>15.36</v>
      </c>
      <c r="B88" s="8"/>
      <c r="C88" s="30"/>
      <c r="E88" s="2">
        <f>IF(D88&lt;&gt;0,('Modelo Atmosférico'!$B$9/'Modelo Atmosférico'!$B$10)*((POWER(D88/'Modelo Atmosférico'!$B$14,(-'Modelo Atmosférico'!$B$11*'Modelo Atmosférico'!$B$10)/('Modelo Atmosférico'!$B$12*'Modelo Atmosférico'!$B$13)))-1),0)</f>
        <v>0</v>
      </c>
      <c r="F88" s="12">
        <f t="shared" si="3"/>
        <v>0</v>
      </c>
      <c r="G88">
        <v>80</v>
      </c>
      <c r="H88" t="s">
        <v>30</v>
      </c>
      <c r="I88" s="2">
        <f t="shared" si="1"/>
        <v>0</v>
      </c>
      <c r="J88">
        <f t="shared" si="6"/>
        <v>6.0045934640767448E-2</v>
      </c>
      <c r="L88" s="2">
        <f t="shared" si="2"/>
        <v>0</v>
      </c>
      <c r="M88">
        <f t="shared" si="4"/>
        <v>11307381.052643599</v>
      </c>
      <c r="N88">
        <f t="shared" si="5"/>
        <v>0</v>
      </c>
      <c r="O88">
        <f t="shared" si="7"/>
        <v>0</v>
      </c>
    </row>
    <row r="89" spans="1:15" x14ac:dyDescent="0.25">
      <c r="A89" s="8">
        <v>15.552</v>
      </c>
      <c r="B89" s="8"/>
      <c r="C89" s="30"/>
      <c r="E89" s="2">
        <f>IF(D89&lt;&gt;0,('Modelo Atmosférico'!$B$9/'Modelo Atmosférico'!$B$10)*((POWER(D89/'Modelo Atmosférico'!$B$14,(-'Modelo Atmosférico'!$B$11*'Modelo Atmosférico'!$B$10)/('Modelo Atmosférico'!$B$12*'Modelo Atmosférico'!$B$13)))-1),0)</f>
        <v>0</v>
      </c>
      <c r="F89" s="12">
        <f t="shared" si="3"/>
        <v>0</v>
      </c>
      <c r="G89">
        <v>81</v>
      </c>
      <c r="H89" t="s">
        <v>30</v>
      </c>
      <c r="I89" s="2">
        <f t="shared" si="1"/>
        <v>0</v>
      </c>
      <c r="J89">
        <f t="shared" si="6"/>
        <v>6.1408510217784575E-2</v>
      </c>
      <c r="L89" s="2">
        <f t="shared" si="2"/>
        <v>0</v>
      </c>
      <c r="M89">
        <f t="shared" si="4"/>
        <v>11421546.489214227</v>
      </c>
      <c r="N89">
        <f t="shared" si="5"/>
        <v>0</v>
      </c>
      <c r="O89">
        <f t="shared" si="7"/>
        <v>0</v>
      </c>
    </row>
    <row r="90" spans="1:15" x14ac:dyDescent="0.25">
      <c r="A90" s="8">
        <v>15.744</v>
      </c>
      <c r="B90" s="8"/>
      <c r="C90" s="30"/>
      <c r="E90" s="2">
        <f>IF(D90&lt;&gt;0,('Modelo Atmosférico'!$B$9/'Modelo Atmosférico'!$B$10)*((POWER(D90/'Modelo Atmosférico'!$B$14,(-'Modelo Atmosférico'!$B$11*'Modelo Atmosférico'!$B$10)/('Modelo Atmosférico'!$B$12*'Modelo Atmosférico'!$B$13)))-1),0)</f>
        <v>0</v>
      </c>
      <c r="F90" s="12">
        <f t="shared" si="3"/>
        <v>0</v>
      </c>
      <c r="G90">
        <v>82</v>
      </c>
      <c r="H90" t="s">
        <v>30</v>
      </c>
      <c r="I90" s="2">
        <f t="shared" si="1"/>
        <v>0</v>
      </c>
      <c r="J90">
        <f t="shared" si="6"/>
        <v>6.1764713231130822E-2</v>
      </c>
      <c r="L90" s="2">
        <f t="shared" si="2"/>
        <v>0</v>
      </c>
      <c r="M90">
        <f t="shared" si="4"/>
        <v>11307269.879614394</v>
      </c>
      <c r="N90">
        <f t="shared" si="5"/>
        <v>0</v>
      </c>
      <c r="O90">
        <f t="shared" si="7"/>
        <v>0</v>
      </c>
    </row>
    <row r="91" spans="1:15" x14ac:dyDescent="0.25">
      <c r="A91" s="8">
        <v>15.936</v>
      </c>
      <c r="B91" s="8"/>
      <c r="C91" s="30"/>
      <c r="E91" s="2">
        <f>IF(D91&lt;&gt;0,('Modelo Atmosférico'!$B$9/'Modelo Atmosférico'!$B$10)*((POWER(D91/'Modelo Atmosférico'!$B$14,(-'Modelo Atmosférico'!$B$11*'Modelo Atmosférico'!$B$10)/('Modelo Atmosférico'!$B$12*'Modelo Atmosférico'!$B$13)))-1),0)</f>
        <v>0</v>
      </c>
      <c r="F91" s="12">
        <f t="shared" si="3"/>
        <v>0</v>
      </c>
      <c r="G91">
        <v>83</v>
      </c>
      <c r="H91" t="s">
        <v>30</v>
      </c>
      <c r="I91" s="2">
        <f t="shared" si="1"/>
        <v>0</v>
      </c>
      <c r="J91">
        <f t="shared" si="6"/>
        <v>6.1114543680806162E-2</v>
      </c>
      <c r="L91" s="2">
        <f t="shared" si="2"/>
        <v>0</v>
      </c>
      <c r="M91">
        <f t="shared" si="4"/>
        <v>10964551.223844109</v>
      </c>
      <c r="N91">
        <f t="shared" si="5"/>
        <v>0</v>
      </c>
      <c r="O91">
        <f t="shared" si="7"/>
        <v>0</v>
      </c>
    </row>
    <row r="92" spans="1:15" x14ac:dyDescent="0.25">
      <c r="A92" s="8">
        <v>16.128</v>
      </c>
      <c r="B92" s="8"/>
      <c r="C92" s="30"/>
      <c r="E92" s="2">
        <f>IF(D92&lt;&gt;0,('Modelo Atmosférico'!$B$9/'Modelo Atmosférico'!$B$10)*((POWER(D92/'Modelo Atmosférico'!$B$14,(-'Modelo Atmosférico'!$B$11*'Modelo Atmosférico'!$B$10)/('Modelo Atmosférico'!$B$12*'Modelo Atmosférico'!$B$13)))-1),0)</f>
        <v>0</v>
      </c>
      <c r="F92" s="12">
        <f t="shared" si="3"/>
        <v>0</v>
      </c>
      <c r="G92">
        <v>84</v>
      </c>
      <c r="H92" t="s">
        <v>30</v>
      </c>
      <c r="I92" s="2">
        <f t="shared" si="1"/>
        <v>0</v>
      </c>
      <c r="J92">
        <f t="shared" si="6"/>
        <v>6.0988469117856582E-2</v>
      </c>
      <c r="L92" s="2">
        <f t="shared" si="2"/>
        <v>0</v>
      </c>
      <c r="M92">
        <f t="shared" si="4"/>
        <v>10393270.078255743</v>
      </c>
      <c r="N92">
        <f t="shared" si="5"/>
        <v>0</v>
      </c>
      <c r="O92">
        <f t="shared" si="7"/>
        <v>0</v>
      </c>
    </row>
    <row r="93" spans="1:15" x14ac:dyDescent="0.25">
      <c r="A93" s="8">
        <v>16.32</v>
      </c>
      <c r="B93" s="8"/>
      <c r="C93" s="30"/>
      <c r="E93" s="2">
        <f>IF(D93&lt;&gt;0,('Modelo Atmosférico'!$B$9/'Modelo Atmosférico'!$B$10)*((POWER(D93/'Modelo Atmosférico'!$B$14,(-'Modelo Atmosférico'!$B$11*'Modelo Atmosférico'!$B$10)/('Modelo Atmosférico'!$B$12*'Modelo Atmosférico'!$B$13)))-1),0)</f>
        <v>0</v>
      </c>
      <c r="F93" s="12">
        <f t="shared" si="3"/>
        <v>0</v>
      </c>
      <c r="G93">
        <v>85</v>
      </c>
      <c r="H93" t="s">
        <v>30</v>
      </c>
      <c r="I93" s="2">
        <f t="shared" si="1"/>
        <v>0</v>
      </c>
      <c r="J93">
        <f t="shared" si="6"/>
        <v>5.639276216710884E-2</v>
      </c>
      <c r="L93" s="2">
        <f t="shared" si="2"/>
        <v>0</v>
      </c>
      <c r="M93">
        <f t="shared" si="4"/>
        <v>9593787.7662778404</v>
      </c>
      <c r="N93">
        <f t="shared" si="5"/>
        <v>0</v>
      </c>
      <c r="O93">
        <f t="shared" si="7"/>
        <v>0</v>
      </c>
    </row>
    <row r="94" spans="1:15" x14ac:dyDescent="0.25">
      <c r="A94" s="8">
        <v>16.512</v>
      </c>
      <c r="B94" s="8"/>
      <c r="C94" s="30"/>
      <c r="E94" s="2">
        <f>IF(D94&lt;&gt;0,('Modelo Atmosférico'!$B$9/'Modelo Atmosférico'!$B$10)*((POWER(D94/'Modelo Atmosférico'!$B$14,(-'Modelo Atmosférico'!$B$11*'Modelo Atmosférico'!$B$10)/('Modelo Atmosférico'!$B$12*'Modelo Atmosférico'!$B$13)))-1),0)</f>
        <v>0</v>
      </c>
      <c r="F94" s="12">
        <f t="shared" si="3"/>
        <v>0</v>
      </c>
      <c r="G94">
        <v>86</v>
      </c>
      <c r="H94" t="s">
        <v>30</v>
      </c>
      <c r="I94" s="2">
        <f t="shared" si="1"/>
        <v>0</v>
      </c>
      <c r="J94">
        <f t="shared" si="6"/>
        <v>5.4541907273851796E-2</v>
      </c>
      <c r="L94" s="2">
        <f t="shared" si="2"/>
        <v>0</v>
      </c>
      <c r="M94">
        <f t="shared" si="4"/>
        <v>8565603.9995103627</v>
      </c>
      <c r="N94">
        <f t="shared" si="5"/>
        <v>0</v>
      </c>
      <c r="O94">
        <f t="shared" si="7"/>
        <v>0</v>
      </c>
    </row>
    <row r="95" spans="1:15" x14ac:dyDescent="0.25">
      <c r="A95" s="8">
        <v>16.704000000000001</v>
      </c>
      <c r="B95" s="8"/>
      <c r="C95" s="30"/>
      <c r="E95" s="2">
        <f>IF(D95&lt;&gt;0,('Modelo Atmosférico'!$B$9/'Modelo Atmosférico'!$B$10)*((POWER(D95/'Modelo Atmosférico'!$B$14,(-'Modelo Atmosférico'!$B$11*'Modelo Atmosférico'!$B$10)/('Modelo Atmosférico'!$B$12*'Modelo Atmosférico'!$B$13)))-1),0)</f>
        <v>0</v>
      </c>
      <c r="F95" s="12">
        <f t="shared" si="3"/>
        <v>0</v>
      </c>
      <c r="G95">
        <v>87</v>
      </c>
      <c r="H95" t="s">
        <v>30</v>
      </c>
      <c r="I95" s="2">
        <f t="shared" si="1"/>
        <v>0</v>
      </c>
      <c r="J95">
        <f t="shared" si="6"/>
        <v>4.484567533776878E-2</v>
      </c>
      <c r="L95" s="2">
        <f t="shared" si="2"/>
        <v>0</v>
      </c>
      <c r="M95">
        <f t="shared" si="4"/>
        <v>7309404.345530293</v>
      </c>
      <c r="N95">
        <f t="shared" si="5"/>
        <v>0</v>
      </c>
      <c r="O95">
        <f t="shared" si="7"/>
        <v>0</v>
      </c>
    </row>
    <row r="96" spans="1:15" x14ac:dyDescent="0.25">
      <c r="A96" s="8">
        <v>16.896000000000001</v>
      </c>
      <c r="B96" s="8"/>
      <c r="C96" s="30"/>
      <c r="E96" s="2">
        <f>IF(D96&lt;&gt;0,('Modelo Atmosférico'!$B$9/'Modelo Atmosférico'!$B$10)*((POWER(D96/'Modelo Atmosférico'!$B$14,(-'Modelo Atmosférico'!$B$11*'Modelo Atmosférico'!$B$10)/('Modelo Atmosférico'!$B$12*'Modelo Atmosférico'!$B$13)))-1),0)</f>
        <v>0</v>
      </c>
      <c r="F96" s="12">
        <f t="shared" si="3"/>
        <v>0</v>
      </c>
      <c r="G96">
        <v>88</v>
      </c>
      <c r="H96" t="s">
        <v>30</v>
      </c>
      <c r="I96" s="2">
        <f t="shared" ref="I96:I159" si="8">(F96-F77)/(A96-A77)</f>
        <v>0</v>
      </c>
      <c r="J96">
        <f t="shared" si="6"/>
        <v>3.6473917592295957E-2</v>
      </c>
      <c r="L96" s="2">
        <f t="shared" ref="L96:L159" si="9">(C96-C77)/3.648</f>
        <v>0</v>
      </c>
      <c r="M96">
        <f t="shared" ref="M96:M159" si="10">_xlfn.VAR.P(L77:L96)</f>
        <v>5824642.2163850889</v>
      </c>
      <c r="N96">
        <f t="shared" ref="N96:N159" si="11">IF(AND(M96&gt;0, M96&lt;$N$3), 1, 0)</f>
        <v>0</v>
      </c>
      <c r="O96">
        <f t="shared" si="7"/>
        <v>0</v>
      </c>
    </row>
    <row r="97" spans="1:15" x14ac:dyDescent="0.25">
      <c r="A97" s="8">
        <v>17.088000000000001</v>
      </c>
      <c r="B97" s="8"/>
      <c r="C97" s="30"/>
      <c r="E97" s="2">
        <f>IF(D97&lt;&gt;0,('Modelo Atmosférico'!$B$9/'Modelo Atmosférico'!$B$10)*((POWER(D97/'Modelo Atmosférico'!$B$14,(-'Modelo Atmosférico'!$B$11*'Modelo Atmosférico'!$B$10)/('Modelo Atmosférico'!$B$12*'Modelo Atmosférico'!$B$13)))-1),0)</f>
        <v>0</v>
      </c>
      <c r="F97" s="12">
        <f t="shared" si="3"/>
        <v>0</v>
      </c>
      <c r="G97">
        <v>89</v>
      </c>
      <c r="H97" t="s">
        <v>30</v>
      </c>
      <c r="I97" s="2">
        <f t="shared" si="8"/>
        <v>0</v>
      </c>
      <c r="J97">
        <f t="shared" si="6"/>
        <v>2.3638067226181621E-2</v>
      </c>
      <c r="L97" s="2">
        <f t="shared" si="9"/>
        <v>0</v>
      </c>
      <c r="M97">
        <f t="shared" si="10"/>
        <v>4111623.3187435064</v>
      </c>
      <c r="N97">
        <f t="shared" si="11"/>
        <v>0</v>
      </c>
      <c r="O97">
        <f t="shared" si="7"/>
        <v>0</v>
      </c>
    </row>
    <row r="98" spans="1:15" x14ac:dyDescent="0.25">
      <c r="A98" s="8">
        <v>17.28</v>
      </c>
      <c r="B98" s="8"/>
      <c r="C98" s="30"/>
      <c r="E98" s="2">
        <f>IF(D98&lt;&gt;0,('Modelo Atmosférico'!$B$9/'Modelo Atmosférico'!$B$10)*((POWER(D98/'Modelo Atmosférico'!$B$14,(-'Modelo Atmosférico'!$B$11*'Modelo Atmosférico'!$B$10)/('Modelo Atmosférico'!$B$12*'Modelo Atmosférico'!$B$13)))-1),0)</f>
        <v>0</v>
      </c>
      <c r="F98" s="12">
        <f t="shared" si="3"/>
        <v>0</v>
      </c>
      <c r="G98">
        <v>90</v>
      </c>
      <c r="H98" t="s">
        <v>30</v>
      </c>
      <c r="I98" s="2">
        <f t="shared" si="8"/>
        <v>0</v>
      </c>
      <c r="J98">
        <f t="shared" si="6"/>
        <v>1.2475646591595857E-2</v>
      </c>
      <c r="L98" s="2">
        <f t="shared" si="9"/>
        <v>0</v>
      </c>
      <c r="M98">
        <f t="shared" si="10"/>
        <v>2170023.4182257396</v>
      </c>
      <c r="N98">
        <f t="shared" si="11"/>
        <v>0</v>
      </c>
      <c r="O98">
        <f t="shared" si="7"/>
        <v>0</v>
      </c>
    </row>
    <row r="99" spans="1:15" x14ac:dyDescent="0.25">
      <c r="A99" s="8">
        <v>17.472000000000001</v>
      </c>
      <c r="B99" s="8"/>
      <c r="C99" s="30"/>
      <c r="E99" s="2">
        <f>IF(D99&lt;&gt;0,('Modelo Atmosférico'!$B$9/'Modelo Atmosférico'!$B$10)*((POWER(D99/'Modelo Atmosférico'!$B$14,(-'Modelo Atmosférico'!$B$11*'Modelo Atmosférico'!$B$10)/('Modelo Atmosférico'!$B$12*'Modelo Atmosférico'!$B$13)))-1),0)</f>
        <v>0</v>
      </c>
      <c r="F99" s="12">
        <f t="shared" ref="F99:F162" si="12">IF(D99&lt;&gt;0,E99-$E$3,0)</f>
        <v>0</v>
      </c>
      <c r="G99">
        <v>91</v>
      </c>
      <c r="H99" t="s">
        <v>30</v>
      </c>
      <c r="I99" s="2">
        <f t="shared" si="8"/>
        <v>0</v>
      </c>
      <c r="J99">
        <f t="shared" si="6"/>
        <v>0</v>
      </c>
      <c r="L99" s="2">
        <f t="shared" si="9"/>
        <v>0</v>
      </c>
      <c r="M99">
        <f t="shared" si="10"/>
        <v>0</v>
      </c>
      <c r="N99">
        <f t="shared" si="11"/>
        <v>0</v>
      </c>
      <c r="O99">
        <f t="shared" si="7"/>
        <v>0</v>
      </c>
    </row>
    <row r="100" spans="1:15" x14ac:dyDescent="0.25">
      <c r="A100" s="8">
        <v>17.664000000000001</v>
      </c>
      <c r="B100" s="8"/>
      <c r="C100" s="30"/>
      <c r="E100" s="2">
        <f>IF(D100&lt;&gt;0,('Modelo Atmosférico'!$B$9/'Modelo Atmosférico'!$B$10)*((POWER(D100/'Modelo Atmosférico'!$B$14,(-'Modelo Atmosférico'!$B$11*'Modelo Atmosférico'!$B$10)/('Modelo Atmosférico'!$B$12*'Modelo Atmosférico'!$B$13)))-1),0)</f>
        <v>0</v>
      </c>
      <c r="F100" s="12">
        <f t="shared" si="12"/>
        <v>0</v>
      </c>
      <c r="G100">
        <v>92</v>
      </c>
      <c r="H100" t="s">
        <v>30</v>
      </c>
      <c r="I100" s="2">
        <f t="shared" si="8"/>
        <v>0</v>
      </c>
      <c r="J100">
        <f t="shared" si="6"/>
        <v>0</v>
      </c>
      <c r="L100" s="2">
        <f t="shared" si="9"/>
        <v>0</v>
      </c>
      <c r="M100">
        <f t="shared" si="10"/>
        <v>0</v>
      </c>
      <c r="N100">
        <f t="shared" si="11"/>
        <v>0</v>
      </c>
      <c r="O100">
        <f t="shared" si="7"/>
        <v>0</v>
      </c>
    </row>
    <row r="101" spans="1:15" x14ac:dyDescent="0.25">
      <c r="A101" s="8">
        <v>17.856000000000002</v>
      </c>
      <c r="B101" s="8"/>
      <c r="C101" s="30"/>
      <c r="E101" s="2">
        <f>IF(D101&lt;&gt;0,('Modelo Atmosférico'!$B$9/'Modelo Atmosférico'!$B$10)*((POWER(D101/'Modelo Atmosférico'!$B$14,(-'Modelo Atmosférico'!$B$11*'Modelo Atmosférico'!$B$10)/('Modelo Atmosférico'!$B$12*'Modelo Atmosférico'!$B$13)))-1),0)</f>
        <v>0</v>
      </c>
      <c r="F101" s="12">
        <f t="shared" si="12"/>
        <v>0</v>
      </c>
      <c r="G101">
        <v>93</v>
      </c>
      <c r="H101" t="s">
        <v>30</v>
      </c>
      <c r="I101" s="2">
        <f t="shared" si="8"/>
        <v>0</v>
      </c>
      <c r="J101">
        <f t="shared" si="6"/>
        <v>0</v>
      </c>
      <c r="L101" s="2">
        <f t="shared" si="9"/>
        <v>0</v>
      </c>
      <c r="M101">
        <f t="shared" si="10"/>
        <v>0</v>
      </c>
      <c r="N101">
        <f t="shared" si="11"/>
        <v>0</v>
      </c>
      <c r="O101">
        <f t="shared" si="7"/>
        <v>0</v>
      </c>
    </row>
    <row r="102" spans="1:15" x14ac:dyDescent="0.25">
      <c r="A102" s="8">
        <v>18.047999999999998</v>
      </c>
      <c r="B102" s="8"/>
      <c r="C102" s="30"/>
      <c r="E102" s="2">
        <f>IF(D102&lt;&gt;0,('Modelo Atmosférico'!$B$9/'Modelo Atmosférico'!$B$10)*((POWER(D102/'Modelo Atmosférico'!$B$14,(-'Modelo Atmosférico'!$B$11*'Modelo Atmosférico'!$B$10)/('Modelo Atmosférico'!$B$12*'Modelo Atmosférico'!$B$13)))-1),0)</f>
        <v>0</v>
      </c>
      <c r="F102" s="12">
        <f t="shared" si="12"/>
        <v>0</v>
      </c>
      <c r="G102">
        <v>94</v>
      </c>
      <c r="H102" t="s">
        <v>30</v>
      </c>
      <c r="I102" s="2">
        <f t="shared" si="8"/>
        <v>0</v>
      </c>
      <c r="J102">
        <f t="shared" si="6"/>
        <v>0</v>
      </c>
      <c r="L102" s="2">
        <f t="shared" si="9"/>
        <v>0</v>
      </c>
      <c r="M102">
        <f t="shared" si="10"/>
        <v>0</v>
      </c>
      <c r="N102">
        <f t="shared" si="11"/>
        <v>0</v>
      </c>
      <c r="O102">
        <f t="shared" si="7"/>
        <v>0</v>
      </c>
    </row>
    <row r="103" spans="1:15" x14ac:dyDescent="0.25">
      <c r="A103" s="8">
        <v>18.239999999999998</v>
      </c>
      <c r="B103" s="8"/>
      <c r="C103" s="30"/>
      <c r="E103" s="2">
        <f>IF(D103&lt;&gt;0,('Modelo Atmosférico'!$B$9/'Modelo Atmosférico'!$B$10)*((POWER(D103/'Modelo Atmosférico'!$B$14,(-'Modelo Atmosférico'!$B$11*'Modelo Atmosférico'!$B$10)/('Modelo Atmosférico'!$B$12*'Modelo Atmosférico'!$B$13)))-1),0)</f>
        <v>0</v>
      </c>
      <c r="F103" s="12">
        <f t="shared" si="12"/>
        <v>0</v>
      </c>
      <c r="G103">
        <v>95</v>
      </c>
      <c r="H103" t="s">
        <v>30</v>
      </c>
      <c r="I103" s="2">
        <f t="shared" si="8"/>
        <v>0</v>
      </c>
      <c r="J103">
        <f t="shared" si="6"/>
        <v>0</v>
      </c>
      <c r="L103" s="2">
        <f t="shared" si="9"/>
        <v>0</v>
      </c>
      <c r="M103">
        <f t="shared" si="10"/>
        <v>0</v>
      </c>
      <c r="N103">
        <f t="shared" si="11"/>
        <v>0</v>
      </c>
      <c r="O103">
        <f t="shared" si="7"/>
        <v>0</v>
      </c>
    </row>
    <row r="104" spans="1:15" x14ac:dyDescent="0.25">
      <c r="A104" s="8">
        <v>18.431999999999999</v>
      </c>
      <c r="B104" s="8"/>
      <c r="C104" s="30"/>
      <c r="E104" s="2">
        <f>IF(D104&lt;&gt;0,('Modelo Atmosférico'!$B$9/'Modelo Atmosférico'!$B$10)*((POWER(D104/'Modelo Atmosférico'!$B$14,(-'Modelo Atmosférico'!$B$11*'Modelo Atmosférico'!$B$10)/('Modelo Atmosférico'!$B$12*'Modelo Atmosférico'!$B$13)))-1),0)</f>
        <v>0</v>
      </c>
      <c r="F104" s="12">
        <f t="shared" si="12"/>
        <v>0</v>
      </c>
      <c r="G104">
        <v>96</v>
      </c>
      <c r="H104" t="s">
        <v>30</v>
      </c>
      <c r="I104" s="2">
        <f t="shared" si="8"/>
        <v>0</v>
      </c>
      <c r="J104">
        <f t="shared" si="6"/>
        <v>0</v>
      </c>
      <c r="L104" s="2">
        <f t="shared" si="9"/>
        <v>0</v>
      </c>
      <c r="M104">
        <f t="shared" si="10"/>
        <v>0</v>
      </c>
      <c r="N104">
        <f t="shared" si="11"/>
        <v>0</v>
      </c>
      <c r="O104">
        <f t="shared" si="7"/>
        <v>0</v>
      </c>
    </row>
    <row r="105" spans="1:15" x14ac:dyDescent="0.25">
      <c r="A105" s="8">
        <v>18.623999999999999</v>
      </c>
      <c r="B105" s="8"/>
      <c r="C105" s="30"/>
      <c r="E105" s="2">
        <f>IF(D105&lt;&gt;0,('Modelo Atmosférico'!$B$9/'Modelo Atmosférico'!$B$10)*((POWER(D105/'Modelo Atmosférico'!$B$14,(-'Modelo Atmosférico'!$B$11*'Modelo Atmosférico'!$B$10)/('Modelo Atmosférico'!$B$12*'Modelo Atmosférico'!$B$13)))-1),0)</f>
        <v>0</v>
      </c>
      <c r="F105" s="12">
        <f t="shared" si="12"/>
        <v>0</v>
      </c>
      <c r="G105">
        <v>97</v>
      </c>
      <c r="H105" t="s">
        <v>30</v>
      </c>
      <c r="I105" s="2">
        <f t="shared" si="8"/>
        <v>0</v>
      </c>
      <c r="J105">
        <f t="shared" si="6"/>
        <v>0</v>
      </c>
      <c r="L105" s="2">
        <f t="shared" si="9"/>
        <v>0</v>
      </c>
      <c r="M105">
        <f t="shared" si="10"/>
        <v>0</v>
      </c>
      <c r="N105">
        <f t="shared" si="11"/>
        <v>0</v>
      </c>
      <c r="O105">
        <f t="shared" si="7"/>
        <v>0</v>
      </c>
    </row>
    <row r="106" spans="1:15" x14ac:dyDescent="0.25">
      <c r="A106" s="8">
        <v>18.815999999999999</v>
      </c>
      <c r="B106" s="8"/>
      <c r="C106" s="30"/>
      <c r="E106" s="2">
        <f>IF(D106&lt;&gt;0,('Modelo Atmosférico'!$B$9/'Modelo Atmosférico'!$B$10)*((POWER(D106/'Modelo Atmosférico'!$B$14,(-'Modelo Atmosférico'!$B$11*'Modelo Atmosférico'!$B$10)/('Modelo Atmosférico'!$B$12*'Modelo Atmosférico'!$B$13)))-1),0)</f>
        <v>0</v>
      </c>
      <c r="F106" s="12">
        <f t="shared" si="12"/>
        <v>0</v>
      </c>
      <c r="G106">
        <v>98</v>
      </c>
      <c r="H106" t="s">
        <v>30</v>
      </c>
      <c r="I106" s="2">
        <f t="shared" si="8"/>
        <v>0</v>
      </c>
      <c r="J106">
        <f t="shared" si="6"/>
        <v>0</v>
      </c>
      <c r="L106" s="2">
        <f t="shared" si="9"/>
        <v>0</v>
      </c>
      <c r="M106">
        <f t="shared" si="10"/>
        <v>0</v>
      </c>
      <c r="N106">
        <f t="shared" si="11"/>
        <v>0</v>
      </c>
      <c r="O106">
        <f t="shared" si="7"/>
        <v>0</v>
      </c>
    </row>
    <row r="107" spans="1:15" x14ac:dyDescent="0.25">
      <c r="A107" s="8">
        <v>19.007999999999999</v>
      </c>
      <c r="B107" s="8"/>
      <c r="C107" s="30"/>
      <c r="E107" s="2">
        <f>IF(D107&lt;&gt;0,('Modelo Atmosférico'!$B$9/'Modelo Atmosférico'!$B$10)*((POWER(D107/'Modelo Atmosférico'!$B$14,(-'Modelo Atmosférico'!$B$11*'Modelo Atmosférico'!$B$10)/('Modelo Atmosférico'!$B$12*'Modelo Atmosférico'!$B$13)))-1),0)</f>
        <v>0</v>
      </c>
      <c r="F107" s="12">
        <f t="shared" si="12"/>
        <v>0</v>
      </c>
      <c r="G107">
        <v>99</v>
      </c>
      <c r="H107" t="s">
        <v>30</v>
      </c>
      <c r="I107" s="2">
        <f t="shared" si="8"/>
        <v>0</v>
      </c>
      <c r="J107">
        <f t="shared" si="6"/>
        <v>0</v>
      </c>
      <c r="L107" s="2">
        <f t="shared" si="9"/>
        <v>0</v>
      </c>
      <c r="M107">
        <f t="shared" si="10"/>
        <v>0</v>
      </c>
      <c r="N107">
        <f t="shared" si="11"/>
        <v>0</v>
      </c>
      <c r="O107">
        <f t="shared" si="7"/>
        <v>0</v>
      </c>
    </row>
    <row r="108" spans="1:15" x14ac:dyDescent="0.25">
      <c r="A108" s="8">
        <v>19.2</v>
      </c>
      <c r="B108" s="8"/>
      <c r="C108" s="30"/>
      <c r="E108" s="2">
        <f>IF(D108&lt;&gt;0,('Modelo Atmosférico'!$B$9/'Modelo Atmosférico'!$B$10)*((POWER(D108/'Modelo Atmosférico'!$B$14,(-'Modelo Atmosférico'!$B$11*'Modelo Atmosférico'!$B$10)/('Modelo Atmosférico'!$B$12*'Modelo Atmosférico'!$B$13)))-1),0)</f>
        <v>0</v>
      </c>
      <c r="F108" s="12">
        <f t="shared" si="12"/>
        <v>0</v>
      </c>
      <c r="G108">
        <v>100</v>
      </c>
      <c r="H108" t="s">
        <v>30</v>
      </c>
      <c r="I108" s="2">
        <f t="shared" si="8"/>
        <v>0</v>
      </c>
      <c r="J108">
        <f t="shared" si="6"/>
        <v>0</v>
      </c>
      <c r="L108" s="2">
        <f t="shared" si="9"/>
        <v>0</v>
      </c>
      <c r="M108">
        <f t="shared" si="10"/>
        <v>0</v>
      </c>
      <c r="N108">
        <f t="shared" si="11"/>
        <v>0</v>
      </c>
      <c r="O108">
        <f t="shared" si="7"/>
        <v>0</v>
      </c>
    </row>
    <row r="109" spans="1:15" x14ac:dyDescent="0.25">
      <c r="A109" s="8">
        <v>19.391999999999999</v>
      </c>
      <c r="B109" s="8"/>
      <c r="C109" s="30"/>
      <c r="E109" s="2">
        <f>IF(D109&lt;&gt;0,('Modelo Atmosférico'!$B$9/'Modelo Atmosférico'!$B$10)*((POWER(D109/'Modelo Atmosférico'!$B$14,(-'Modelo Atmosférico'!$B$11*'Modelo Atmosférico'!$B$10)/('Modelo Atmosférico'!$B$12*'Modelo Atmosférico'!$B$13)))-1),0)</f>
        <v>0</v>
      </c>
      <c r="F109" s="12">
        <f t="shared" si="12"/>
        <v>0</v>
      </c>
      <c r="G109">
        <v>101</v>
      </c>
      <c r="H109" t="s">
        <v>30</v>
      </c>
      <c r="I109" s="2">
        <f t="shared" si="8"/>
        <v>0</v>
      </c>
      <c r="J109">
        <f t="shared" si="6"/>
        <v>0</v>
      </c>
      <c r="L109" s="2">
        <f t="shared" si="9"/>
        <v>0</v>
      </c>
      <c r="M109">
        <f t="shared" si="10"/>
        <v>0</v>
      </c>
      <c r="N109">
        <f t="shared" si="11"/>
        <v>0</v>
      </c>
      <c r="O109">
        <f t="shared" si="7"/>
        <v>0</v>
      </c>
    </row>
    <row r="110" spans="1:15" x14ac:dyDescent="0.25">
      <c r="A110" s="8">
        <v>19.584</v>
      </c>
      <c r="B110" s="8"/>
      <c r="C110" s="30"/>
      <c r="E110" s="2">
        <f>IF(D110&lt;&gt;0,('Modelo Atmosférico'!$B$9/'Modelo Atmosférico'!$B$10)*((POWER(D110/'Modelo Atmosférico'!$B$14,(-'Modelo Atmosférico'!$B$11*'Modelo Atmosférico'!$B$10)/('Modelo Atmosférico'!$B$12*'Modelo Atmosférico'!$B$13)))-1),0)</f>
        <v>0</v>
      </c>
      <c r="F110" s="12">
        <f t="shared" si="12"/>
        <v>0</v>
      </c>
      <c r="G110">
        <v>102</v>
      </c>
      <c r="H110" t="s">
        <v>30</v>
      </c>
      <c r="I110" s="2">
        <f t="shared" si="8"/>
        <v>0</v>
      </c>
      <c r="J110">
        <f t="shared" si="6"/>
        <v>0</v>
      </c>
      <c r="L110" s="2">
        <f t="shared" si="9"/>
        <v>0</v>
      </c>
      <c r="M110">
        <f t="shared" si="10"/>
        <v>0</v>
      </c>
      <c r="N110">
        <f t="shared" si="11"/>
        <v>0</v>
      </c>
      <c r="O110">
        <f t="shared" si="7"/>
        <v>0</v>
      </c>
    </row>
    <row r="111" spans="1:15" x14ac:dyDescent="0.25">
      <c r="A111" s="8">
        <v>19.776</v>
      </c>
      <c r="B111" s="8"/>
      <c r="C111" s="30"/>
      <c r="E111" s="2">
        <f>IF(D111&lt;&gt;0,('Modelo Atmosférico'!$B$9/'Modelo Atmosférico'!$B$10)*((POWER(D111/'Modelo Atmosférico'!$B$14,(-'Modelo Atmosférico'!$B$11*'Modelo Atmosférico'!$B$10)/('Modelo Atmosférico'!$B$12*'Modelo Atmosférico'!$B$13)))-1),0)</f>
        <v>0</v>
      </c>
      <c r="F111" s="12">
        <f t="shared" si="12"/>
        <v>0</v>
      </c>
      <c r="G111">
        <v>103</v>
      </c>
      <c r="H111" t="s">
        <v>30</v>
      </c>
      <c r="I111" s="2">
        <f t="shared" si="8"/>
        <v>0</v>
      </c>
      <c r="J111">
        <f t="shared" si="6"/>
        <v>0</v>
      </c>
      <c r="L111" s="2">
        <f t="shared" si="9"/>
        <v>0</v>
      </c>
      <c r="M111">
        <f t="shared" si="10"/>
        <v>0</v>
      </c>
      <c r="N111">
        <f t="shared" si="11"/>
        <v>0</v>
      </c>
      <c r="O111">
        <f t="shared" si="7"/>
        <v>0</v>
      </c>
    </row>
    <row r="112" spans="1:15" x14ac:dyDescent="0.25">
      <c r="A112" s="8">
        <v>19.968</v>
      </c>
      <c r="B112" s="8"/>
      <c r="C112" s="30"/>
      <c r="E112" s="2">
        <f>IF(D112&lt;&gt;0,('Modelo Atmosférico'!$B$9/'Modelo Atmosférico'!$B$10)*((POWER(D112/'Modelo Atmosférico'!$B$14,(-'Modelo Atmosférico'!$B$11*'Modelo Atmosférico'!$B$10)/('Modelo Atmosférico'!$B$12*'Modelo Atmosférico'!$B$13)))-1),0)</f>
        <v>0</v>
      </c>
      <c r="F112" s="12">
        <f t="shared" si="12"/>
        <v>0</v>
      </c>
      <c r="G112">
        <v>104</v>
      </c>
      <c r="H112" t="s">
        <v>30</v>
      </c>
      <c r="I112" s="2">
        <f t="shared" si="8"/>
        <v>0</v>
      </c>
      <c r="J112">
        <f t="shared" si="6"/>
        <v>0</v>
      </c>
      <c r="L112" s="2">
        <f t="shared" si="9"/>
        <v>0</v>
      </c>
      <c r="M112">
        <f t="shared" si="10"/>
        <v>0</v>
      </c>
      <c r="N112">
        <f t="shared" si="11"/>
        <v>0</v>
      </c>
      <c r="O112">
        <f t="shared" si="7"/>
        <v>0</v>
      </c>
    </row>
    <row r="113" spans="1:15" x14ac:dyDescent="0.25">
      <c r="A113" s="8">
        <v>20.16</v>
      </c>
      <c r="B113" s="8"/>
      <c r="C113" s="30"/>
      <c r="E113" s="2">
        <f>IF(D113&lt;&gt;0,('Modelo Atmosférico'!$B$9/'Modelo Atmosférico'!$B$10)*((POWER(D113/'Modelo Atmosférico'!$B$14,(-'Modelo Atmosférico'!$B$11*'Modelo Atmosférico'!$B$10)/('Modelo Atmosférico'!$B$12*'Modelo Atmosférico'!$B$13)))-1),0)</f>
        <v>0</v>
      </c>
      <c r="F113" s="12">
        <f t="shared" si="12"/>
        <v>0</v>
      </c>
      <c r="G113">
        <v>105</v>
      </c>
      <c r="H113" t="s">
        <v>30</v>
      </c>
      <c r="I113" s="2">
        <f t="shared" si="8"/>
        <v>0</v>
      </c>
      <c r="J113">
        <f t="shared" si="6"/>
        <v>0</v>
      </c>
      <c r="L113" s="2">
        <f t="shared" si="9"/>
        <v>0</v>
      </c>
      <c r="M113">
        <f t="shared" si="10"/>
        <v>0</v>
      </c>
      <c r="N113">
        <f t="shared" si="11"/>
        <v>0</v>
      </c>
      <c r="O113">
        <f t="shared" si="7"/>
        <v>0</v>
      </c>
    </row>
    <row r="114" spans="1:15" x14ac:dyDescent="0.25">
      <c r="A114" s="8">
        <v>20.352</v>
      </c>
      <c r="B114" s="8"/>
      <c r="C114" s="30"/>
      <c r="E114" s="2">
        <f>IF(D114&lt;&gt;0,('Modelo Atmosférico'!$B$9/'Modelo Atmosférico'!$B$10)*((POWER(D114/'Modelo Atmosférico'!$B$14,(-'Modelo Atmosférico'!$B$11*'Modelo Atmosférico'!$B$10)/('Modelo Atmosférico'!$B$12*'Modelo Atmosférico'!$B$13)))-1),0)</f>
        <v>0</v>
      </c>
      <c r="F114" s="12">
        <f t="shared" si="12"/>
        <v>0</v>
      </c>
      <c r="G114">
        <v>106</v>
      </c>
      <c r="H114" t="s">
        <v>30</v>
      </c>
      <c r="I114" s="2">
        <f t="shared" si="8"/>
        <v>0</v>
      </c>
      <c r="J114">
        <f t="shared" si="6"/>
        <v>0</v>
      </c>
      <c r="L114" s="2">
        <f t="shared" si="9"/>
        <v>0</v>
      </c>
      <c r="M114">
        <f t="shared" si="10"/>
        <v>0</v>
      </c>
      <c r="N114">
        <f t="shared" si="11"/>
        <v>0</v>
      </c>
      <c r="O114">
        <f t="shared" si="7"/>
        <v>0</v>
      </c>
    </row>
    <row r="115" spans="1:15" x14ac:dyDescent="0.25">
      <c r="A115" s="8">
        <v>20.544</v>
      </c>
      <c r="B115" s="8"/>
      <c r="C115" s="30"/>
      <c r="E115" s="2">
        <f>IF(D115&lt;&gt;0,('Modelo Atmosférico'!$B$9/'Modelo Atmosférico'!$B$10)*((POWER(D115/'Modelo Atmosférico'!$B$14,(-'Modelo Atmosférico'!$B$11*'Modelo Atmosférico'!$B$10)/('Modelo Atmosférico'!$B$12*'Modelo Atmosférico'!$B$13)))-1),0)</f>
        <v>0</v>
      </c>
      <c r="F115" s="12">
        <f t="shared" si="12"/>
        <v>0</v>
      </c>
      <c r="G115">
        <v>107</v>
      </c>
      <c r="H115" t="s">
        <v>30</v>
      </c>
      <c r="I115" s="2">
        <f t="shared" si="8"/>
        <v>0</v>
      </c>
      <c r="J115">
        <f t="shared" ref="J115:J178" si="13">_xlfn.VAR.P(I96:I115)</f>
        <v>0</v>
      </c>
      <c r="L115" s="2">
        <f t="shared" si="9"/>
        <v>0</v>
      </c>
      <c r="M115">
        <f t="shared" si="10"/>
        <v>0</v>
      </c>
      <c r="N115">
        <f t="shared" si="11"/>
        <v>0</v>
      </c>
      <c r="O115">
        <f t="shared" ref="O115:O178" si="14">IF(AND(N115=1, L115&lt;1, L115&gt;-1), 1, 0)</f>
        <v>0</v>
      </c>
    </row>
    <row r="116" spans="1:15" x14ac:dyDescent="0.25">
      <c r="A116" s="8">
        <v>20.736000000000001</v>
      </c>
      <c r="B116" s="8"/>
      <c r="C116" s="30"/>
      <c r="E116" s="2">
        <f>IF(D116&lt;&gt;0,('Modelo Atmosférico'!$B$9/'Modelo Atmosférico'!$B$10)*((POWER(D116/'Modelo Atmosférico'!$B$14,(-'Modelo Atmosférico'!$B$11*'Modelo Atmosférico'!$B$10)/('Modelo Atmosférico'!$B$12*'Modelo Atmosférico'!$B$13)))-1),0)</f>
        <v>0</v>
      </c>
      <c r="F116" s="12">
        <f t="shared" si="12"/>
        <v>0</v>
      </c>
      <c r="G116">
        <v>108</v>
      </c>
      <c r="H116" t="s">
        <v>30</v>
      </c>
      <c r="I116" s="2">
        <f t="shared" si="8"/>
        <v>0</v>
      </c>
      <c r="J116">
        <f t="shared" si="13"/>
        <v>0</v>
      </c>
      <c r="L116" s="2">
        <f t="shared" si="9"/>
        <v>0</v>
      </c>
      <c r="M116">
        <f t="shared" si="10"/>
        <v>0</v>
      </c>
      <c r="N116">
        <f t="shared" si="11"/>
        <v>0</v>
      </c>
      <c r="O116">
        <f t="shared" si="14"/>
        <v>0</v>
      </c>
    </row>
    <row r="117" spans="1:15" x14ac:dyDescent="0.25">
      <c r="A117" s="8">
        <v>20.928000000000001</v>
      </c>
      <c r="B117" s="8"/>
      <c r="C117" s="30"/>
      <c r="E117" s="2">
        <f>IF(D117&lt;&gt;0,('Modelo Atmosférico'!$B$9/'Modelo Atmosférico'!$B$10)*((POWER(D117/'Modelo Atmosférico'!$B$14,(-'Modelo Atmosférico'!$B$11*'Modelo Atmosférico'!$B$10)/('Modelo Atmosférico'!$B$12*'Modelo Atmosférico'!$B$13)))-1),0)</f>
        <v>0</v>
      </c>
      <c r="F117" s="12">
        <f t="shared" si="12"/>
        <v>0</v>
      </c>
      <c r="G117">
        <v>109</v>
      </c>
      <c r="H117" t="s">
        <v>30</v>
      </c>
      <c r="I117" s="2">
        <f t="shared" si="8"/>
        <v>0</v>
      </c>
      <c r="J117">
        <f t="shared" si="13"/>
        <v>0</v>
      </c>
      <c r="L117" s="2">
        <f t="shared" si="9"/>
        <v>0</v>
      </c>
      <c r="M117">
        <f t="shared" si="10"/>
        <v>0</v>
      </c>
      <c r="N117">
        <f t="shared" si="11"/>
        <v>0</v>
      </c>
      <c r="O117">
        <f t="shared" si="14"/>
        <v>0</v>
      </c>
    </row>
    <row r="118" spans="1:15" x14ac:dyDescent="0.25">
      <c r="A118" s="8">
        <v>21.12</v>
      </c>
      <c r="B118" s="8"/>
      <c r="C118" s="30"/>
      <c r="E118" s="2">
        <f>IF(D118&lt;&gt;0,('Modelo Atmosférico'!$B$9/'Modelo Atmosférico'!$B$10)*((POWER(D118/'Modelo Atmosférico'!$B$14,(-'Modelo Atmosférico'!$B$11*'Modelo Atmosférico'!$B$10)/('Modelo Atmosférico'!$B$12*'Modelo Atmosférico'!$B$13)))-1),0)</f>
        <v>0</v>
      </c>
      <c r="F118" s="12">
        <f t="shared" si="12"/>
        <v>0</v>
      </c>
      <c r="G118">
        <v>110</v>
      </c>
      <c r="H118" t="s">
        <v>30</v>
      </c>
      <c r="I118" s="2">
        <f t="shared" si="8"/>
        <v>0</v>
      </c>
      <c r="J118">
        <f t="shared" si="13"/>
        <v>0</v>
      </c>
      <c r="L118" s="2">
        <f t="shared" si="9"/>
        <v>0</v>
      </c>
      <c r="M118">
        <f t="shared" si="10"/>
        <v>0</v>
      </c>
      <c r="N118">
        <f t="shared" si="11"/>
        <v>0</v>
      </c>
      <c r="O118">
        <f t="shared" si="14"/>
        <v>0</v>
      </c>
    </row>
    <row r="119" spans="1:15" x14ac:dyDescent="0.25">
      <c r="A119" s="8">
        <v>21.312000000000001</v>
      </c>
      <c r="B119" s="8"/>
      <c r="C119" s="30"/>
      <c r="E119" s="2">
        <f>IF(D119&lt;&gt;0,('Modelo Atmosférico'!$B$9/'Modelo Atmosférico'!$B$10)*((POWER(D119/'Modelo Atmosférico'!$B$14,(-'Modelo Atmosférico'!$B$11*'Modelo Atmosférico'!$B$10)/('Modelo Atmosférico'!$B$12*'Modelo Atmosférico'!$B$13)))-1),0)</f>
        <v>0</v>
      </c>
      <c r="F119" s="12">
        <f t="shared" si="12"/>
        <v>0</v>
      </c>
      <c r="G119">
        <v>111</v>
      </c>
      <c r="H119" t="s">
        <v>30</v>
      </c>
      <c r="I119" s="2">
        <f t="shared" si="8"/>
        <v>0</v>
      </c>
      <c r="J119">
        <f t="shared" si="13"/>
        <v>0</v>
      </c>
      <c r="L119" s="2">
        <f t="shared" si="9"/>
        <v>0</v>
      </c>
      <c r="M119">
        <f t="shared" si="10"/>
        <v>0</v>
      </c>
      <c r="N119">
        <f t="shared" si="11"/>
        <v>0</v>
      </c>
      <c r="O119">
        <f t="shared" si="14"/>
        <v>0</v>
      </c>
    </row>
    <row r="120" spans="1:15" x14ac:dyDescent="0.25">
      <c r="A120" s="8">
        <v>21.504000000000001</v>
      </c>
      <c r="B120" s="8"/>
      <c r="C120" s="30"/>
      <c r="E120" s="2">
        <f>IF(D120&lt;&gt;0,('Modelo Atmosférico'!$B$9/'Modelo Atmosférico'!$B$10)*((POWER(D120/'Modelo Atmosférico'!$B$14,(-'Modelo Atmosférico'!$B$11*'Modelo Atmosférico'!$B$10)/('Modelo Atmosférico'!$B$12*'Modelo Atmosférico'!$B$13)))-1),0)</f>
        <v>0</v>
      </c>
      <c r="F120" s="12">
        <f t="shared" si="12"/>
        <v>0</v>
      </c>
      <c r="G120">
        <v>112</v>
      </c>
      <c r="H120" t="s">
        <v>30</v>
      </c>
      <c r="I120" s="2">
        <f t="shared" si="8"/>
        <v>0</v>
      </c>
      <c r="J120">
        <f t="shared" si="13"/>
        <v>0</v>
      </c>
      <c r="L120" s="2">
        <f t="shared" si="9"/>
        <v>0</v>
      </c>
      <c r="M120">
        <f t="shared" si="10"/>
        <v>0</v>
      </c>
      <c r="N120">
        <f t="shared" si="11"/>
        <v>0</v>
      </c>
      <c r="O120">
        <f t="shared" si="14"/>
        <v>0</v>
      </c>
    </row>
    <row r="121" spans="1:15" x14ac:dyDescent="0.25">
      <c r="A121" s="8">
        <v>21.696000000000002</v>
      </c>
      <c r="B121" s="8"/>
      <c r="C121" s="30"/>
      <c r="E121" s="2">
        <f>IF(D121&lt;&gt;0,('Modelo Atmosférico'!$B$9/'Modelo Atmosférico'!$B$10)*((POWER(D121/'Modelo Atmosférico'!$B$14,(-'Modelo Atmosférico'!$B$11*'Modelo Atmosférico'!$B$10)/('Modelo Atmosférico'!$B$12*'Modelo Atmosférico'!$B$13)))-1),0)</f>
        <v>0</v>
      </c>
      <c r="F121" s="12">
        <f t="shared" si="12"/>
        <v>0</v>
      </c>
      <c r="G121">
        <v>113</v>
      </c>
      <c r="H121" t="s">
        <v>30</v>
      </c>
      <c r="I121" s="2">
        <f t="shared" si="8"/>
        <v>0</v>
      </c>
      <c r="J121">
        <f t="shared" si="13"/>
        <v>0</v>
      </c>
      <c r="L121" s="2">
        <f t="shared" si="9"/>
        <v>0</v>
      </c>
      <c r="M121">
        <f t="shared" si="10"/>
        <v>0</v>
      </c>
      <c r="N121">
        <f t="shared" si="11"/>
        <v>0</v>
      </c>
      <c r="O121">
        <f t="shared" si="14"/>
        <v>0</v>
      </c>
    </row>
    <row r="122" spans="1:15" x14ac:dyDescent="0.25">
      <c r="A122" s="8">
        <v>21.888000000000002</v>
      </c>
      <c r="B122" s="8"/>
      <c r="C122" s="30"/>
      <c r="E122" s="2">
        <f>IF(D122&lt;&gt;0,('Modelo Atmosférico'!$B$9/'Modelo Atmosférico'!$B$10)*((POWER(D122/'Modelo Atmosférico'!$B$14,(-'Modelo Atmosférico'!$B$11*'Modelo Atmosférico'!$B$10)/('Modelo Atmosférico'!$B$12*'Modelo Atmosférico'!$B$13)))-1),0)</f>
        <v>0</v>
      </c>
      <c r="F122" s="12">
        <f t="shared" si="12"/>
        <v>0</v>
      </c>
      <c r="G122">
        <v>114</v>
      </c>
      <c r="H122" t="s">
        <v>30</v>
      </c>
      <c r="I122" s="2">
        <f t="shared" si="8"/>
        <v>0</v>
      </c>
      <c r="J122">
        <f t="shared" si="13"/>
        <v>0</v>
      </c>
      <c r="L122" s="2">
        <f t="shared" si="9"/>
        <v>0</v>
      </c>
      <c r="M122">
        <f t="shared" si="10"/>
        <v>0</v>
      </c>
      <c r="N122">
        <f t="shared" si="11"/>
        <v>0</v>
      </c>
      <c r="O122">
        <f t="shared" si="14"/>
        <v>0</v>
      </c>
    </row>
    <row r="123" spans="1:15" x14ac:dyDescent="0.25">
      <c r="A123" s="8">
        <v>22.08</v>
      </c>
      <c r="B123" s="8"/>
      <c r="C123" s="30"/>
      <c r="E123" s="2">
        <f>IF(D123&lt;&gt;0,('Modelo Atmosférico'!$B$9/'Modelo Atmosférico'!$B$10)*((POWER(D123/'Modelo Atmosférico'!$B$14,(-'Modelo Atmosférico'!$B$11*'Modelo Atmosférico'!$B$10)/('Modelo Atmosférico'!$B$12*'Modelo Atmosférico'!$B$13)))-1),0)</f>
        <v>0</v>
      </c>
      <c r="F123" s="12">
        <f t="shared" si="12"/>
        <v>0</v>
      </c>
      <c r="G123">
        <v>115</v>
      </c>
      <c r="H123" t="s">
        <v>30</v>
      </c>
      <c r="I123" s="2">
        <f t="shared" si="8"/>
        <v>0</v>
      </c>
      <c r="J123">
        <f t="shared" si="13"/>
        <v>0</v>
      </c>
      <c r="L123" s="2">
        <f t="shared" si="9"/>
        <v>0</v>
      </c>
      <c r="M123">
        <f t="shared" si="10"/>
        <v>0</v>
      </c>
      <c r="N123">
        <f t="shared" si="11"/>
        <v>0</v>
      </c>
      <c r="O123">
        <f t="shared" si="14"/>
        <v>0</v>
      </c>
    </row>
    <row r="124" spans="1:15" x14ac:dyDescent="0.25">
      <c r="A124" s="8">
        <v>22.271999999999998</v>
      </c>
      <c r="B124" s="8"/>
      <c r="C124" s="30"/>
      <c r="E124" s="2">
        <f>IF(D124&lt;&gt;0,('Modelo Atmosférico'!$B$9/'Modelo Atmosférico'!$B$10)*((POWER(D124/'Modelo Atmosférico'!$B$14,(-'Modelo Atmosférico'!$B$11*'Modelo Atmosférico'!$B$10)/('Modelo Atmosférico'!$B$12*'Modelo Atmosférico'!$B$13)))-1),0)</f>
        <v>0</v>
      </c>
      <c r="F124" s="12">
        <f t="shared" si="12"/>
        <v>0</v>
      </c>
      <c r="G124">
        <v>116</v>
      </c>
      <c r="H124" t="s">
        <v>30</v>
      </c>
      <c r="I124" s="2">
        <f t="shared" si="8"/>
        <v>0</v>
      </c>
      <c r="J124">
        <f t="shared" si="13"/>
        <v>0</v>
      </c>
      <c r="L124" s="2">
        <f t="shared" si="9"/>
        <v>0</v>
      </c>
      <c r="M124">
        <f t="shared" si="10"/>
        <v>0</v>
      </c>
      <c r="N124">
        <f t="shared" si="11"/>
        <v>0</v>
      </c>
      <c r="O124">
        <f t="shared" si="14"/>
        <v>0</v>
      </c>
    </row>
    <row r="125" spans="1:15" x14ac:dyDescent="0.25">
      <c r="A125" s="8">
        <v>22.463999999999999</v>
      </c>
      <c r="B125" s="8"/>
      <c r="C125" s="30"/>
      <c r="E125" s="2">
        <f>IF(D125&lt;&gt;0,('Modelo Atmosférico'!$B$9/'Modelo Atmosférico'!$B$10)*((POWER(D125/'Modelo Atmosférico'!$B$14,(-'Modelo Atmosférico'!$B$11*'Modelo Atmosférico'!$B$10)/('Modelo Atmosférico'!$B$12*'Modelo Atmosférico'!$B$13)))-1),0)</f>
        <v>0</v>
      </c>
      <c r="F125" s="12">
        <f t="shared" si="12"/>
        <v>0</v>
      </c>
      <c r="G125">
        <v>117</v>
      </c>
      <c r="H125" t="s">
        <v>30</v>
      </c>
      <c r="I125" s="2">
        <f t="shared" si="8"/>
        <v>0</v>
      </c>
      <c r="J125">
        <f t="shared" si="13"/>
        <v>0</v>
      </c>
      <c r="L125" s="2">
        <f t="shared" si="9"/>
        <v>0</v>
      </c>
      <c r="M125">
        <f t="shared" si="10"/>
        <v>0</v>
      </c>
      <c r="N125">
        <f t="shared" si="11"/>
        <v>0</v>
      </c>
      <c r="O125">
        <f t="shared" si="14"/>
        <v>0</v>
      </c>
    </row>
    <row r="126" spans="1:15" x14ac:dyDescent="0.25">
      <c r="A126" s="8">
        <v>22.655999999999999</v>
      </c>
      <c r="B126" s="8"/>
      <c r="C126" s="30"/>
      <c r="E126" s="2">
        <f>IF(D126&lt;&gt;0,('Modelo Atmosférico'!$B$9/'Modelo Atmosférico'!$B$10)*((POWER(D126/'Modelo Atmosférico'!$B$14,(-'Modelo Atmosférico'!$B$11*'Modelo Atmosférico'!$B$10)/('Modelo Atmosférico'!$B$12*'Modelo Atmosférico'!$B$13)))-1),0)</f>
        <v>0</v>
      </c>
      <c r="F126" s="12">
        <f t="shared" si="12"/>
        <v>0</v>
      </c>
      <c r="G126">
        <v>118</v>
      </c>
      <c r="H126" t="s">
        <v>30</v>
      </c>
      <c r="I126" s="2">
        <f t="shared" si="8"/>
        <v>0</v>
      </c>
      <c r="J126">
        <f t="shared" si="13"/>
        <v>0</v>
      </c>
      <c r="L126" s="2">
        <f t="shared" si="9"/>
        <v>0</v>
      </c>
      <c r="M126">
        <f t="shared" si="10"/>
        <v>0</v>
      </c>
      <c r="N126">
        <f t="shared" si="11"/>
        <v>0</v>
      </c>
      <c r="O126">
        <f t="shared" si="14"/>
        <v>0</v>
      </c>
    </row>
    <row r="127" spans="1:15" x14ac:dyDescent="0.25">
      <c r="A127" s="8">
        <v>22.847999999999999</v>
      </c>
      <c r="B127" s="8"/>
      <c r="C127" s="30"/>
      <c r="E127" s="2">
        <f>IF(D127&lt;&gt;0,('Modelo Atmosférico'!$B$9/'Modelo Atmosférico'!$B$10)*((POWER(D127/'Modelo Atmosférico'!$B$14,(-'Modelo Atmosférico'!$B$11*'Modelo Atmosférico'!$B$10)/('Modelo Atmosférico'!$B$12*'Modelo Atmosférico'!$B$13)))-1),0)</f>
        <v>0</v>
      </c>
      <c r="F127" s="12">
        <f t="shared" si="12"/>
        <v>0</v>
      </c>
      <c r="G127">
        <v>119</v>
      </c>
      <c r="H127" t="s">
        <v>30</v>
      </c>
      <c r="I127" s="2">
        <f t="shared" si="8"/>
        <v>0</v>
      </c>
      <c r="J127">
        <f t="shared" si="13"/>
        <v>0</v>
      </c>
      <c r="L127" s="2">
        <f t="shared" si="9"/>
        <v>0</v>
      </c>
      <c r="M127">
        <f t="shared" si="10"/>
        <v>0</v>
      </c>
      <c r="N127">
        <f t="shared" si="11"/>
        <v>0</v>
      </c>
      <c r="O127">
        <f t="shared" si="14"/>
        <v>0</v>
      </c>
    </row>
    <row r="128" spans="1:15" x14ac:dyDescent="0.25">
      <c r="A128" s="8">
        <v>23.04</v>
      </c>
      <c r="B128" s="8"/>
      <c r="C128" s="30"/>
      <c r="E128" s="2">
        <f>IF(D128&lt;&gt;0,('Modelo Atmosférico'!$B$9/'Modelo Atmosférico'!$B$10)*((POWER(D128/'Modelo Atmosférico'!$B$14,(-'Modelo Atmosférico'!$B$11*'Modelo Atmosférico'!$B$10)/('Modelo Atmosférico'!$B$12*'Modelo Atmosférico'!$B$13)))-1),0)</f>
        <v>0</v>
      </c>
      <c r="F128" s="12">
        <f t="shared" si="12"/>
        <v>0</v>
      </c>
      <c r="G128">
        <v>120</v>
      </c>
      <c r="H128" t="s">
        <v>30</v>
      </c>
      <c r="I128" s="2">
        <f t="shared" si="8"/>
        <v>0</v>
      </c>
      <c r="J128">
        <f t="shared" si="13"/>
        <v>0</v>
      </c>
      <c r="L128" s="2">
        <f t="shared" si="9"/>
        <v>0</v>
      </c>
      <c r="M128">
        <f t="shared" si="10"/>
        <v>0</v>
      </c>
      <c r="N128">
        <f t="shared" si="11"/>
        <v>0</v>
      </c>
      <c r="O128">
        <f t="shared" si="14"/>
        <v>0</v>
      </c>
    </row>
    <row r="129" spans="1:15" x14ac:dyDescent="0.25">
      <c r="A129" s="8">
        <v>23.231999999999999</v>
      </c>
      <c r="B129" s="8"/>
      <c r="C129" s="30"/>
      <c r="E129" s="2">
        <f>IF(D129&lt;&gt;0,('Modelo Atmosférico'!$B$9/'Modelo Atmosférico'!$B$10)*((POWER(D129/'Modelo Atmosférico'!$B$14,(-'Modelo Atmosférico'!$B$11*'Modelo Atmosférico'!$B$10)/('Modelo Atmosférico'!$B$12*'Modelo Atmosférico'!$B$13)))-1),0)</f>
        <v>0</v>
      </c>
      <c r="F129" s="12">
        <f t="shared" si="12"/>
        <v>0</v>
      </c>
      <c r="G129">
        <v>121</v>
      </c>
      <c r="H129" t="s">
        <v>30</v>
      </c>
      <c r="I129" s="2">
        <f t="shared" si="8"/>
        <v>0</v>
      </c>
      <c r="J129">
        <f t="shared" si="13"/>
        <v>0</v>
      </c>
      <c r="L129" s="2">
        <f t="shared" si="9"/>
        <v>0</v>
      </c>
      <c r="M129">
        <f t="shared" si="10"/>
        <v>0</v>
      </c>
      <c r="N129">
        <f t="shared" si="11"/>
        <v>0</v>
      </c>
      <c r="O129">
        <f t="shared" si="14"/>
        <v>0</v>
      </c>
    </row>
    <row r="130" spans="1:15" x14ac:dyDescent="0.25">
      <c r="A130" s="8">
        <v>23.423999999999999</v>
      </c>
      <c r="B130" s="8"/>
      <c r="C130" s="30"/>
      <c r="E130" s="2">
        <f>IF(D130&lt;&gt;0,('Modelo Atmosférico'!$B$9/'Modelo Atmosférico'!$B$10)*((POWER(D130/'Modelo Atmosférico'!$B$14,(-'Modelo Atmosférico'!$B$11*'Modelo Atmosférico'!$B$10)/('Modelo Atmosférico'!$B$12*'Modelo Atmosférico'!$B$13)))-1),0)</f>
        <v>0</v>
      </c>
      <c r="F130" s="12">
        <f t="shared" si="12"/>
        <v>0</v>
      </c>
      <c r="G130">
        <v>122</v>
      </c>
      <c r="H130" t="s">
        <v>30</v>
      </c>
      <c r="I130" s="2">
        <f t="shared" si="8"/>
        <v>0</v>
      </c>
      <c r="J130">
        <f t="shared" si="13"/>
        <v>0</v>
      </c>
      <c r="L130" s="2">
        <f t="shared" si="9"/>
        <v>0</v>
      </c>
      <c r="M130">
        <f t="shared" si="10"/>
        <v>0</v>
      </c>
      <c r="N130">
        <f t="shared" si="11"/>
        <v>0</v>
      </c>
      <c r="O130">
        <f t="shared" si="14"/>
        <v>0</v>
      </c>
    </row>
    <row r="131" spans="1:15" x14ac:dyDescent="0.25">
      <c r="A131" s="8">
        <v>23.616</v>
      </c>
      <c r="B131" s="8"/>
      <c r="C131" s="30"/>
      <c r="E131" s="2">
        <f>IF(D131&lt;&gt;0,('Modelo Atmosférico'!$B$9/'Modelo Atmosférico'!$B$10)*((POWER(D131/'Modelo Atmosférico'!$B$14,(-'Modelo Atmosférico'!$B$11*'Modelo Atmosférico'!$B$10)/('Modelo Atmosférico'!$B$12*'Modelo Atmosférico'!$B$13)))-1),0)</f>
        <v>0</v>
      </c>
      <c r="F131" s="12">
        <f t="shared" si="12"/>
        <v>0</v>
      </c>
      <c r="G131">
        <v>123</v>
      </c>
      <c r="H131" t="s">
        <v>30</v>
      </c>
      <c r="I131" s="2">
        <f t="shared" si="8"/>
        <v>0</v>
      </c>
      <c r="J131">
        <f t="shared" si="13"/>
        <v>0</v>
      </c>
      <c r="L131" s="2">
        <f t="shared" si="9"/>
        <v>0</v>
      </c>
      <c r="M131">
        <f t="shared" si="10"/>
        <v>0</v>
      </c>
      <c r="N131">
        <f t="shared" si="11"/>
        <v>0</v>
      </c>
      <c r="O131">
        <f t="shared" si="14"/>
        <v>0</v>
      </c>
    </row>
    <row r="132" spans="1:15" x14ac:dyDescent="0.25">
      <c r="A132" s="8">
        <v>23.808</v>
      </c>
      <c r="B132" s="8"/>
      <c r="C132" s="30"/>
      <c r="E132" s="2">
        <f>IF(D132&lt;&gt;0,('Modelo Atmosférico'!$B$9/'Modelo Atmosférico'!$B$10)*((POWER(D132/'Modelo Atmosférico'!$B$14,(-'Modelo Atmosférico'!$B$11*'Modelo Atmosférico'!$B$10)/('Modelo Atmosférico'!$B$12*'Modelo Atmosférico'!$B$13)))-1),0)</f>
        <v>0</v>
      </c>
      <c r="F132" s="12">
        <f t="shared" si="12"/>
        <v>0</v>
      </c>
      <c r="G132">
        <v>124</v>
      </c>
      <c r="H132" t="s">
        <v>30</v>
      </c>
      <c r="I132" s="2">
        <f t="shared" si="8"/>
        <v>0</v>
      </c>
      <c r="J132">
        <f t="shared" si="13"/>
        <v>0</v>
      </c>
      <c r="L132" s="2">
        <f t="shared" si="9"/>
        <v>0</v>
      </c>
      <c r="M132">
        <f t="shared" si="10"/>
        <v>0</v>
      </c>
      <c r="N132">
        <f t="shared" si="11"/>
        <v>0</v>
      </c>
      <c r="O132">
        <f t="shared" si="14"/>
        <v>0</v>
      </c>
    </row>
    <row r="133" spans="1:15" x14ac:dyDescent="0.25">
      <c r="A133" s="8">
        <v>24</v>
      </c>
      <c r="B133" s="8"/>
      <c r="C133" s="30"/>
      <c r="E133" s="2">
        <f>IF(D133&lt;&gt;0,('Modelo Atmosférico'!$B$9/'Modelo Atmosférico'!$B$10)*((POWER(D133/'Modelo Atmosférico'!$B$14,(-'Modelo Atmosférico'!$B$11*'Modelo Atmosférico'!$B$10)/('Modelo Atmosférico'!$B$12*'Modelo Atmosférico'!$B$13)))-1),0)</f>
        <v>0</v>
      </c>
      <c r="F133" s="12">
        <f t="shared" si="12"/>
        <v>0</v>
      </c>
      <c r="G133">
        <v>125</v>
      </c>
      <c r="H133" t="s">
        <v>30</v>
      </c>
      <c r="I133" s="2">
        <f t="shared" si="8"/>
        <v>0</v>
      </c>
      <c r="J133">
        <f t="shared" si="13"/>
        <v>0</v>
      </c>
      <c r="L133" s="2">
        <f t="shared" si="9"/>
        <v>0</v>
      </c>
      <c r="M133">
        <f t="shared" si="10"/>
        <v>0</v>
      </c>
      <c r="N133">
        <f t="shared" si="11"/>
        <v>0</v>
      </c>
      <c r="O133">
        <f t="shared" si="14"/>
        <v>0</v>
      </c>
    </row>
    <row r="134" spans="1:15" x14ac:dyDescent="0.25">
      <c r="A134" s="8">
        <v>24.192</v>
      </c>
      <c r="B134" s="8"/>
      <c r="C134" s="30"/>
      <c r="E134" s="2">
        <f>IF(D134&lt;&gt;0,('Modelo Atmosférico'!$B$9/'Modelo Atmosférico'!$B$10)*((POWER(D134/'Modelo Atmosférico'!$B$14,(-'Modelo Atmosférico'!$B$11*'Modelo Atmosférico'!$B$10)/('Modelo Atmosférico'!$B$12*'Modelo Atmosférico'!$B$13)))-1),0)</f>
        <v>0</v>
      </c>
      <c r="F134" s="12">
        <f t="shared" si="12"/>
        <v>0</v>
      </c>
      <c r="G134">
        <v>126</v>
      </c>
      <c r="H134" t="s">
        <v>30</v>
      </c>
      <c r="I134" s="2">
        <f t="shared" si="8"/>
        <v>0</v>
      </c>
      <c r="J134">
        <f t="shared" si="13"/>
        <v>0</v>
      </c>
      <c r="L134" s="2">
        <f t="shared" si="9"/>
        <v>0</v>
      </c>
      <c r="M134">
        <f t="shared" si="10"/>
        <v>0</v>
      </c>
      <c r="N134">
        <f t="shared" si="11"/>
        <v>0</v>
      </c>
      <c r="O134">
        <f t="shared" si="14"/>
        <v>0</v>
      </c>
    </row>
    <row r="135" spans="1:15" x14ac:dyDescent="0.25">
      <c r="A135" s="8">
        <v>24.384</v>
      </c>
      <c r="B135" s="8"/>
      <c r="C135" s="30"/>
      <c r="E135" s="2">
        <f>IF(D135&lt;&gt;0,('Modelo Atmosférico'!$B$9/'Modelo Atmosférico'!$B$10)*((POWER(D135/'Modelo Atmosférico'!$B$14,(-'Modelo Atmosférico'!$B$11*'Modelo Atmosférico'!$B$10)/('Modelo Atmosférico'!$B$12*'Modelo Atmosférico'!$B$13)))-1),0)</f>
        <v>0</v>
      </c>
      <c r="F135" s="12">
        <f t="shared" si="12"/>
        <v>0</v>
      </c>
      <c r="G135">
        <v>127</v>
      </c>
      <c r="H135" t="s">
        <v>30</v>
      </c>
      <c r="I135" s="2">
        <f t="shared" si="8"/>
        <v>0</v>
      </c>
      <c r="J135">
        <f t="shared" si="13"/>
        <v>0</v>
      </c>
      <c r="L135" s="2">
        <f t="shared" si="9"/>
        <v>0</v>
      </c>
      <c r="M135">
        <f t="shared" si="10"/>
        <v>0</v>
      </c>
      <c r="N135">
        <f t="shared" si="11"/>
        <v>0</v>
      </c>
      <c r="O135">
        <f t="shared" si="14"/>
        <v>0</v>
      </c>
    </row>
    <row r="136" spans="1:15" x14ac:dyDescent="0.25">
      <c r="A136" s="8">
        <v>24.576000000000001</v>
      </c>
      <c r="B136" s="8"/>
      <c r="C136" s="30"/>
      <c r="E136" s="2">
        <f>IF(D136&lt;&gt;0,('Modelo Atmosférico'!$B$9/'Modelo Atmosférico'!$B$10)*((POWER(D136/'Modelo Atmosférico'!$B$14,(-'Modelo Atmosférico'!$B$11*'Modelo Atmosférico'!$B$10)/('Modelo Atmosférico'!$B$12*'Modelo Atmosférico'!$B$13)))-1),0)</f>
        <v>0</v>
      </c>
      <c r="F136" s="12">
        <f t="shared" si="12"/>
        <v>0</v>
      </c>
      <c r="G136">
        <v>128</v>
      </c>
      <c r="H136" t="s">
        <v>30</v>
      </c>
      <c r="I136" s="2">
        <f t="shared" si="8"/>
        <v>0</v>
      </c>
      <c r="J136">
        <f t="shared" si="13"/>
        <v>0</v>
      </c>
      <c r="L136" s="2">
        <f t="shared" si="9"/>
        <v>0</v>
      </c>
      <c r="M136">
        <f t="shared" si="10"/>
        <v>0</v>
      </c>
      <c r="N136">
        <f t="shared" si="11"/>
        <v>0</v>
      </c>
      <c r="O136">
        <f t="shared" si="14"/>
        <v>0</v>
      </c>
    </row>
    <row r="137" spans="1:15" x14ac:dyDescent="0.25">
      <c r="A137" s="8">
        <v>24.768000000000001</v>
      </c>
      <c r="B137" s="8"/>
      <c r="C137" s="30"/>
      <c r="E137" s="2">
        <f>IF(D137&lt;&gt;0,('Modelo Atmosférico'!$B$9/'Modelo Atmosférico'!$B$10)*((POWER(D137/'Modelo Atmosférico'!$B$14,(-'Modelo Atmosférico'!$B$11*'Modelo Atmosférico'!$B$10)/('Modelo Atmosférico'!$B$12*'Modelo Atmosférico'!$B$13)))-1),0)</f>
        <v>0</v>
      </c>
      <c r="F137" s="12">
        <f t="shared" si="12"/>
        <v>0</v>
      </c>
      <c r="G137">
        <v>129</v>
      </c>
      <c r="H137" t="s">
        <v>30</v>
      </c>
      <c r="I137" s="2">
        <f t="shared" si="8"/>
        <v>0</v>
      </c>
      <c r="J137">
        <f t="shared" si="13"/>
        <v>0</v>
      </c>
      <c r="L137" s="2">
        <f t="shared" si="9"/>
        <v>0</v>
      </c>
      <c r="M137">
        <f t="shared" si="10"/>
        <v>0</v>
      </c>
      <c r="N137">
        <f t="shared" si="11"/>
        <v>0</v>
      </c>
      <c r="O137">
        <f t="shared" si="14"/>
        <v>0</v>
      </c>
    </row>
    <row r="138" spans="1:15" x14ac:dyDescent="0.25">
      <c r="A138" s="8">
        <v>24.96</v>
      </c>
      <c r="B138" s="8"/>
      <c r="C138" s="30"/>
      <c r="E138" s="2">
        <f>IF(D138&lt;&gt;0,('Modelo Atmosférico'!$B$9/'Modelo Atmosférico'!$B$10)*((POWER(D138/'Modelo Atmosférico'!$B$14,(-'Modelo Atmosférico'!$B$11*'Modelo Atmosférico'!$B$10)/('Modelo Atmosférico'!$B$12*'Modelo Atmosférico'!$B$13)))-1),0)</f>
        <v>0</v>
      </c>
      <c r="F138" s="12">
        <f t="shared" si="12"/>
        <v>0</v>
      </c>
      <c r="G138">
        <v>130</v>
      </c>
      <c r="H138" t="s">
        <v>30</v>
      </c>
      <c r="I138" s="2">
        <f t="shared" si="8"/>
        <v>0</v>
      </c>
      <c r="J138">
        <f t="shared" si="13"/>
        <v>0</v>
      </c>
      <c r="L138" s="2">
        <f t="shared" si="9"/>
        <v>0</v>
      </c>
      <c r="M138">
        <f t="shared" si="10"/>
        <v>0</v>
      </c>
      <c r="N138">
        <f t="shared" si="11"/>
        <v>0</v>
      </c>
      <c r="O138">
        <f t="shared" si="14"/>
        <v>0</v>
      </c>
    </row>
    <row r="139" spans="1:15" x14ac:dyDescent="0.25">
      <c r="A139" s="8">
        <v>25.152000000000001</v>
      </c>
      <c r="B139" s="8"/>
      <c r="C139" s="30"/>
      <c r="E139" s="2">
        <f>IF(D139&lt;&gt;0,('Modelo Atmosférico'!$B$9/'Modelo Atmosférico'!$B$10)*((POWER(D139/'Modelo Atmosférico'!$B$14,(-'Modelo Atmosférico'!$B$11*'Modelo Atmosférico'!$B$10)/('Modelo Atmosférico'!$B$12*'Modelo Atmosférico'!$B$13)))-1),0)</f>
        <v>0</v>
      </c>
      <c r="F139" s="12">
        <f t="shared" si="12"/>
        <v>0</v>
      </c>
      <c r="G139">
        <v>131</v>
      </c>
      <c r="H139" t="s">
        <v>30</v>
      </c>
      <c r="I139" s="2">
        <f t="shared" si="8"/>
        <v>0</v>
      </c>
      <c r="J139">
        <f t="shared" si="13"/>
        <v>0</v>
      </c>
      <c r="L139" s="2">
        <f t="shared" si="9"/>
        <v>0</v>
      </c>
      <c r="M139">
        <f t="shared" si="10"/>
        <v>0</v>
      </c>
      <c r="N139">
        <f t="shared" si="11"/>
        <v>0</v>
      </c>
      <c r="O139">
        <f t="shared" si="14"/>
        <v>0</v>
      </c>
    </row>
    <row r="140" spans="1:15" x14ac:dyDescent="0.25">
      <c r="A140" s="8">
        <v>25.344000000000001</v>
      </c>
      <c r="B140" s="8"/>
      <c r="C140" s="30"/>
      <c r="E140" s="2">
        <f>IF(D140&lt;&gt;0,('Modelo Atmosférico'!$B$9/'Modelo Atmosférico'!$B$10)*((POWER(D140/'Modelo Atmosférico'!$B$14,(-'Modelo Atmosférico'!$B$11*'Modelo Atmosférico'!$B$10)/('Modelo Atmosférico'!$B$12*'Modelo Atmosférico'!$B$13)))-1),0)</f>
        <v>0</v>
      </c>
      <c r="F140" s="12">
        <f t="shared" si="12"/>
        <v>0</v>
      </c>
      <c r="G140">
        <v>132</v>
      </c>
      <c r="H140" t="s">
        <v>30</v>
      </c>
      <c r="I140" s="2">
        <f t="shared" si="8"/>
        <v>0</v>
      </c>
      <c r="J140">
        <f t="shared" si="13"/>
        <v>0</v>
      </c>
      <c r="L140" s="2">
        <f t="shared" si="9"/>
        <v>0</v>
      </c>
      <c r="M140">
        <f t="shared" si="10"/>
        <v>0</v>
      </c>
      <c r="N140">
        <f t="shared" si="11"/>
        <v>0</v>
      </c>
      <c r="O140">
        <f t="shared" si="14"/>
        <v>0</v>
      </c>
    </row>
    <row r="141" spans="1:15" x14ac:dyDescent="0.25">
      <c r="A141" s="8">
        <v>25.536000000000001</v>
      </c>
      <c r="B141" s="8"/>
      <c r="C141" s="30"/>
      <c r="E141" s="2">
        <f>IF(D141&lt;&gt;0,('Modelo Atmosférico'!$B$9/'Modelo Atmosférico'!$B$10)*((POWER(D141/'Modelo Atmosférico'!$B$14,(-'Modelo Atmosférico'!$B$11*'Modelo Atmosférico'!$B$10)/('Modelo Atmosférico'!$B$12*'Modelo Atmosférico'!$B$13)))-1),0)</f>
        <v>0</v>
      </c>
      <c r="F141" s="12">
        <f t="shared" si="12"/>
        <v>0</v>
      </c>
      <c r="G141">
        <v>133</v>
      </c>
      <c r="H141" t="s">
        <v>30</v>
      </c>
      <c r="I141" s="2">
        <f t="shared" si="8"/>
        <v>0</v>
      </c>
      <c r="J141">
        <f t="shared" si="13"/>
        <v>0</v>
      </c>
      <c r="L141" s="2">
        <f t="shared" si="9"/>
        <v>0</v>
      </c>
      <c r="M141">
        <f t="shared" si="10"/>
        <v>0</v>
      </c>
      <c r="N141">
        <f t="shared" si="11"/>
        <v>0</v>
      </c>
      <c r="O141">
        <f t="shared" si="14"/>
        <v>0</v>
      </c>
    </row>
    <row r="142" spans="1:15" x14ac:dyDescent="0.25">
      <c r="A142" s="8">
        <v>25.728000000000002</v>
      </c>
      <c r="B142" s="8"/>
      <c r="C142" s="30"/>
      <c r="E142" s="2">
        <f>IF(D142&lt;&gt;0,('Modelo Atmosférico'!$B$9/'Modelo Atmosférico'!$B$10)*((POWER(D142/'Modelo Atmosférico'!$B$14,(-'Modelo Atmosférico'!$B$11*'Modelo Atmosférico'!$B$10)/('Modelo Atmosférico'!$B$12*'Modelo Atmosférico'!$B$13)))-1),0)</f>
        <v>0</v>
      </c>
      <c r="F142" s="12">
        <f t="shared" si="12"/>
        <v>0</v>
      </c>
      <c r="G142">
        <v>134</v>
      </c>
      <c r="H142" t="s">
        <v>30</v>
      </c>
      <c r="I142" s="2">
        <f t="shared" si="8"/>
        <v>0</v>
      </c>
      <c r="J142">
        <f t="shared" si="13"/>
        <v>0</v>
      </c>
      <c r="L142" s="2">
        <f t="shared" si="9"/>
        <v>0</v>
      </c>
      <c r="M142">
        <f t="shared" si="10"/>
        <v>0</v>
      </c>
      <c r="N142">
        <f t="shared" si="11"/>
        <v>0</v>
      </c>
      <c r="O142">
        <f t="shared" si="14"/>
        <v>0</v>
      </c>
    </row>
    <row r="143" spans="1:15" x14ac:dyDescent="0.25">
      <c r="A143" s="8">
        <v>25.92</v>
      </c>
      <c r="B143" s="8"/>
      <c r="C143" s="30"/>
      <c r="E143" s="2">
        <f>IF(D143&lt;&gt;0,('Modelo Atmosférico'!$B$9/'Modelo Atmosférico'!$B$10)*((POWER(D143/'Modelo Atmosférico'!$B$14,(-'Modelo Atmosférico'!$B$11*'Modelo Atmosférico'!$B$10)/('Modelo Atmosférico'!$B$12*'Modelo Atmosférico'!$B$13)))-1),0)</f>
        <v>0</v>
      </c>
      <c r="F143" s="12">
        <f t="shared" si="12"/>
        <v>0</v>
      </c>
      <c r="G143">
        <v>135</v>
      </c>
      <c r="H143" t="s">
        <v>30</v>
      </c>
      <c r="I143" s="2">
        <f t="shared" si="8"/>
        <v>0</v>
      </c>
      <c r="J143">
        <f t="shared" si="13"/>
        <v>0</v>
      </c>
      <c r="L143" s="2">
        <f t="shared" si="9"/>
        <v>0</v>
      </c>
      <c r="M143">
        <f t="shared" si="10"/>
        <v>0</v>
      </c>
      <c r="N143">
        <f t="shared" si="11"/>
        <v>0</v>
      </c>
      <c r="O143">
        <f t="shared" si="14"/>
        <v>0</v>
      </c>
    </row>
    <row r="144" spans="1:15" x14ac:dyDescent="0.25">
      <c r="A144" s="8">
        <v>26.111999999999998</v>
      </c>
      <c r="B144" s="8"/>
      <c r="C144" s="30"/>
      <c r="E144" s="2">
        <f>IF(D144&lt;&gt;0,('Modelo Atmosférico'!$B$9/'Modelo Atmosférico'!$B$10)*((POWER(D144/'Modelo Atmosférico'!$B$14,(-'Modelo Atmosférico'!$B$11*'Modelo Atmosférico'!$B$10)/('Modelo Atmosférico'!$B$12*'Modelo Atmosférico'!$B$13)))-1),0)</f>
        <v>0</v>
      </c>
      <c r="F144" s="12">
        <f t="shared" si="12"/>
        <v>0</v>
      </c>
      <c r="G144">
        <v>136</v>
      </c>
      <c r="H144" t="s">
        <v>30</v>
      </c>
      <c r="I144" s="2">
        <f t="shared" si="8"/>
        <v>0</v>
      </c>
      <c r="J144">
        <f t="shared" si="13"/>
        <v>0</v>
      </c>
      <c r="L144" s="2">
        <f t="shared" si="9"/>
        <v>0</v>
      </c>
      <c r="M144">
        <f t="shared" si="10"/>
        <v>0</v>
      </c>
      <c r="N144">
        <f t="shared" si="11"/>
        <v>0</v>
      </c>
      <c r="O144">
        <f t="shared" si="14"/>
        <v>0</v>
      </c>
    </row>
    <row r="145" spans="1:15" x14ac:dyDescent="0.25">
      <c r="A145" s="8">
        <v>26.303999999999998</v>
      </c>
      <c r="B145" s="8"/>
      <c r="C145" s="30"/>
      <c r="E145" s="2">
        <f>IF(D145&lt;&gt;0,('Modelo Atmosférico'!$B$9/'Modelo Atmosférico'!$B$10)*((POWER(D145/'Modelo Atmosférico'!$B$14,(-'Modelo Atmosférico'!$B$11*'Modelo Atmosférico'!$B$10)/('Modelo Atmosférico'!$B$12*'Modelo Atmosférico'!$B$13)))-1),0)</f>
        <v>0</v>
      </c>
      <c r="F145" s="12">
        <f t="shared" si="12"/>
        <v>0</v>
      </c>
      <c r="G145">
        <v>137</v>
      </c>
      <c r="H145" t="s">
        <v>30</v>
      </c>
      <c r="I145" s="2">
        <f t="shared" si="8"/>
        <v>0</v>
      </c>
      <c r="J145">
        <f t="shared" si="13"/>
        <v>0</v>
      </c>
      <c r="L145" s="2">
        <f t="shared" si="9"/>
        <v>0</v>
      </c>
      <c r="M145">
        <f t="shared" si="10"/>
        <v>0</v>
      </c>
      <c r="N145">
        <f t="shared" si="11"/>
        <v>0</v>
      </c>
      <c r="O145">
        <f t="shared" si="14"/>
        <v>0</v>
      </c>
    </row>
    <row r="146" spans="1:15" x14ac:dyDescent="0.25">
      <c r="A146" s="8">
        <v>26.495999999999999</v>
      </c>
      <c r="B146" s="8"/>
      <c r="C146" s="30"/>
      <c r="E146" s="2">
        <f>IF(D146&lt;&gt;0,('Modelo Atmosférico'!$B$9/'Modelo Atmosférico'!$B$10)*((POWER(D146/'Modelo Atmosférico'!$B$14,(-'Modelo Atmosférico'!$B$11*'Modelo Atmosférico'!$B$10)/('Modelo Atmosférico'!$B$12*'Modelo Atmosférico'!$B$13)))-1),0)</f>
        <v>0</v>
      </c>
      <c r="F146" s="12">
        <f t="shared" si="12"/>
        <v>0</v>
      </c>
      <c r="G146">
        <v>138</v>
      </c>
      <c r="H146" t="s">
        <v>30</v>
      </c>
      <c r="I146" s="2">
        <f t="shared" si="8"/>
        <v>0</v>
      </c>
      <c r="J146">
        <f t="shared" si="13"/>
        <v>0</v>
      </c>
      <c r="L146" s="2">
        <f t="shared" si="9"/>
        <v>0</v>
      </c>
      <c r="M146">
        <f t="shared" si="10"/>
        <v>0</v>
      </c>
      <c r="N146">
        <f t="shared" si="11"/>
        <v>0</v>
      </c>
      <c r="O146">
        <f t="shared" si="14"/>
        <v>0</v>
      </c>
    </row>
    <row r="147" spans="1:15" x14ac:dyDescent="0.25">
      <c r="A147" s="8">
        <v>26.687999999999999</v>
      </c>
      <c r="B147" s="8"/>
      <c r="C147" s="30"/>
      <c r="E147" s="2">
        <f>IF(D147&lt;&gt;0,('Modelo Atmosférico'!$B$9/'Modelo Atmosférico'!$B$10)*((POWER(D147/'Modelo Atmosférico'!$B$14,(-'Modelo Atmosférico'!$B$11*'Modelo Atmosférico'!$B$10)/('Modelo Atmosférico'!$B$12*'Modelo Atmosférico'!$B$13)))-1),0)</f>
        <v>0</v>
      </c>
      <c r="F147" s="12">
        <f t="shared" si="12"/>
        <v>0</v>
      </c>
      <c r="G147">
        <v>139</v>
      </c>
      <c r="H147" t="s">
        <v>30</v>
      </c>
      <c r="I147" s="2">
        <f t="shared" si="8"/>
        <v>0</v>
      </c>
      <c r="J147">
        <f t="shared" si="13"/>
        <v>0</v>
      </c>
      <c r="L147" s="2">
        <f t="shared" si="9"/>
        <v>0</v>
      </c>
      <c r="M147">
        <f t="shared" si="10"/>
        <v>0</v>
      </c>
      <c r="N147">
        <f t="shared" si="11"/>
        <v>0</v>
      </c>
      <c r="O147">
        <f t="shared" si="14"/>
        <v>0</v>
      </c>
    </row>
    <row r="148" spans="1:15" x14ac:dyDescent="0.25">
      <c r="A148" s="8">
        <v>26.88</v>
      </c>
      <c r="B148" s="8"/>
      <c r="C148" s="30"/>
      <c r="E148" s="2">
        <f>IF(D148&lt;&gt;0,('Modelo Atmosférico'!$B$9/'Modelo Atmosférico'!$B$10)*((POWER(D148/'Modelo Atmosférico'!$B$14,(-'Modelo Atmosférico'!$B$11*'Modelo Atmosférico'!$B$10)/('Modelo Atmosférico'!$B$12*'Modelo Atmosférico'!$B$13)))-1),0)</f>
        <v>0</v>
      </c>
      <c r="F148" s="12">
        <f t="shared" si="12"/>
        <v>0</v>
      </c>
      <c r="G148">
        <v>140</v>
      </c>
      <c r="H148" t="s">
        <v>30</v>
      </c>
      <c r="I148" s="2">
        <f t="shared" si="8"/>
        <v>0</v>
      </c>
      <c r="J148">
        <f t="shared" si="13"/>
        <v>0</v>
      </c>
      <c r="L148" s="2">
        <f t="shared" si="9"/>
        <v>0</v>
      </c>
      <c r="M148">
        <f t="shared" si="10"/>
        <v>0</v>
      </c>
      <c r="N148">
        <f t="shared" si="11"/>
        <v>0</v>
      </c>
      <c r="O148">
        <f t="shared" si="14"/>
        <v>0</v>
      </c>
    </row>
    <row r="149" spans="1:15" x14ac:dyDescent="0.25">
      <c r="A149" s="8">
        <v>27.071999999999999</v>
      </c>
      <c r="B149" s="8"/>
      <c r="C149" s="30"/>
      <c r="E149" s="2">
        <f>IF(D149&lt;&gt;0,('Modelo Atmosférico'!$B$9/'Modelo Atmosférico'!$B$10)*((POWER(D149/'Modelo Atmosférico'!$B$14,(-'Modelo Atmosférico'!$B$11*'Modelo Atmosférico'!$B$10)/('Modelo Atmosférico'!$B$12*'Modelo Atmosférico'!$B$13)))-1),0)</f>
        <v>0</v>
      </c>
      <c r="F149" s="12">
        <f t="shared" si="12"/>
        <v>0</v>
      </c>
      <c r="G149">
        <v>141</v>
      </c>
      <c r="H149" t="s">
        <v>30</v>
      </c>
      <c r="I149" s="2">
        <f t="shared" si="8"/>
        <v>0</v>
      </c>
      <c r="J149">
        <f t="shared" si="13"/>
        <v>0</v>
      </c>
      <c r="L149" s="2">
        <f t="shared" si="9"/>
        <v>0</v>
      </c>
      <c r="M149">
        <f t="shared" si="10"/>
        <v>0</v>
      </c>
      <c r="N149">
        <f t="shared" si="11"/>
        <v>0</v>
      </c>
      <c r="O149">
        <f t="shared" si="14"/>
        <v>0</v>
      </c>
    </row>
    <row r="150" spans="1:15" x14ac:dyDescent="0.25">
      <c r="A150" s="8">
        <v>27.263999999999999</v>
      </c>
      <c r="B150" s="8"/>
      <c r="C150" s="30"/>
      <c r="E150" s="2">
        <f>IF(D150&lt;&gt;0,('Modelo Atmosférico'!$B$9/'Modelo Atmosférico'!$B$10)*((POWER(D150/'Modelo Atmosférico'!$B$14,(-'Modelo Atmosférico'!$B$11*'Modelo Atmosférico'!$B$10)/('Modelo Atmosférico'!$B$12*'Modelo Atmosférico'!$B$13)))-1),0)</f>
        <v>0</v>
      </c>
      <c r="F150" s="12">
        <f t="shared" si="12"/>
        <v>0</v>
      </c>
      <c r="G150">
        <v>142</v>
      </c>
      <c r="H150" t="s">
        <v>30</v>
      </c>
      <c r="I150" s="2">
        <f t="shared" si="8"/>
        <v>0</v>
      </c>
      <c r="J150">
        <f t="shared" si="13"/>
        <v>0</v>
      </c>
      <c r="L150" s="2">
        <f t="shared" si="9"/>
        <v>0</v>
      </c>
      <c r="M150">
        <f t="shared" si="10"/>
        <v>0</v>
      </c>
      <c r="N150">
        <f t="shared" si="11"/>
        <v>0</v>
      </c>
      <c r="O150">
        <f t="shared" si="14"/>
        <v>0</v>
      </c>
    </row>
    <row r="151" spans="1:15" x14ac:dyDescent="0.25">
      <c r="A151" s="8">
        <v>27.456</v>
      </c>
      <c r="B151" s="8"/>
      <c r="C151" s="30"/>
      <c r="E151" s="2">
        <f>IF(D151&lt;&gt;0,('Modelo Atmosférico'!$B$9/'Modelo Atmosférico'!$B$10)*((POWER(D151/'Modelo Atmosférico'!$B$14,(-'Modelo Atmosférico'!$B$11*'Modelo Atmosférico'!$B$10)/('Modelo Atmosférico'!$B$12*'Modelo Atmosférico'!$B$13)))-1),0)</f>
        <v>0</v>
      </c>
      <c r="F151" s="12">
        <f t="shared" si="12"/>
        <v>0</v>
      </c>
      <c r="G151">
        <v>143</v>
      </c>
      <c r="H151" t="s">
        <v>30</v>
      </c>
      <c r="I151" s="2">
        <f t="shared" si="8"/>
        <v>0</v>
      </c>
      <c r="J151">
        <f t="shared" si="13"/>
        <v>0</v>
      </c>
      <c r="L151" s="2">
        <f t="shared" si="9"/>
        <v>0</v>
      </c>
      <c r="M151">
        <f t="shared" si="10"/>
        <v>0</v>
      </c>
      <c r="N151">
        <f t="shared" si="11"/>
        <v>0</v>
      </c>
      <c r="O151">
        <f t="shared" si="14"/>
        <v>0</v>
      </c>
    </row>
    <row r="152" spans="1:15" x14ac:dyDescent="0.25">
      <c r="A152" s="8">
        <v>27.648</v>
      </c>
      <c r="B152" s="8"/>
      <c r="C152" s="30"/>
      <c r="E152" s="2">
        <f>IF(D152&lt;&gt;0,('Modelo Atmosférico'!$B$9/'Modelo Atmosférico'!$B$10)*((POWER(D152/'Modelo Atmosférico'!$B$14,(-'Modelo Atmosférico'!$B$11*'Modelo Atmosférico'!$B$10)/('Modelo Atmosférico'!$B$12*'Modelo Atmosférico'!$B$13)))-1),0)</f>
        <v>0</v>
      </c>
      <c r="F152" s="12">
        <f t="shared" si="12"/>
        <v>0</v>
      </c>
      <c r="G152">
        <v>144</v>
      </c>
      <c r="H152" t="s">
        <v>30</v>
      </c>
      <c r="I152" s="2">
        <f t="shared" si="8"/>
        <v>0</v>
      </c>
      <c r="J152">
        <f t="shared" si="13"/>
        <v>0</v>
      </c>
      <c r="L152" s="2">
        <f t="shared" si="9"/>
        <v>0</v>
      </c>
      <c r="M152">
        <f t="shared" si="10"/>
        <v>0</v>
      </c>
      <c r="N152">
        <f t="shared" si="11"/>
        <v>0</v>
      </c>
      <c r="O152">
        <f t="shared" si="14"/>
        <v>0</v>
      </c>
    </row>
    <row r="153" spans="1:15" x14ac:dyDescent="0.25">
      <c r="A153" s="8">
        <v>27.84</v>
      </c>
      <c r="B153" s="8"/>
      <c r="C153" s="30"/>
      <c r="E153" s="2">
        <f>IF(D153&lt;&gt;0,('Modelo Atmosférico'!$B$9/'Modelo Atmosférico'!$B$10)*((POWER(D153/'Modelo Atmosférico'!$B$14,(-'Modelo Atmosférico'!$B$11*'Modelo Atmosférico'!$B$10)/('Modelo Atmosférico'!$B$12*'Modelo Atmosférico'!$B$13)))-1),0)</f>
        <v>0</v>
      </c>
      <c r="F153" s="12">
        <f t="shared" si="12"/>
        <v>0</v>
      </c>
      <c r="G153">
        <v>145</v>
      </c>
      <c r="H153" t="s">
        <v>30</v>
      </c>
      <c r="I153" s="2">
        <f t="shared" si="8"/>
        <v>0</v>
      </c>
      <c r="J153">
        <f t="shared" si="13"/>
        <v>0</v>
      </c>
      <c r="L153" s="2">
        <f t="shared" si="9"/>
        <v>0</v>
      </c>
      <c r="M153">
        <f t="shared" si="10"/>
        <v>0</v>
      </c>
      <c r="N153">
        <f t="shared" si="11"/>
        <v>0</v>
      </c>
      <c r="O153">
        <f t="shared" si="14"/>
        <v>0</v>
      </c>
    </row>
    <row r="154" spans="1:15" x14ac:dyDescent="0.25">
      <c r="A154" s="8">
        <v>28.032</v>
      </c>
      <c r="B154" s="8"/>
      <c r="C154" s="30"/>
      <c r="E154" s="2">
        <f>IF(D154&lt;&gt;0,('Modelo Atmosférico'!$B$9/'Modelo Atmosférico'!$B$10)*((POWER(D154/'Modelo Atmosférico'!$B$14,(-'Modelo Atmosférico'!$B$11*'Modelo Atmosférico'!$B$10)/('Modelo Atmosférico'!$B$12*'Modelo Atmosférico'!$B$13)))-1),0)</f>
        <v>0</v>
      </c>
      <c r="F154" s="12">
        <f t="shared" si="12"/>
        <v>0</v>
      </c>
      <c r="G154">
        <v>146</v>
      </c>
      <c r="H154" t="s">
        <v>30</v>
      </c>
      <c r="I154" s="2">
        <f t="shared" si="8"/>
        <v>0</v>
      </c>
      <c r="J154">
        <f t="shared" si="13"/>
        <v>0</v>
      </c>
      <c r="L154" s="2">
        <f t="shared" si="9"/>
        <v>0</v>
      </c>
      <c r="M154">
        <f t="shared" si="10"/>
        <v>0</v>
      </c>
      <c r="N154">
        <f t="shared" si="11"/>
        <v>0</v>
      </c>
      <c r="O154">
        <f t="shared" si="14"/>
        <v>0</v>
      </c>
    </row>
    <row r="155" spans="1:15" x14ac:dyDescent="0.25">
      <c r="A155" s="8">
        <v>28.224</v>
      </c>
      <c r="B155" s="8"/>
      <c r="C155" s="30"/>
      <c r="E155" s="2">
        <f>IF(D155&lt;&gt;0,('Modelo Atmosférico'!$B$9/'Modelo Atmosférico'!$B$10)*((POWER(D155/'Modelo Atmosférico'!$B$14,(-'Modelo Atmosférico'!$B$11*'Modelo Atmosférico'!$B$10)/('Modelo Atmosférico'!$B$12*'Modelo Atmosférico'!$B$13)))-1),0)</f>
        <v>0</v>
      </c>
      <c r="F155" s="12">
        <f t="shared" si="12"/>
        <v>0</v>
      </c>
      <c r="G155">
        <v>147</v>
      </c>
      <c r="H155" t="s">
        <v>30</v>
      </c>
      <c r="I155" s="2">
        <f t="shared" si="8"/>
        <v>0</v>
      </c>
      <c r="J155">
        <f t="shared" si="13"/>
        <v>0</v>
      </c>
      <c r="L155" s="2">
        <f t="shared" si="9"/>
        <v>0</v>
      </c>
      <c r="M155">
        <f t="shared" si="10"/>
        <v>0</v>
      </c>
      <c r="N155">
        <f t="shared" si="11"/>
        <v>0</v>
      </c>
      <c r="O155">
        <f t="shared" si="14"/>
        <v>0</v>
      </c>
    </row>
    <row r="156" spans="1:15" x14ac:dyDescent="0.25">
      <c r="A156" s="8">
        <v>28.416</v>
      </c>
      <c r="B156" s="8"/>
      <c r="C156" s="30"/>
      <c r="E156" s="2">
        <f>IF(D156&lt;&gt;0,('Modelo Atmosférico'!$B$9/'Modelo Atmosférico'!$B$10)*((POWER(D156/'Modelo Atmosférico'!$B$14,(-'Modelo Atmosférico'!$B$11*'Modelo Atmosférico'!$B$10)/('Modelo Atmosférico'!$B$12*'Modelo Atmosférico'!$B$13)))-1),0)</f>
        <v>0</v>
      </c>
      <c r="F156" s="12">
        <f t="shared" si="12"/>
        <v>0</v>
      </c>
      <c r="G156">
        <v>148</v>
      </c>
      <c r="H156" t="s">
        <v>30</v>
      </c>
      <c r="I156" s="2">
        <f t="shared" si="8"/>
        <v>0</v>
      </c>
      <c r="J156">
        <f t="shared" si="13"/>
        <v>0</v>
      </c>
      <c r="L156" s="2">
        <f t="shared" si="9"/>
        <v>0</v>
      </c>
      <c r="M156">
        <f t="shared" si="10"/>
        <v>0</v>
      </c>
      <c r="N156">
        <f t="shared" si="11"/>
        <v>0</v>
      </c>
      <c r="O156">
        <f t="shared" si="14"/>
        <v>0</v>
      </c>
    </row>
    <row r="157" spans="1:15" x14ac:dyDescent="0.25">
      <c r="A157" s="8">
        <v>28.608000000000001</v>
      </c>
      <c r="B157" s="8"/>
      <c r="C157" s="30"/>
      <c r="E157" s="2">
        <f>IF(D157&lt;&gt;0,('Modelo Atmosférico'!$B$9/'Modelo Atmosférico'!$B$10)*((POWER(D157/'Modelo Atmosférico'!$B$14,(-'Modelo Atmosférico'!$B$11*'Modelo Atmosférico'!$B$10)/('Modelo Atmosférico'!$B$12*'Modelo Atmosférico'!$B$13)))-1),0)</f>
        <v>0</v>
      </c>
      <c r="F157" s="12">
        <f t="shared" si="12"/>
        <v>0</v>
      </c>
      <c r="G157">
        <v>149</v>
      </c>
      <c r="H157" t="s">
        <v>30</v>
      </c>
      <c r="I157" s="2">
        <f t="shared" si="8"/>
        <v>0</v>
      </c>
      <c r="J157">
        <f t="shared" si="13"/>
        <v>0</v>
      </c>
      <c r="L157" s="2">
        <f t="shared" si="9"/>
        <v>0</v>
      </c>
      <c r="M157">
        <f t="shared" si="10"/>
        <v>0</v>
      </c>
      <c r="N157">
        <f t="shared" si="11"/>
        <v>0</v>
      </c>
      <c r="O157">
        <f t="shared" si="14"/>
        <v>0</v>
      </c>
    </row>
    <row r="158" spans="1:15" x14ac:dyDescent="0.25">
      <c r="A158" s="8">
        <v>28.8</v>
      </c>
      <c r="B158" s="8"/>
      <c r="C158" s="30"/>
      <c r="E158" s="2">
        <f>IF(D158&lt;&gt;0,('Modelo Atmosférico'!$B$9/'Modelo Atmosférico'!$B$10)*((POWER(D158/'Modelo Atmosférico'!$B$14,(-'Modelo Atmosférico'!$B$11*'Modelo Atmosférico'!$B$10)/('Modelo Atmosférico'!$B$12*'Modelo Atmosférico'!$B$13)))-1),0)</f>
        <v>0</v>
      </c>
      <c r="F158" s="12">
        <f t="shared" si="12"/>
        <v>0</v>
      </c>
      <c r="G158">
        <v>150</v>
      </c>
      <c r="H158" t="s">
        <v>30</v>
      </c>
      <c r="I158" s="2">
        <f t="shared" si="8"/>
        <v>0</v>
      </c>
      <c r="J158">
        <f t="shared" si="13"/>
        <v>0</v>
      </c>
      <c r="L158" s="2">
        <f t="shared" si="9"/>
        <v>0</v>
      </c>
      <c r="M158">
        <f t="shared" si="10"/>
        <v>0</v>
      </c>
      <c r="N158">
        <f t="shared" si="11"/>
        <v>0</v>
      </c>
      <c r="O158">
        <f t="shared" si="14"/>
        <v>0</v>
      </c>
    </row>
    <row r="159" spans="1:15" x14ac:dyDescent="0.25">
      <c r="A159" s="8">
        <v>28.992000000000001</v>
      </c>
      <c r="B159" s="8"/>
      <c r="C159" s="30"/>
      <c r="E159" s="2">
        <f>IF(D159&lt;&gt;0,('Modelo Atmosférico'!$B$9/'Modelo Atmosférico'!$B$10)*((POWER(D159/'Modelo Atmosférico'!$B$14,(-'Modelo Atmosférico'!$B$11*'Modelo Atmosférico'!$B$10)/('Modelo Atmosférico'!$B$12*'Modelo Atmosférico'!$B$13)))-1),0)</f>
        <v>0</v>
      </c>
      <c r="F159" s="12">
        <f t="shared" si="12"/>
        <v>0</v>
      </c>
      <c r="G159">
        <v>151</v>
      </c>
      <c r="H159" t="s">
        <v>30</v>
      </c>
      <c r="I159" s="2">
        <f t="shared" si="8"/>
        <v>0</v>
      </c>
      <c r="J159">
        <f t="shared" si="13"/>
        <v>0</v>
      </c>
      <c r="L159" s="2">
        <f t="shared" si="9"/>
        <v>0</v>
      </c>
      <c r="M159">
        <f t="shared" si="10"/>
        <v>0</v>
      </c>
      <c r="N159">
        <f t="shared" si="11"/>
        <v>0</v>
      </c>
      <c r="O159">
        <f t="shared" si="14"/>
        <v>0</v>
      </c>
    </row>
    <row r="160" spans="1:15" x14ac:dyDescent="0.25">
      <c r="A160" s="8">
        <v>29.184000000000001</v>
      </c>
      <c r="B160" s="8"/>
      <c r="C160" s="30"/>
      <c r="E160" s="2">
        <f>IF(D160&lt;&gt;0,('Modelo Atmosférico'!$B$9/'Modelo Atmosférico'!$B$10)*((POWER(D160/'Modelo Atmosférico'!$B$14,(-'Modelo Atmosférico'!$B$11*'Modelo Atmosférico'!$B$10)/('Modelo Atmosférico'!$B$12*'Modelo Atmosférico'!$B$13)))-1),0)</f>
        <v>0</v>
      </c>
      <c r="F160" s="12">
        <f t="shared" si="12"/>
        <v>0</v>
      </c>
      <c r="G160">
        <v>152</v>
      </c>
      <c r="H160" t="s">
        <v>30</v>
      </c>
      <c r="I160" s="2">
        <f t="shared" ref="I160:I223" si="15">(F160-F141)/(A160-A141)</f>
        <v>0</v>
      </c>
      <c r="J160">
        <f t="shared" si="13"/>
        <v>0</v>
      </c>
      <c r="L160" s="2">
        <f t="shared" ref="L160:L223" si="16">(C160-C141)/3.648</f>
        <v>0</v>
      </c>
      <c r="M160">
        <f t="shared" ref="M160:M223" si="17">_xlfn.VAR.P(L141:L160)</f>
        <v>0</v>
      </c>
      <c r="N160">
        <f t="shared" ref="N160:N223" si="18">IF(AND(M160&gt;0, M160&lt;$N$3), 1, 0)</f>
        <v>0</v>
      </c>
      <c r="O160">
        <f t="shared" si="14"/>
        <v>0</v>
      </c>
    </row>
    <row r="161" spans="1:15" x14ac:dyDescent="0.25">
      <c r="A161" s="8">
        <v>29.376000000000001</v>
      </c>
      <c r="B161" s="8"/>
      <c r="C161" s="30"/>
      <c r="E161" s="2">
        <f>IF(D161&lt;&gt;0,('Modelo Atmosférico'!$B$9/'Modelo Atmosférico'!$B$10)*((POWER(D161/'Modelo Atmosférico'!$B$14,(-'Modelo Atmosférico'!$B$11*'Modelo Atmosférico'!$B$10)/('Modelo Atmosférico'!$B$12*'Modelo Atmosférico'!$B$13)))-1),0)</f>
        <v>0</v>
      </c>
      <c r="F161" s="12">
        <f t="shared" si="12"/>
        <v>0</v>
      </c>
      <c r="G161">
        <v>153</v>
      </c>
      <c r="H161" t="s">
        <v>30</v>
      </c>
      <c r="I161" s="2">
        <f t="shared" si="15"/>
        <v>0</v>
      </c>
      <c r="J161">
        <f t="shared" si="13"/>
        <v>0</v>
      </c>
      <c r="L161" s="2">
        <f t="shared" si="16"/>
        <v>0</v>
      </c>
      <c r="M161">
        <f t="shared" si="17"/>
        <v>0</v>
      </c>
      <c r="N161">
        <f t="shared" si="18"/>
        <v>0</v>
      </c>
      <c r="O161">
        <f t="shared" si="14"/>
        <v>0</v>
      </c>
    </row>
    <row r="162" spans="1:15" x14ac:dyDescent="0.25">
      <c r="A162" s="8">
        <v>29.568000000000001</v>
      </c>
      <c r="B162" s="8"/>
      <c r="C162" s="30"/>
      <c r="E162" s="2">
        <f>IF(D162&lt;&gt;0,('Modelo Atmosférico'!$B$9/'Modelo Atmosférico'!$B$10)*((POWER(D162/'Modelo Atmosférico'!$B$14,(-'Modelo Atmosférico'!$B$11*'Modelo Atmosférico'!$B$10)/('Modelo Atmosférico'!$B$12*'Modelo Atmosférico'!$B$13)))-1),0)</f>
        <v>0</v>
      </c>
      <c r="F162" s="12">
        <f t="shared" si="12"/>
        <v>0</v>
      </c>
      <c r="G162">
        <v>154</v>
      </c>
      <c r="H162" t="s">
        <v>30</v>
      </c>
      <c r="I162" s="2">
        <f t="shared" si="15"/>
        <v>0</v>
      </c>
      <c r="J162">
        <f t="shared" si="13"/>
        <v>0</v>
      </c>
      <c r="L162" s="2">
        <f t="shared" si="16"/>
        <v>0</v>
      </c>
      <c r="M162">
        <f t="shared" si="17"/>
        <v>0</v>
      </c>
      <c r="N162">
        <f t="shared" si="18"/>
        <v>0</v>
      </c>
      <c r="O162">
        <f t="shared" si="14"/>
        <v>0</v>
      </c>
    </row>
    <row r="163" spans="1:15" x14ac:dyDescent="0.25">
      <c r="A163" s="8">
        <v>29.76</v>
      </c>
      <c r="B163" s="8"/>
      <c r="C163" s="30"/>
      <c r="E163" s="2">
        <f>IF(D163&lt;&gt;0,('Modelo Atmosférico'!$B$9/'Modelo Atmosférico'!$B$10)*((POWER(D163/'Modelo Atmosférico'!$B$14,(-'Modelo Atmosférico'!$B$11*'Modelo Atmosférico'!$B$10)/('Modelo Atmosférico'!$B$12*'Modelo Atmosférico'!$B$13)))-1),0)</f>
        <v>0</v>
      </c>
      <c r="F163" s="12">
        <f t="shared" ref="F163:F226" si="19">IF(D163&lt;&gt;0,E163-$E$3,0)</f>
        <v>0</v>
      </c>
      <c r="G163">
        <v>155</v>
      </c>
      <c r="H163" t="s">
        <v>30</v>
      </c>
      <c r="I163" s="2">
        <f t="shared" si="15"/>
        <v>0</v>
      </c>
      <c r="J163">
        <f t="shared" si="13"/>
        <v>0</v>
      </c>
      <c r="L163" s="2">
        <f t="shared" si="16"/>
        <v>0</v>
      </c>
      <c r="M163">
        <f t="shared" si="17"/>
        <v>0</v>
      </c>
      <c r="N163">
        <f t="shared" si="18"/>
        <v>0</v>
      </c>
      <c r="O163">
        <f t="shared" si="14"/>
        <v>0</v>
      </c>
    </row>
    <row r="164" spans="1:15" x14ac:dyDescent="0.25">
      <c r="A164" s="8">
        <v>29.952000000000002</v>
      </c>
      <c r="B164" s="8"/>
      <c r="C164" s="30"/>
      <c r="E164" s="2">
        <f>IF(D164&lt;&gt;0,('Modelo Atmosférico'!$B$9/'Modelo Atmosférico'!$B$10)*((POWER(D164/'Modelo Atmosférico'!$B$14,(-'Modelo Atmosférico'!$B$11*'Modelo Atmosférico'!$B$10)/('Modelo Atmosférico'!$B$12*'Modelo Atmosférico'!$B$13)))-1),0)</f>
        <v>0</v>
      </c>
      <c r="F164" s="12">
        <f t="shared" si="19"/>
        <v>0</v>
      </c>
      <c r="G164">
        <v>156</v>
      </c>
      <c r="H164" t="s">
        <v>30</v>
      </c>
      <c r="I164" s="2">
        <f t="shared" si="15"/>
        <v>0</v>
      </c>
      <c r="J164">
        <f t="shared" si="13"/>
        <v>0</v>
      </c>
      <c r="L164" s="2">
        <f t="shared" si="16"/>
        <v>0</v>
      </c>
      <c r="M164">
        <f t="shared" si="17"/>
        <v>0</v>
      </c>
      <c r="N164">
        <f t="shared" si="18"/>
        <v>0</v>
      </c>
      <c r="O164">
        <f t="shared" si="14"/>
        <v>0</v>
      </c>
    </row>
    <row r="165" spans="1:15" x14ac:dyDescent="0.25">
      <c r="A165" s="8">
        <v>30.143999999999998</v>
      </c>
      <c r="B165" s="8"/>
      <c r="C165" s="30"/>
      <c r="E165" s="2">
        <f>IF(D165&lt;&gt;0,('Modelo Atmosférico'!$B$9/'Modelo Atmosférico'!$B$10)*((POWER(D165/'Modelo Atmosférico'!$B$14,(-'Modelo Atmosférico'!$B$11*'Modelo Atmosférico'!$B$10)/('Modelo Atmosférico'!$B$12*'Modelo Atmosférico'!$B$13)))-1),0)</f>
        <v>0</v>
      </c>
      <c r="F165" s="12">
        <f t="shared" si="19"/>
        <v>0</v>
      </c>
      <c r="G165">
        <v>157</v>
      </c>
      <c r="H165" t="s">
        <v>30</v>
      </c>
      <c r="I165" s="2">
        <f t="shared" si="15"/>
        <v>0</v>
      </c>
      <c r="J165">
        <f t="shared" si="13"/>
        <v>0</v>
      </c>
      <c r="L165" s="2">
        <f t="shared" si="16"/>
        <v>0</v>
      </c>
      <c r="M165">
        <f t="shared" si="17"/>
        <v>0</v>
      </c>
      <c r="N165">
        <f t="shared" si="18"/>
        <v>0</v>
      </c>
      <c r="O165">
        <f t="shared" si="14"/>
        <v>0</v>
      </c>
    </row>
    <row r="166" spans="1:15" x14ac:dyDescent="0.25">
      <c r="A166" s="8">
        <v>30.335999999999999</v>
      </c>
      <c r="B166" s="8"/>
      <c r="C166" s="30"/>
      <c r="E166" s="2">
        <f>IF(D166&lt;&gt;0,('Modelo Atmosférico'!$B$9/'Modelo Atmosférico'!$B$10)*((POWER(D166/'Modelo Atmosférico'!$B$14,(-'Modelo Atmosférico'!$B$11*'Modelo Atmosférico'!$B$10)/('Modelo Atmosférico'!$B$12*'Modelo Atmosférico'!$B$13)))-1),0)</f>
        <v>0</v>
      </c>
      <c r="F166" s="12">
        <f t="shared" si="19"/>
        <v>0</v>
      </c>
      <c r="G166">
        <v>158</v>
      </c>
      <c r="H166" t="s">
        <v>30</v>
      </c>
      <c r="I166" s="2">
        <f t="shared" si="15"/>
        <v>0</v>
      </c>
      <c r="J166">
        <f t="shared" si="13"/>
        <v>0</v>
      </c>
      <c r="L166" s="2">
        <f t="shared" si="16"/>
        <v>0</v>
      </c>
      <c r="M166">
        <f t="shared" si="17"/>
        <v>0</v>
      </c>
      <c r="N166">
        <f t="shared" si="18"/>
        <v>0</v>
      </c>
      <c r="O166">
        <f t="shared" si="14"/>
        <v>0</v>
      </c>
    </row>
    <row r="167" spans="1:15" x14ac:dyDescent="0.25">
      <c r="A167" s="8">
        <v>30.527999999999999</v>
      </c>
      <c r="B167" s="8"/>
      <c r="C167" s="30"/>
      <c r="E167" s="2">
        <f>IF(D167&lt;&gt;0,('Modelo Atmosférico'!$B$9/'Modelo Atmosférico'!$B$10)*((POWER(D167/'Modelo Atmosférico'!$B$14,(-'Modelo Atmosférico'!$B$11*'Modelo Atmosférico'!$B$10)/('Modelo Atmosférico'!$B$12*'Modelo Atmosférico'!$B$13)))-1),0)</f>
        <v>0</v>
      </c>
      <c r="F167" s="12">
        <f t="shared" si="19"/>
        <v>0</v>
      </c>
      <c r="G167">
        <v>159</v>
      </c>
      <c r="H167" t="s">
        <v>30</v>
      </c>
      <c r="I167" s="2">
        <f t="shared" si="15"/>
        <v>0</v>
      </c>
      <c r="J167">
        <f t="shared" si="13"/>
        <v>0</v>
      </c>
      <c r="L167" s="2">
        <f t="shared" si="16"/>
        <v>0</v>
      </c>
      <c r="M167">
        <f t="shared" si="17"/>
        <v>0</v>
      </c>
      <c r="N167">
        <f t="shared" si="18"/>
        <v>0</v>
      </c>
      <c r="O167">
        <f t="shared" si="14"/>
        <v>0</v>
      </c>
    </row>
    <row r="168" spans="1:15" x14ac:dyDescent="0.25">
      <c r="A168" s="8">
        <v>30.72</v>
      </c>
      <c r="B168" s="8"/>
      <c r="C168" s="30"/>
      <c r="E168" s="2">
        <f>IF(D168&lt;&gt;0,('Modelo Atmosférico'!$B$9/'Modelo Atmosférico'!$B$10)*((POWER(D168/'Modelo Atmosférico'!$B$14,(-'Modelo Atmosférico'!$B$11*'Modelo Atmosférico'!$B$10)/('Modelo Atmosférico'!$B$12*'Modelo Atmosférico'!$B$13)))-1),0)</f>
        <v>0</v>
      </c>
      <c r="F168" s="12">
        <f t="shared" si="19"/>
        <v>0</v>
      </c>
      <c r="G168">
        <v>160</v>
      </c>
      <c r="H168" t="s">
        <v>30</v>
      </c>
      <c r="I168" s="2">
        <f t="shared" si="15"/>
        <v>0</v>
      </c>
      <c r="J168">
        <f t="shared" si="13"/>
        <v>0</v>
      </c>
      <c r="L168" s="2">
        <f t="shared" si="16"/>
        <v>0</v>
      </c>
      <c r="M168">
        <f t="shared" si="17"/>
        <v>0</v>
      </c>
      <c r="N168">
        <f t="shared" si="18"/>
        <v>0</v>
      </c>
      <c r="O168">
        <f t="shared" si="14"/>
        <v>0</v>
      </c>
    </row>
    <row r="169" spans="1:15" x14ac:dyDescent="0.25">
      <c r="A169" s="8">
        <v>30.911999999999999</v>
      </c>
      <c r="B169" s="8"/>
      <c r="C169" s="30"/>
      <c r="E169" s="2">
        <f>IF(D169&lt;&gt;0,('Modelo Atmosférico'!$B$9/'Modelo Atmosférico'!$B$10)*((POWER(D169/'Modelo Atmosférico'!$B$14,(-'Modelo Atmosférico'!$B$11*'Modelo Atmosférico'!$B$10)/('Modelo Atmosférico'!$B$12*'Modelo Atmosférico'!$B$13)))-1),0)</f>
        <v>0</v>
      </c>
      <c r="F169" s="12">
        <f t="shared" si="19"/>
        <v>0</v>
      </c>
      <c r="G169">
        <v>161</v>
      </c>
      <c r="H169" t="s">
        <v>30</v>
      </c>
      <c r="I169" s="2">
        <f t="shared" si="15"/>
        <v>0</v>
      </c>
      <c r="J169">
        <f t="shared" si="13"/>
        <v>0</v>
      </c>
      <c r="L169" s="2">
        <f t="shared" si="16"/>
        <v>0</v>
      </c>
      <c r="M169">
        <f t="shared" si="17"/>
        <v>0</v>
      </c>
      <c r="N169">
        <f t="shared" si="18"/>
        <v>0</v>
      </c>
      <c r="O169">
        <f t="shared" si="14"/>
        <v>0</v>
      </c>
    </row>
    <row r="170" spans="1:15" x14ac:dyDescent="0.25">
      <c r="A170" s="8">
        <v>31.103999999999999</v>
      </c>
      <c r="B170" s="8"/>
      <c r="C170" s="30"/>
      <c r="E170" s="2">
        <f>IF(D170&lt;&gt;0,('Modelo Atmosférico'!$B$9/'Modelo Atmosférico'!$B$10)*((POWER(D170/'Modelo Atmosférico'!$B$14,(-'Modelo Atmosférico'!$B$11*'Modelo Atmosférico'!$B$10)/('Modelo Atmosférico'!$B$12*'Modelo Atmosférico'!$B$13)))-1),0)</f>
        <v>0</v>
      </c>
      <c r="F170" s="12">
        <f t="shared" si="19"/>
        <v>0</v>
      </c>
      <c r="G170">
        <v>162</v>
      </c>
      <c r="H170" t="s">
        <v>30</v>
      </c>
      <c r="I170" s="2">
        <f t="shared" si="15"/>
        <v>0</v>
      </c>
      <c r="J170">
        <f t="shared" si="13"/>
        <v>0</v>
      </c>
      <c r="L170" s="2">
        <f t="shared" si="16"/>
        <v>0</v>
      </c>
      <c r="M170">
        <f t="shared" si="17"/>
        <v>0</v>
      </c>
      <c r="N170">
        <f t="shared" si="18"/>
        <v>0</v>
      </c>
      <c r="O170">
        <f t="shared" si="14"/>
        <v>0</v>
      </c>
    </row>
    <row r="171" spans="1:15" x14ac:dyDescent="0.25">
      <c r="A171" s="8">
        <v>31.295999999999999</v>
      </c>
      <c r="B171" s="8"/>
      <c r="C171" s="30"/>
      <c r="E171" s="2">
        <f>IF(D171&lt;&gt;0,('Modelo Atmosférico'!$B$9/'Modelo Atmosférico'!$B$10)*((POWER(D171/'Modelo Atmosférico'!$B$14,(-'Modelo Atmosférico'!$B$11*'Modelo Atmosférico'!$B$10)/('Modelo Atmosférico'!$B$12*'Modelo Atmosférico'!$B$13)))-1),0)</f>
        <v>0</v>
      </c>
      <c r="F171" s="12">
        <f t="shared" si="19"/>
        <v>0</v>
      </c>
      <c r="G171">
        <v>163</v>
      </c>
      <c r="H171" t="s">
        <v>30</v>
      </c>
      <c r="I171" s="2">
        <f t="shared" si="15"/>
        <v>0</v>
      </c>
      <c r="J171">
        <f t="shared" si="13"/>
        <v>0</v>
      </c>
      <c r="L171" s="2">
        <f t="shared" si="16"/>
        <v>0</v>
      </c>
      <c r="M171">
        <f t="shared" si="17"/>
        <v>0</v>
      </c>
      <c r="N171">
        <f t="shared" si="18"/>
        <v>0</v>
      </c>
      <c r="O171">
        <f t="shared" si="14"/>
        <v>0</v>
      </c>
    </row>
    <row r="172" spans="1:15" x14ac:dyDescent="0.25">
      <c r="A172" s="8">
        <v>31.488</v>
      </c>
      <c r="B172" s="8"/>
      <c r="C172" s="30"/>
      <c r="E172" s="2">
        <f>IF(D172&lt;&gt;0,('Modelo Atmosférico'!$B$9/'Modelo Atmosférico'!$B$10)*((POWER(D172/'Modelo Atmosférico'!$B$14,(-'Modelo Atmosférico'!$B$11*'Modelo Atmosférico'!$B$10)/('Modelo Atmosférico'!$B$12*'Modelo Atmosférico'!$B$13)))-1),0)</f>
        <v>0</v>
      </c>
      <c r="F172" s="12">
        <f t="shared" si="19"/>
        <v>0</v>
      </c>
      <c r="G172">
        <v>164</v>
      </c>
      <c r="H172" t="s">
        <v>30</v>
      </c>
      <c r="I172" s="2">
        <f t="shared" si="15"/>
        <v>0</v>
      </c>
      <c r="J172">
        <f t="shared" si="13"/>
        <v>0</v>
      </c>
      <c r="L172" s="2">
        <f t="shared" si="16"/>
        <v>0</v>
      </c>
      <c r="M172">
        <f t="shared" si="17"/>
        <v>0</v>
      </c>
      <c r="N172">
        <f t="shared" si="18"/>
        <v>0</v>
      </c>
      <c r="O172">
        <f t="shared" si="14"/>
        <v>0</v>
      </c>
    </row>
    <row r="173" spans="1:15" x14ac:dyDescent="0.25">
      <c r="A173" s="8">
        <v>31.68</v>
      </c>
      <c r="B173" s="8"/>
      <c r="C173" s="30"/>
      <c r="E173" s="2">
        <f>IF(D173&lt;&gt;0,('Modelo Atmosférico'!$B$9/'Modelo Atmosférico'!$B$10)*((POWER(D173/'Modelo Atmosférico'!$B$14,(-'Modelo Atmosférico'!$B$11*'Modelo Atmosférico'!$B$10)/('Modelo Atmosférico'!$B$12*'Modelo Atmosférico'!$B$13)))-1),0)</f>
        <v>0</v>
      </c>
      <c r="F173" s="12">
        <f t="shared" si="19"/>
        <v>0</v>
      </c>
      <c r="G173">
        <v>165</v>
      </c>
      <c r="H173" t="s">
        <v>30</v>
      </c>
      <c r="I173" s="2">
        <f t="shared" si="15"/>
        <v>0</v>
      </c>
      <c r="J173">
        <f t="shared" si="13"/>
        <v>0</v>
      </c>
      <c r="L173" s="2">
        <f t="shared" si="16"/>
        <v>0</v>
      </c>
      <c r="M173">
        <f t="shared" si="17"/>
        <v>0</v>
      </c>
      <c r="N173">
        <f t="shared" si="18"/>
        <v>0</v>
      </c>
      <c r="O173">
        <f t="shared" si="14"/>
        <v>0</v>
      </c>
    </row>
    <row r="174" spans="1:15" x14ac:dyDescent="0.25">
      <c r="A174" s="8">
        <v>31.872</v>
      </c>
      <c r="B174" s="8"/>
      <c r="C174" s="30"/>
      <c r="E174" s="2">
        <f>IF(D174&lt;&gt;0,('Modelo Atmosférico'!$B$9/'Modelo Atmosférico'!$B$10)*((POWER(D174/'Modelo Atmosférico'!$B$14,(-'Modelo Atmosférico'!$B$11*'Modelo Atmosférico'!$B$10)/('Modelo Atmosférico'!$B$12*'Modelo Atmosférico'!$B$13)))-1),0)</f>
        <v>0</v>
      </c>
      <c r="F174" s="12">
        <f t="shared" si="19"/>
        <v>0</v>
      </c>
      <c r="G174">
        <v>166</v>
      </c>
      <c r="H174" t="s">
        <v>30</v>
      </c>
      <c r="I174" s="2">
        <f t="shared" si="15"/>
        <v>0</v>
      </c>
      <c r="J174">
        <f t="shared" si="13"/>
        <v>0</v>
      </c>
      <c r="L174" s="2">
        <f t="shared" si="16"/>
        <v>0</v>
      </c>
      <c r="M174">
        <f t="shared" si="17"/>
        <v>0</v>
      </c>
      <c r="N174">
        <f t="shared" si="18"/>
        <v>0</v>
      </c>
      <c r="O174">
        <f t="shared" si="14"/>
        <v>0</v>
      </c>
    </row>
    <row r="175" spans="1:15" x14ac:dyDescent="0.25">
      <c r="A175" s="8">
        <v>32.064</v>
      </c>
      <c r="B175" s="8"/>
      <c r="C175" s="30"/>
      <c r="E175" s="2">
        <f>IF(D175&lt;&gt;0,('Modelo Atmosférico'!$B$9/'Modelo Atmosférico'!$B$10)*((POWER(D175/'Modelo Atmosférico'!$B$14,(-'Modelo Atmosférico'!$B$11*'Modelo Atmosférico'!$B$10)/('Modelo Atmosférico'!$B$12*'Modelo Atmosférico'!$B$13)))-1),0)</f>
        <v>0</v>
      </c>
      <c r="F175" s="12">
        <f t="shared" si="19"/>
        <v>0</v>
      </c>
      <c r="G175">
        <v>167</v>
      </c>
      <c r="H175" t="s">
        <v>30</v>
      </c>
      <c r="I175" s="2">
        <f t="shared" si="15"/>
        <v>0</v>
      </c>
      <c r="J175">
        <f t="shared" si="13"/>
        <v>0</v>
      </c>
      <c r="L175" s="2">
        <f t="shared" si="16"/>
        <v>0</v>
      </c>
      <c r="M175">
        <f t="shared" si="17"/>
        <v>0</v>
      </c>
      <c r="N175">
        <f t="shared" si="18"/>
        <v>0</v>
      </c>
      <c r="O175">
        <f t="shared" si="14"/>
        <v>0</v>
      </c>
    </row>
    <row r="176" spans="1:15" x14ac:dyDescent="0.25">
      <c r="A176" s="8">
        <v>32.256</v>
      </c>
      <c r="B176" s="8"/>
      <c r="C176" s="30"/>
      <c r="E176" s="2">
        <f>IF(D176&lt;&gt;0,('Modelo Atmosférico'!$B$9/'Modelo Atmosférico'!$B$10)*((POWER(D176/'Modelo Atmosférico'!$B$14,(-'Modelo Atmosférico'!$B$11*'Modelo Atmosférico'!$B$10)/('Modelo Atmosférico'!$B$12*'Modelo Atmosférico'!$B$13)))-1),0)</f>
        <v>0</v>
      </c>
      <c r="F176" s="12">
        <f t="shared" si="19"/>
        <v>0</v>
      </c>
      <c r="G176">
        <v>168</v>
      </c>
      <c r="H176" t="s">
        <v>30</v>
      </c>
      <c r="I176" s="2">
        <f t="shared" si="15"/>
        <v>0</v>
      </c>
      <c r="J176">
        <f t="shared" si="13"/>
        <v>0</v>
      </c>
      <c r="L176" s="2">
        <f t="shared" si="16"/>
        <v>0</v>
      </c>
      <c r="M176">
        <f t="shared" si="17"/>
        <v>0</v>
      </c>
      <c r="N176">
        <f t="shared" si="18"/>
        <v>0</v>
      </c>
      <c r="O176">
        <f t="shared" si="14"/>
        <v>0</v>
      </c>
    </row>
    <row r="177" spans="1:15" x14ac:dyDescent="0.25">
      <c r="A177" s="8">
        <v>32.448</v>
      </c>
      <c r="B177" s="8"/>
      <c r="C177" s="30"/>
      <c r="E177" s="2">
        <f>IF(D177&lt;&gt;0,('Modelo Atmosférico'!$B$9/'Modelo Atmosférico'!$B$10)*((POWER(D177/'Modelo Atmosférico'!$B$14,(-'Modelo Atmosférico'!$B$11*'Modelo Atmosférico'!$B$10)/('Modelo Atmosférico'!$B$12*'Modelo Atmosférico'!$B$13)))-1),0)</f>
        <v>0</v>
      </c>
      <c r="F177" s="12">
        <f t="shared" si="19"/>
        <v>0</v>
      </c>
      <c r="G177">
        <v>169</v>
      </c>
      <c r="H177" t="s">
        <v>30</v>
      </c>
      <c r="I177" s="2">
        <f t="shared" si="15"/>
        <v>0</v>
      </c>
      <c r="J177">
        <f t="shared" si="13"/>
        <v>0</v>
      </c>
      <c r="L177" s="2">
        <f t="shared" si="16"/>
        <v>0</v>
      </c>
      <c r="M177">
        <f t="shared" si="17"/>
        <v>0</v>
      </c>
      <c r="N177">
        <f t="shared" si="18"/>
        <v>0</v>
      </c>
      <c r="O177">
        <f t="shared" si="14"/>
        <v>0</v>
      </c>
    </row>
    <row r="178" spans="1:15" x14ac:dyDescent="0.25">
      <c r="A178" s="8">
        <v>32.64</v>
      </c>
      <c r="B178" s="8"/>
      <c r="C178" s="30"/>
      <c r="E178" s="2">
        <f>IF(D178&lt;&gt;0,('Modelo Atmosférico'!$B$9/'Modelo Atmosférico'!$B$10)*((POWER(D178/'Modelo Atmosférico'!$B$14,(-'Modelo Atmosférico'!$B$11*'Modelo Atmosférico'!$B$10)/('Modelo Atmosférico'!$B$12*'Modelo Atmosférico'!$B$13)))-1),0)</f>
        <v>0</v>
      </c>
      <c r="F178" s="12">
        <f t="shared" si="19"/>
        <v>0</v>
      </c>
      <c r="G178">
        <v>170</v>
      </c>
      <c r="H178" t="s">
        <v>30</v>
      </c>
      <c r="I178" s="2">
        <f t="shared" si="15"/>
        <v>0</v>
      </c>
      <c r="J178">
        <f t="shared" si="13"/>
        <v>0</v>
      </c>
      <c r="L178" s="2">
        <f t="shared" si="16"/>
        <v>0</v>
      </c>
      <c r="M178">
        <f t="shared" si="17"/>
        <v>0</v>
      </c>
      <c r="N178">
        <f t="shared" si="18"/>
        <v>0</v>
      </c>
      <c r="O178">
        <f t="shared" si="14"/>
        <v>0</v>
      </c>
    </row>
    <row r="179" spans="1:15" x14ac:dyDescent="0.25">
      <c r="A179" s="8">
        <v>32.832000000000001</v>
      </c>
      <c r="B179" s="8"/>
      <c r="C179" s="30"/>
      <c r="E179" s="2">
        <f>IF(D179&lt;&gt;0,('Modelo Atmosférico'!$B$9/'Modelo Atmosférico'!$B$10)*((POWER(D179/'Modelo Atmosférico'!$B$14,(-'Modelo Atmosférico'!$B$11*'Modelo Atmosférico'!$B$10)/('Modelo Atmosférico'!$B$12*'Modelo Atmosférico'!$B$13)))-1),0)</f>
        <v>0</v>
      </c>
      <c r="F179" s="12">
        <f t="shared" si="19"/>
        <v>0</v>
      </c>
      <c r="G179">
        <v>171</v>
      </c>
      <c r="H179" t="s">
        <v>30</v>
      </c>
      <c r="I179" s="2">
        <f t="shared" si="15"/>
        <v>0</v>
      </c>
      <c r="J179">
        <f t="shared" ref="J179:J242" si="20">_xlfn.VAR.P(I160:I179)</f>
        <v>0</v>
      </c>
      <c r="L179" s="2">
        <f t="shared" si="16"/>
        <v>0</v>
      </c>
      <c r="M179">
        <f t="shared" si="17"/>
        <v>0</v>
      </c>
      <c r="N179">
        <f t="shared" si="18"/>
        <v>0</v>
      </c>
      <c r="O179">
        <f t="shared" ref="O179:O242" si="21">IF(AND(N179=1, L179&lt;1, L179&gt;-1), 1, 0)</f>
        <v>0</v>
      </c>
    </row>
    <row r="180" spans="1:15" x14ac:dyDescent="0.25">
      <c r="A180" s="8">
        <v>33.024000000000001</v>
      </c>
      <c r="B180" s="8"/>
      <c r="C180" s="30"/>
      <c r="E180" s="2">
        <f>IF(D180&lt;&gt;0,('Modelo Atmosférico'!$B$9/'Modelo Atmosférico'!$B$10)*((POWER(D180/'Modelo Atmosférico'!$B$14,(-'Modelo Atmosférico'!$B$11*'Modelo Atmosférico'!$B$10)/('Modelo Atmosférico'!$B$12*'Modelo Atmosférico'!$B$13)))-1),0)</f>
        <v>0</v>
      </c>
      <c r="F180" s="12">
        <f t="shared" si="19"/>
        <v>0</v>
      </c>
      <c r="G180">
        <v>172</v>
      </c>
      <c r="H180" t="s">
        <v>30</v>
      </c>
      <c r="I180" s="2">
        <f t="shared" si="15"/>
        <v>0</v>
      </c>
      <c r="J180">
        <f t="shared" si="20"/>
        <v>0</v>
      </c>
      <c r="L180" s="2">
        <f t="shared" si="16"/>
        <v>0</v>
      </c>
      <c r="M180">
        <f t="shared" si="17"/>
        <v>0</v>
      </c>
      <c r="N180">
        <f t="shared" si="18"/>
        <v>0</v>
      </c>
      <c r="O180">
        <f t="shared" si="21"/>
        <v>0</v>
      </c>
    </row>
    <row r="181" spans="1:15" x14ac:dyDescent="0.25">
      <c r="A181" s="8">
        <v>33.216000000000001</v>
      </c>
      <c r="B181" s="8"/>
      <c r="C181" s="30"/>
      <c r="E181" s="2">
        <f>IF(D181&lt;&gt;0,('Modelo Atmosférico'!$B$9/'Modelo Atmosférico'!$B$10)*((POWER(D181/'Modelo Atmosférico'!$B$14,(-'Modelo Atmosférico'!$B$11*'Modelo Atmosférico'!$B$10)/('Modelo Atmosférico'!$B$12*'Modelo Atmosférico'!$B$13)))-1),0)</f>
        <v>0</v>
      </c>
      <c r="F181" s="12">
        <f t="shared" si="19"/>
        <v>0</v>
      </c>
      <c r="G181">
        <v>173</v>
      </c>
      <c r="H181" t="s">
        <v>30</v>
      </c>
      <c r="I181" s="2">
        <f t="shared" si="15"/>
        <v>0</v>
      </c>
      <c r="J181">
        <f t="shared" si="20"/>
        <v>0</v>
      </c>
      <c r="L181" s="2">
        <f t="shared" si="16"/>
        <v>0</v>
      </c>
      <c r="M181">
        <f t="shared" si="17"/>
        <v>0</v>
      </c>
      <c r="N181">
        <f t="shared" si="18"/>
        <v>0</v>
      </c>
      <c r="O181">
        <f t="shared" si="21"/>
        <v>0</v>
      </c>
    </row>
    <row r="182" spans="1:15" x14ac:dyDescent="0.25">
      <c r="A182" s="8">
        <v>33.408000000000001</v>
      </c>
      <c r="B182" s="8"/>
      <c r="C182" s="30"/>
      <c r="E182" s="2">
        <f>IF(D182&lt;&gt;0,('Modelo Atmosférico'!$B$9/'Modelo Atmosférico'!$B$10)*((POWER(D182/'Modelo Atmosférico'!$B$14,(-'Modelo Atmosférico'!$B$11*'Modelo Atmosférico'!$B$10)/('Modelo Atmosférico'!$B$12*'Modelo Atmosférico'!$B$13)))-1),0)</f>
        <v>0</v>
      </c>
      <c r="F182" s="12">
        <f t="shared" si="19"/>
        <v>0</v>
      </c>
      <c r="G182">
        <v>174</v>
      </c>
      <c r="H182" t="s">
        <v>30</v>
      </c>
      <c r="I182" s="2">
        <f t="shared" si="15"/>
        <v>0</v>
      </c>
      <c r="J182">
        <f t="shared" si="20"/>
        <v>0</v>
      </c>
      <c r="L182" s="2">
        <f t="shared" si="16"/>
        <v>0</v>
      </c>
      <c r="M182">
        <f t="shared" si="17"/>
        <v>0</v>
      </c>
      <c r="N182">
        <f t="shared" si="18"/>
        <v>0</v>
      </c>
      <c r="O182">
        <f t="shared" si="21"/>
        <v>0</v>
      </c>
    </row>
    <row r="183" spans="1:15" x14ac:dyDescent="0.25">
      <c r="A183" s="8">
        <v>33.6</v>
      </c>
      <c r="B183" s="8"/>
      <c r="C183" s="30"/>
      <c r="E183" s="2">
        <f>IF(D183&lt;&gt;0,('Modelo Atmosférico'!$B$9/'Modelo Atmosférico'!$B$10)*((POWER(D183/'Modelo Atmosférico'!$B$14,(-'Modelo Atmosférico'!$B$11*'Modelo Atmosférico'!$B$10)/('Modelo Atmosférico'!$B$12*'Modelo Atmosférico'!$B$13)))-1),0)</f>
        <v>0</v>
      </c>
      <c r="F183" s="12">
        <f t="shared" si="19"/>
        <v>0</v>
      </c>
      <c r="G183">
        <v>175</v>
      </c>
      <c r="H183" t="s">
        <v>30</v>
      </c>
      <c r="I183" s="2">
        <f t="shared" si="15"/>
        <v>0</v>
      </c>
      <c r="J183">
        <f t="shared" si="20"/>
        <v>0</v>
      </c>
      <c r="L183" s="2">
        <f t="shared" si="16"/>
        <v>0</v>
      </c>
      <c r="M183">
        <f t="shared" si="17"/>
        <v>0</v>
      </c>
      <c r="N183">
        <f t="shared" si="18"/>
        <v>0</v>
      </c>
      <c r="O183">
        <f t="shared" si="21"/>
        <v>0</v>
      </c>
    </row>
    <row r="184" spans="1:15" x14ac:dyDescent="0.25">
      <c r="A184" s="8">
        <v>33.792000000000002</v>
      </c>
      <c r="B184" s="8"/>
      <c r="C184" s="30"/>
      <c r="E184" s="2">
        <f>IF(D184&lt;&gt;0,('Modelo Atmosférico'!$B$9/'Modelo Atmosférico'!$B$10)*((POWER(D184/'Modelo Atmosférico'!$B$14,(-'Modelo Atmosférico'!$B$11*'Modelo Atmosférico'!$B$10)/('Modelo Atmosférico'!$B$12*'Modelo Atmosférico'!$B$13)))-1),0)</f>
        <v>0</v>
      </c>
      <c r="F184" s="12">
        <f t="shared" si="19"/>
        <v>0</v>
      </c>
      <c r="G184">
        <v>176</v>
      </c>
      <c r="H184" t="s">
        <v>30</v>
      </c>
      <c r="I184" s="2">
        <f t="shared" si="15"/>
        <v>0</v>
      </c>
      <c r="J184">
        <f t="shared" si="20"/>
        <v>0</v>
      </c>
      <c r="L184" s="2">
        <f t="shared" si="16"/>
        <v>0</v>
      </c>
      <c r="M184">
        <f t="shared" si="17"/>
        <v>0</v>
      </c>
      <c r="N184">
        <f t="shared" si="18"/>
        <v>0</v>
      </c>
      <c r="O184">
        <f t="shared" si="21"/>
        <v>0</v>
      </c>
    </row>
    <row r="185" spans="1:15" x14ac:dyDescent="0.25">
      <c r="A185" s="8">
        <v>33.984000000000002</v>
      </c>
      <c r="B185" s="8"/>
      <c r="C185" s="30"/>
      <c r="E185" s="2">
        <f>IF(D185&lt;&gt;0,('Modelo Atmosférico'!$B$9/'Modelo Atmosférico'!$B$10)*((POWER(D185/'Modelo Atmosférico'!$B$14,(-'Modelo Atmosférico'!$B$11*'Modelo Atmosférico'!$B$10)/('Modelo Atmosférico'!$B$12*'Modelo Atmosférico'!$B$13)))-1),0)</f>
        <v>0</v>
      </c>
      <c r="F185" s="12">
        <f t="shared" si="19"/>
        <v>0</v>
      </c>
      <c r="G185">
        <v>177</v>
      </c>
      <c r="H185" t="s">
        <v>30</v>
      </c>
      <c r="I185" s="2">
        <f t="shared" si="15"/>
        <v>0</v>
      </c>
      <c r="J185">
        <f t="shared" si="20"/>
        <v>0</v>
      </c>
      <c r="L185" s="2">
        <f t="shared" si="16"/>
        <v>0</v>
      </c>
      <c r="M185">
        <f t="shared" si="17"/>
        <v>0</v>
      </c>
      <c r="N185">
        <f t="shared" si="18"/>
        <v>0</v>
      </c>
      <c r="O185">
        <f t="shared" si="21"/>
        <v>0</v>
      </c>
    </row>
    <row r="186" spans="1:15" x14ac:dyDescent="0.25">
      <c r="A186" s="8">
        <v>34.176000000000002</v>
      </c>
      <c r="B186" s="8"/>
      <c r="C186" s="30"/>
      <c r="E186" s="2">
        <f>IF(D186&lt;&gt;0,('Modelo Atmosférico'!$B$9/'Modelo Atmosférico'!$B$10)*((POWER(D186/'Modelo Atmosférico'!$B$14,(-'Modelo Atmosférico'!$B$11*'Modelo Atmosférico'!$B$10)/('Modelo Atmosférico'!$B$12*'Modelo Atmosférico'!$B$13)))-1),0)</f>
        <v>0</v>
      </c>
      <c r="F186" s="12">
        <f t="shared" si="19"/>
        <v>0</v>
      </c>
      <c r="G186">
        <v>178</v>
      </c>
      <c r="H186" t="s">
        <v>30</v>
      </c>
      <c r="I186" s="2">
        <f t="shared" si="15"/>
        <v>0</v>
      </c>
      <c r="J186">
        <f t="shared" si="20"/>
        <v>0</v>
      </c>
      <c r="L186" s="2">
        <f t="shared" si="16"/>
        <v>0</v>
      </c>
      <c r="M186">
        <f t="shared" si="17"/>
        <v>0</v>
      </c>
      <c r="N186">
        <f t="shared" si="18"/>
        <v>0</v>
      </c>
      <c r="O186">
        <f t="shared" si="21"/>
        <v>0</v>
      </c>
    </row>
    <row r="187" spans="1:15" x14ac:dyDescent="0.25">
      <c r="A187" s="8">
        <v>34.368000000000002</v>
      </c>
      <c r="B187" s="8"/>
      <c r="C187" s="30"/>
      <c r="E187" s="2">
        <f>IF(D187&lt;&gt;0,('Modelo Atmosférico'!$B$9/'Modelo Atmosférico'!$B$10)*((POWER(D187/'Modelo Atmosférico'!$B$14,(-'Modelo Atmosférico'!$B$11*'Modelo Atmosférico'!$B$10)/('Modelo Atmosférico'!$B$12*'Modelo Atmosférico'!$B$13)))-1),0)</f>
        <v>0</v>
      </c>
      <c r="F187" s="12">
        <f t="shared" si="19"/>
        <v>0</v>
      </c>
      <c r="G187">
        <v>179</v>
      </c>
      <c r="H187" t="s">
        <v>30</v>
      </c>
      <c r="I187" s="2">
        <f t="shared" si="15"/>
        <v>0</v>
      </c>
      <c r="J187">
        <f t="shared" si="20"/>
        <v>0</v>
      </c>
      <c r="L187" s="2">
        <f t="shared" si="16"/>
        <v>0</v>
      </c>
      <c r="M187">
        <f t="shared" si="17"/>
        <v>0</v>
      </c>
      <c r="N187">
        <f t="shared" si="18"/>
        <v>0</v>
      </c>
      <c r="O187">
        <f t="shared" si="21"/>
        <v>0</v>
      </c>
    </row>
    <row r="188" spans="1:15" x14ac:dyDescent="0.25">
      <c r="A188" s="8">
        <v>34.56</v>
      </c>
      <c r="B188" s="8"/>
      <c r="C188" s="30"/>
      <c r="E188" s="2">
        <f>IF(D188&lt;&gt;0,('Modelo Atmosférico'!$B$9/'Modelo Atmosférico'!$B$10)*((POWER(D188/'Modelo Atmosférico'!$B$14,(-'Modelo Atmosférico'!$B$11*'Modelo Atmosférico'!$B$10)/('Modelo Atmosférico'!$B$12*'Modelo Atmosférico'!$B$13)))-1),0)</f>
        <v>0</v>
      </c>
      <c r="F188" s="12">
        <f t="shared" si="19"/>
        <v>0</v>
      </c>
      <c r="G188">
        <v>180</v>
      </c>
      <c r="H188" t="s">
        <v>30</v>
      </c>
      <c r="I188" s="2">
        <f t="shared" si="15"/>
        <v>0</v>
      </c>
      <c r="J188">
        <f t="shared" si="20"/>
        <v>0</v>
      </c>
      <c r="L188" s="2">
        <f t="shared" si="16"/>
        <v>0</v>
      </c>
      <c r="M188">
        <f t="shared" si="17"/>
        <v>0</v>
      </c>
      <c r="N188">
        <f t="shared" si="18"/>
        <v>0</v>
      </c>
      <c r="O188">
        <f t="shared" si="21"/>
        <v>0</v>
      </c>
    </row>
    <row r="189" spans="1:15" x14ac:dyDescent="0.25">
      <c r="A189" s="8">
        <v>34.752000000000002</v>
      </c>
      <c r="B189" s="8"/>
      <c r="C189" s="30"/>
      <c r="E189" s="2">
        <f>IF(D189&lt;&gt;0,('Modelo Atmosférico'!$B$9/'Modelo Atmosférico'!$B$10)*((POWER(D189/'Modelo Atmosférico'!$B$14,(-'Modelo Atmosférico'!$B$11*'Modelo Atmosférico'!$B$10)/('Modelo Atmosférico'!$B$12*'Modelo Atmosférico'!$B$13)))-1),0)</f>
        <v>0</v>
      </c>
      <c r="F189" s="12">
        <f t="shared" si="19"/>
        <v>0</v>
      </c>
      <c r="G189">
        <v>181</v>
      </c>
      <c r="H189" t="s">
        <v>30</v>
      </c>
      <c r="I189" s="2">
        <f t="shared" si="15"/>
        <v>0</v>
      </c>
      <c r="J189">
        <f t="shared" si="20"/>
        <v>0</v>
      </c>
      <c r="L189" s="2">
        <f t="shared" si="16"/>
        <v>0</v>
      </c>
      <c r="M189">
        <f t="shared" si="17"/>
        <v>0</v>
      </c>
      <c r="N189">
        <f t="shared" si="18"/>
        <v>0</v>
      </c>
      <c r="O189">
        <f t="shared" si="21"/>
        <v>0</v>
      </c>
    </row>
    <row r="190" spans="1:15" x14ac:dyDescent="0.25">
      <c r="A190" s="8">
        <v>34.944000000000003</v>
      </c>
      <c r="B190" s="8"/>
      <c r="C190" s="30"/>
      <c r="E190" s="2">
        <f>IF(D190&lt;&gt;0,('Modelo Atmosférico'!$B$9/'Modelo Atmosférico'!$B$10)*((POWER(D190/'Modelo Atmosférico'!$B$14,(-'Modelo Atmosférico'!$B$11*'Modelo Atmosférico'!$B$10)/('Modelo Atmosférico'!$B$12*'Modelo Atmosférico'!$B$13)))-1),0)</f>
        <v>0</v>
      </c>
      <c r="F190" s="12">
        <f t="shared" si="19"/>
        <v>0</v>
      </c>
      <c r="G190">
        <v>182</v>
      </c>
      <c r="H190" t="s">
        <v>30</v>
      </c>
      <c r="I190" s="2">
        <f t="shared" si="15"/>
        <v>0</v>
      </c>
      <c r="J190">
        <f t="shared" si="20"/>
        <v>0</v>
      </c>
      <c r="L190" s="2">
        <f t="shared" si="16"/>
        <v>0</v>
      </c>
      <c r="M190">
        <f t="shared" si="17"/>
        <v>0</v>
      </c>
      <c r="N190">
        <f t="shared" si="18"/>
        <v>0</v>
      </c>
      <c r="O190">
        <f t="shared" si="21"/>
        <v>0</v>
      </c>
    </row>
    <row r="191" spans="1:15" x14ac:dyDescent="0.25">
      <c r="A191" s="8">
        <v>35.136000000000003</v>
      </c>
      <c r="B191" s="8"/>
      <c r="C191" s="30"/>
      <c r="E191" s="2">
        <f>IF(D191&lt;&gt;0,('Modelo Atmosférico'!$B$9/'Modelo Atmosférico'!$B$10)*((POWER(D191/'Modelo Atmosférico'!$B$14,(-'Modelo Atmosférico'!$B$11*'Modelo Atmosférico'!$B$10)/('Modelo Atmosférico'!$B$12*'Modelo Atmosférico'!$B$13)))-1),0)</f>
        <v>0</v>
      </c>
      <c r="F191" s="12">
        <f t="shared" si="19"/>
        <v>0</v>
      </c>
      <c r="G191">
        <v>183</v>
      </c>
      <c r="H191" t="s">
        <v>30</v>
      </c>
      <c r="I191" s="2">
        <f t="shared" si="15"/>
        <v>0</v>
      </c>
      <c r="J191">
        <f t="shared" si="20"/>
        <v>0</v>
      </c>
      <c r="L191" s="2">
        <f t="shared" si="16"/>
        <v>0</v>
      </c>
      <c r="M191">
        <f t="shared" si="17"/>
        <v>0</v>
      </c>
      <c r="N191">
        <f t="shared" si="18"/>
        <v>0</v>
      </c>
      <c r="O191">
        <f t="shared" si="21"/>
        <v>0</v>
      </c>
    </row>
    <row r="192" spans="1:15" x14ac:dyDescent="0.25">
      <c r="A192" s="8">
        <v>35.328000000000003</v>
      </c>
      <c r="B192" s="8"/>
      <c r="C192" s="30"/>
      <c r="E192" s="2">
        <f>IF(D192&lt;&gt;0,('Modelo Atmosférico'!$B$9/'Modelo Atmosférico'!$B$10)*((POWER(D192/'Modelo Atmosférico'!$B$14,(-'Modelo Atmosférico'!$B$11*'Modelo Atmosférico'!$B$10)/('Modelo Atmosférico'!$B$12*'Modelo Atmosférico'!$B$13)))-1),0)</f>
        <v>0</v>
      </c>
      <c r="F192" s="12">
        <f t="shared" si="19"/>
        <v>0</v>
      </c>
      <c r="G192">
        <v>184</v>
      </c>
      <c r="H192" t="s">
        <v>30</v>
      </c>
      <c r="I192" s="2">
        <f t="shared" si="15"/>
        <v>0</v>
      </c>
      <c r="J192">
        <f t="shared" si="20"/>
        <v>0</v>
      </c>
      <c r="L192" s="2">
        <f t="shared" si="16"/>
        <v>0</v>
      </c>
      <c r="M192">
        <f t="shared" si="17"/>
        <v>0</v>
      </c>
      <c r="N192">
        <f t="shared" si="18"/>
        <v>0</v>
      </c>
      <c r="O192">
        <f t="shared" si="21"/>
        <v>0</v>
      </c>
    </row>
    <row r="193" spans="1:15" x14ac:dyDescent="0.25">
      <c r="A193" s="8">
        <v>35.520000000000003</v>
      </c>
      <c r="B193" s="8"/>
      <c r="C193" s="30"/>
      <c r="E193" s="2">
        <f>IF(D193&lt;&gt;0,('Modelo Atmosférico'!$B$9/'Modelo Atmosférico'!$B$10)*((POWER(D193/'Modelo Atmosférico'!$B$14,(-'Modelo Atmosférico'!$B$11*'Modelo Atmosférico'!$B$10)/('Modelo Atmosférico'!$B$12*'Modelo Atmosférico'!$B$13)))-1),0)</f>
        <v>0</v>
      </c>
      <c r="F193" s="12">
        <f t="shared" si="19"/>
        <v>0</v>
      </c>
      <c r="G193">
        <v>185</v>
      </c>
      <c r="H193" t="s">
        <v>30</v>
      </c>
      <c r="I193" s="2">
        <f t="shared" si="15"/>
        <v>0</v>
      </c>
      <c r="J193">
        <f t="shared" si="20"/>
        <v>0</v>
      </c>
      <c r="L193" s="2">
        <f t="shared" si="16"/>
        <v>0</v>
      </c>
      <c r="M193">
        <f t="shared" si="17"/>
        <v>0</v>
      </c>
      <c r="N193">
        <f t="shared" si="18"/>
        <v>0</v>
      </c>
      <c r="O193">
        <f t="shared" si="21"/>
        <v>0</v>
      </c>
    </row>
    <row r="194" spans="1:15" x14ac:dyDescent="0.25">
      <c r="A194" s="8">
        <v>35.712000000000003</v>
      </c>
      <c r="B194" s="8"/>
      <c r="C194" s="30"/>
      <c r="E194" s="2">
        <f>IF(D194&lt;&gt;0,('Modelo Atmosférico'!$B$9/'Modelo Atmosférico'!$B$10)*((POWER(D194/'Modelo Atmosférico'!$B$14,(-'Modelo Atmosférico'!$B$11*'Modelo Atmosférico'!$B$10)/('Modelo Atmosférico'!$B$12*'Modelo Atmosférico'!$B$13)))-1),0)</f>
        <v>0</v>
      </c>
      <c r="F194" s="12">
        <f t="shared" si="19"/>
        <v>0</v>
      </c>
      <c r="G194">
        <v>186</v>
      </c>
      <c r="H194" t="s">
        <v>30</v>
      </c>
      <c r="I194" s="2">
        <f t="shared" si="15"/>
        <v>0</v>
      </c>
      <c r="J194">
        <f t="shared" si="20"/>
        <v>0</v>
      </c>
      <c r="L194" s="2">
        <f t="shared" si="16"/>
        <v>0</v>
      </c>
      <c r="M194">
        <f t="shared" si="17"/>
        <v>0</v>
      </c>
      <c r="N194">
        <f t="shared" si="18"/>
        <v>0</v>
      </c>
      <c r="O194">
        <f t="shared" si="21"/>
        <v>0</v>
      </c>
    </row>
    <row r="195" spans="1:15" x14ac:dyDescent="0.25">
      <c r="A195" s="8">
        <v>35.904000000000003</v>
      </c>
      <c r="B195" s="8"/>
      <c r="C195" s="30"/>
      <c r="E195" s="2">
        <f>IF(D195&lt;&gt;0,('Modelo Atmosférico'!$B$9/'Modelo Atmosférico'!$B$10)*((POWER(D195/'Modelo Atmosférico'!$B$14,(-'Modelo Atmosférico'!$B$11*'Modelo Atmosférico'!$B$10)/('Modelo Atmosférico'!$B$12*'Modelo Atmosférico'!$B$13)))-1),0)</f>
        <v>0</v>
      </c>
      <c r="F195" s="12">
        <f t="shared" si="19"/>
        <v>0</v>
      </c>
      <c r="G195">
        <v>187</v>
      </c>
      <c r="H195" t="s">
        <v>30</v>
      </c>
      <c r="I195" s="2">
        <f t="shared" si="15"/>
        <v>0</v>
      </c>
      <c r="J195">
        <f t="shared" si="20"/>
        <v>0</v>
      </c>
      <c r="L195" s="2">
        <f t="shared" si="16"/>
        <v>0</v>
      </c>
      <c r="M195">
        <f t="shared" si="17"/>
        <v>0</v>
      </c>
      <c r="N195">
        <f t="shared" si="18"/>
        <v>0</v>
      </c>
      <c r="O195">
        <f t="shared" si="21"/>
        <v>0</v>
      </c>
    </row>
    <row r="196" spans="1:15" x14ac:dyDescent="0.25">
      <c r="A196" s="8">
        <v>36.095999999999997</v>
      </c>
      <c r="B196" s="8"/>
      <c r="C196" s="30"/>
      <c r="E196" s="2">
        <f>IF(D196&lt;&gt;0,('Modelo Atmosférico'!$B$9/'Modelo Atmosférico'!$B$10)*((POWER(D196/'Modelo Atmosférico'!$B$14,(-'Modelo Atmosférico'!$B$11*'Modelo Atmosférico'!$B$10)/('Modelo Atmosférico'!$B$12*'Modelo Atmosférico'!$B$13)))-1),0)</f>
        <v>0</v>
      </c>
      <c r="F196" s="12">
        <f t="shared" si="19"/>
        <v>0</v>
      </c>
      <c r="G196">
        <v>188</v>
      </c>
      <c r="H196" t="s">
        <v>30</v>
      </c>
      <c r="I196" s="2">
        <f t="shared" si="15"/>
        <v>0</v>
      </c>
      <c r="J196">
        <f t="shared" si="20"/>
        <v>0</v>
      </c>
      <c r="L196" s="2">
        <f t="shared" si="16"/>
        <v>0</v>
      </c>
      <c r="M196">
        <f t="shared" si="17"/>
        <v>0</v>
      </c>
      <c r="N196">
        <f t="shared" si="18"/>
        <v>0</v>
      </c>
      <c r="O196">
        <f t="shared" si="21"/>
        <v>0</v>
      </c>
    </row>
    <row r="197" spans="1:15" x14ac:dyDescent="0.25">
      <c r="A197" s="8">
        <v>36.287999999999997</v>
      </c>
      <c r="B197" s="8"/>
      <c r="C197" s="30"/>
      <c r="E197" s="2">
        <f>IF(D197&lt;&gt;0,('Modelo Atmosférico'!$B$9/'Modelo Atmosférico'!$B$10)*((POWER(D197/'Modelo Atmosférico'!$B$14,(-'Modelo Atmosférico'!$B$11*'Modelo Atmosférico'!$B$10)/('Modelo Atmosférico'!$B$12*'Modelo Atmosférico'!$B$13)))-1),0)</f>
        <v>0</v>
      </c>
      <c r="F197" s="12">
        <f t="shared" si="19"/>
        <v>0</v>
      </c>
      <c r="G197">
        <v>189</v>
      </c>
      <c r="H197" t="s">
        <v>30</v>
      </c>
      <c r="I197" s="2">
        <f t="shared" si="15"/>
        <v>0</v>
      </c>
      <c r="J197">
        <f t="shared" si="20"/>
        <v>0</v>
      </c>
      <c r="L197" s="2">
        <f t="shared" si="16"/>
        <v>0</v>
      </c>
      <c r="M197">
        <f t="shared" si="17"/>
        <v>0</v>
      </c>
      <c r="N197">
        <f t="shared" si="18"/>
        <v>0</v>
      </c>
      <c r="O197">
        <f t="shared" si="21"/>
        <v>0</v>
      </c>
    </row>
    <row r="198" spans="1:15" x14ac:dyDescent="0.25">
      <c r="A198" s="8">
        <v>36.479999999999997</v>
      </c>
      <c r="B198" s="8"/>
      <c r="C198" s="30"/>
      <c r="E198" s="2">
        <f>IF(D198&lt;&gt;0,('Modelo Atmosférico'!$B$9/'Modelo Atmosférico'!$B$10)*((POWER(D198/'Modelo Atmosférico'!$B$14,(-'Modelo Atmosférico'!$B$11*'Modelo Atmosférico'!$B$10)/('Modelo Atmosférico'!$B$12*'Modelo Atmosférico'!$B$13)))-1),0)</f>
        <v>0</v>
      </c>
      <c r="F198" s="12">
        <f t="shared" si="19"/>
        <v>0</v>
      </c>
      <c r="G198">
        <v>190</v>
      </c>
      <c r="H198" t="s">
        <v>30</v>
      </c>
      <c r="I198" s="2">
        <f t="shared" si="15"/>
        <v>0</v>
      </c>
      <c r="J198">
        <f t="shared" si="20"/>
        <v>0</v>
      </c>
      <c r="L198" s="2">
        <f t="shared" si="16"/>
        <v>0</v>
      </c>
      <c r="M198">
        <f t="shared" si="17"/>
        <v>0</v>
      </c>
      <c r="N198">
        <f t="shared" si="18"/>
        <v>0</v>
      </c>
      <c r="O198">
        <f t="shared" si="21"/>
        <v>0</v>
      </c>
    </row>
    <row r="199" spans="1:15" x14ac:dyDescent="0.25">
      <c r="A199" s="8">
        <v>36.671999999999997</v>
      </c>
      <c r="B199" s="8"/>
      <c r="C199" s="30"/>
      <c r="E199" s="2">
        <f>IF(D199&lt;&gt;0,('Modelo Atmosférico'!$B$9/'Modelo Atmosférico'!$B$10)*((POWER(D199/'Modelo Atmosférico'!$B$14,(-'Modelo Atmosférico'!$B$11*'Modelo Atmosférico'!$B$10)/('Modelo Atmosférico'!$B$12*'Modelo Atmosférico'!$B$13)))-1),0)</f>
        <v>0</v>
      </c>
      <c r="F199" s="12">
        <f t="shared" si="19"/>
        <v>0</v>
      </c>
      <c r="G199">
        <v>191</v>
      </c>
      <c r="H199" t="s">
        <v>30</v>
      </c>
      <c r="I199" s="2">
        <f t="shared" si="15"/>
        <v>0</v>
      </c>
      <c r="J199">
        <f t="shared" si="20"/>
        <v>0</v>
      </c>
      <c r="L199" s="2">
        <f t="shared" si="16"/>
        <v>0</v>
      </c>
      <c r="M199">
        <f t="shared" si="17"/>
        <v>0</v>
      </c>
      <c r="N199">
        <f t="shared" si="18"/>
        <v>0</v>
      </c>
      <c r="O199">
        <f t="shared" si="21"/>
        <v>0</v>
      </c>
    </row>
    <row r="200" spans="1:15" x14ac:dyDescent="0.25">
      <c r="A200" s="8">
        <v>36.863999999999997</v>
      </c>
      <c r="B200" s="8"/>
      <c r="C200" s="30"/>
      <c r="E200" s="2">
        <f>IF(D200&lt;&gt;0,('Modelo Atmosférico'!$B$9/'Modelo Atmosférico'!$B$10)*((POWER(D200/'Modelo Atmosférico'!$B$14,(-'Modelo Atmosférico'!$B$11*'Modelo Atmosférico'!$B$10)/('Modelo Atmosférico'!$B$12*'Modelo Atmosférico'!$B$13)))-1),0)</f>
        <v>0</v>
      </c>
      <c r="F200" s="12">
        <f t="shared" si="19"/>
        <v>0</v>
      </c>
      <c r="G200">
        <v>192</v>
      </c>
      <c r="H200" t="s">
        <v>30</v>
      </c>
      <c r="I200" s="2">
        <f t="shared" si="15"/>
        <v>0</v>
      </c>
      <c r="J200">
        <f t="shared" si="20"/>
        <v>0</v>
      </c>
      <c r="L200" s="2">
        <f t="shared" si="16"/>
        <v>0</v>
      </c>
      <c r="M200">
        <f t="shared" si="17"/>
        <v>0</v>
      </c>
      <c r="N200">
        <f t="shared" si="18"/>
        <v>0</v>
      </c>
      <c r="O200">
        <f t="shared" si="21"/>
        <v>0</v>
      </c>
    </row>
    <row r="201" spans="1:15" x14ac:dyDescent="0.25">
      <c r="A201" s="8">
        <v>37.055999999999997</v>
      </c>
      <c r="B201" s="8"/>
      <c r="C201" s="30"/>
      <c r="E201" s="2">
        <f>IF(D201&lt;&gt;0,('Modelo Atmosférico'!$B$9/'Modelo Atmosférico'!$B$10)*((POWER(D201/'Modelo Atmosférico'!$B$14,(-'Modelo Atmosférico'!$B$11*'Modelo Atmosférico'!$B$10)/('Modelo Atmosférico'!$B$12*'Modelo Atmosférico'!$B$13)))-1),0)</f>
        <v>0</v>
      </c>
      <c r="F201" s="12">
        <f t="shared" si="19"/>
        <v>0</v>
      </c>
      <c r="G201">
        <v>193</v>
      </c>
      <c r="H201" t="s">
        <v>30</v>
      </c>
      <c r="I201" s="2">
        <f t="shared" si="15"/>
        <v>0</v>
      </c>
      <c r="J201">
        <f t="shared" si="20"/>
        <v>0</v>
      </c>
      <c r="L201" s="2">
        <f t="shared" si="16"/>
        <v>0</v>
      </c>
      <c r="M201">
        <f t="shared" si="17"/>
        <v>0</v>
      </c>
      <c r="N201">
        <f t="shared" si="18"/>
        <v>0</v>
      </c>
      <c r="O201">
        <f t="shared" si="21"/>
        <v>0</v>
      </c>
    </row>
    <row r="202" spans="1:15" x14ac:dyDescent="0.25">
      <c r="A202" s="8">
        <v>37.247999999999998</v>
      </c>
      <c r="B202" s="8"/>
      <c r="C202" s="30"/>
      <c r="E202" s="2">
        <f>IF(D202&lt;&gt;0,('Modelo Atmosférico'!$B$9/'Modelo Atmosférico'!$B$10)*((POWER(D202/'Modelo Atmosférico'!$B$14,(-'Modelo Atmosférico'!$B$11*'Modelo Atmosférico'!$B$10)/('Modelo Atmosférico'!$B$12*'Modelo Atmosférico'!$B$13)))-1),0)</f>
        <v>0</v>
      </c>
      <c r="F202" s="12">
        <f t="shared" si="19"/>
        <v>0</v>
      </c>
      <c r="G202">
        <v>194</v>
      </c>
      <c r="H202" t="s">
        <v>30</v>
      </c>
      <c r="I202" s="2">
        <f t="shared" si="15"/>
        <v>0</v>
      </c>
      <c r="J202">
        <f t="shared" si="20"/>
        <v>0</v>
      </c>
      <c r="L202" s="2">
        <f t="shared" si="16"/>
        <v>0</v>
      </c>
      <c r="M202">
        <f t="shared" si="17"/>
        <v>0</v>
      </c>
      <c r="N202">
        <f t="shared" si="18"/>
        <v>0</v>
      </c>
      <c r="O202">
        <f t="shared" si="21"/>
        <v>0</v>
      </c>
    </row>
    <row r="203" spans="1:15" x14ac:dyDescent="0.25">
      <c r="A203" s="8">
        <v>37.44</v>
      </c>
      <c r="B203" s="8"/>
      <c r="C203" s="30"/>
      <c r="E203" s="2">
        <f>IF(D203&lt;&gt;0,('Modelo Atmosférico'!$B$9/'Modelo Atmosférico'!$B$10)*((POWER(D203/'Modelo Atmosférico'!$B$14,(-'Modelo Atmosférico'!$B$11*'Modelo Atmosférico'!$B$10)/('Modelo Atmosférico'!$B$12*'Modelo Atmosférico'!$B$13)))-1),0)</f>
        <v>0</v>
      </c>
      <c r="F203" s="12">
        <f t="shared" si="19"/>
        <v>0</v>
      </c>
      <c r="G203">
        <v>195</v>
      </c>
      <c r="H203" t="s">
        <v>30</v>
      </c>
      <c r="I203" s="2">
        <f t="shared" si="15"/>
        <v>0</v>
      </c>
      <c r="J203">
        <f t="shared" si="20"/>
        <v>0</v>
      </c>
      <c r="L203" s="2">
        <f t="shared" si="16"/>
        <v>0</v>
      </c>
      <c r="M203">
        <f t="shared" si="17"/>
        <v>0</v>
      </c>
      <c r="N203">
        <f t="shared" si="18"/>
        <v>0</v>
      </c>
      <c r="O203">
        <f t="shared" si="21"/>
        <v>0</v>
      </c>
    </row>
    <row r="204" spans="1:15" x14ac:dyDescent="0.25">
      <c r="A204" s="8">
        <v>37.631999999999998</v>
      </c>
      <c r="B204" s="8"/>
      <c r="C204" s="30"/>
      <c r="E204" s="2">
        <f>IF(D204&lt;&gt;0,('Modelo Atmosférico'!$B$9/'Modelo Atmosférico'!$B$10)*((POWER(D204/'Modelo Atmosférico'!$B$14,(-'Modelo Atmosférico'!$B$11*'Modelo Atmosférico'!$B$10)/('Modelo Atmosférico'!$B$12*'Modelo Atmosférico'!$B$13)))-1),0)</f>
        <v>0</v>
      </c>
      <c r="F204" s="12">
        <f t="shared" si="19"/>
        <v>0</v>
      </c>
      <c r="G204">
        <v>196</v>
      </c>
      <c r="H204" t="s">
        <v>30</v>
      </c>
      <c r="I204" s="2">
        <f t="shared" si="15"/>
        <v>0</v>
      </c>
      <c r="J204">
        <f t="shared" si="20"/>
        <v>0</v>
      </c>
      <c r="L204" s="2">
        <f t="shared" si="16"/>
        <v>0</v>
      </c>
      <c r="M204">
        <f t="shared" si="17"/>
        <v>0</v>
      </c>
      <c r="N204">
        <f t="shared" si="18"/>
        <v>0</v>
      </c>
      <c r="O204">
        <f t="shared" si="21"/>
        <v>0</v>
      </c>
    </row>
    <row r="205" spans="1:15" x14ac:dyDescent="0.25">
      <c r="A205" s="8">
        <v>37.823999999999998</v>
      </c>
      <c r="B205" s="8"/>
      <c r="C205" s="30"/>
      <c r="E205" s="2">
        <f>IF(D205&lt;&gt;0,('Modelo Atmosférico'!$B$9/'Modelo Atmosférico'!$B$10)*((POWER(D205/'Modelo Atmosférico'!$B$14,(-'Modelo Atmosférico'!$B$11*'Modelo Atmosférico'!$B$10)/('Modelo Atmosférico'!$B$12*'Modelo Atmosférico'!$B$13)))-1),0)</f>
        <v>0</v>
      </c>
      <c r="F205" s="12">
        <f t="shared" si="19"/>
        <v>0</v>
      </c>
      <c r="G205">
        <v>197</v>
      </c>
      <c r="H205" t="s">
        <v>30</v>
      </c>
      <c r="I205" s="2">
        <f t="shared" si="15"/>
        <v>0</v>
      </c>
      <c r="J205">
        <f t="shared" si="20"/>
        <v>0</v>
      </c>
      <c r="L205" s="2">
        <f t="shared" si="16"/>
        <v>0</v>
      </c>
      <c r="M205">
        <f t="shared" si="17"/>
        <v>0</v>
      </c>
      <c r="N205">
        <f t="shared" si="18"/>
        <v>0</v>
      </c>
      <c r="O205">
        <f t="shared" si="21"/>
        <v>0</v>
      </c>
    </row>
    <row r="206" spans="1:15" x14ac:dyDescent="0.25">
      <c r="A206" s="8">
        <v>38.015999999999998</v>
      </c>
      <c r="B206" s="8"/>
      <c r="C206" s="30"/>
      <c r="E206" s="2">
        <f>IF(D206&lt;&gt;0,('Modelo Atmosférico'!$B$9/'Modelo Atmosférico'!$B$10)*((POWER(D206/'Modelo Atmosférico'!$B$14,(-'Modelo Atmosférico'!$B$11*'Modelo Atmosférico'!$B$10)/('Modelo Atmosférico'!$B$12*'Modelo Atmosférico'!$B$13)))-1),0)</f>
        <v>0</v>
      </c>
      <c r="F206" s="12">
        <f t="shared" si="19"/>
        <v>0</v>
      </c>
      <c r="G206">
        <v>198</v>
      </c>
      <c r="H206" t="s">
        <v>30</v>
      </c>
      <c r="I206" s="2">
        <f t="shared" si="15"/>
        <v>0</v>
      </c>
      <c r="J206">
        <f t="shared" si="20"/>
        <v>0</v>
      </c>
      <c r="L206" s="2">
        <f t="shared" si="16"/>
        <v>0</v>
      </c>
      <c r="M206">
        <f t="shared" si="17"/>
        <v>0</v>
      </c>
      <c r="N206">
        <f t="shared" si="18"/>
        <v>0</v>
      </c>
      <c r="O206">
        <f t="shared" si="21"/>
        <v>0</v>
      </c>
    </row>
    <row r="207" spans="1:15" x14ac:dyDescent="0.25">
      <c r="A207" s="8">
        <v>38.207999999999998</v>
      </c>
      <c r="B207" s="8"/>
      <c r="C207" s="30"/>
      <c r="E207" s="2">
        <f>IF(D207&lt;&gt;0,('Modelo Atmosférico'!$B$9/'Modelo Atmosférico'!$B$10)*((POWER(D207/'Modelo Atmosférico'!$B$14,(-'Modelo Atmosférico'!$B$11*'Modelo Atmosférico'!$B$10)/('Modelo Atmosférico'!$B$12*'Modelo Atmosférico'!$B$13)))-1),0)</f>
        <v>0</v>
      </c>
      <c r="F207" s="12">
        <f t="shared" si="19"/>
        <v>0</v>
      </c>
      <c r="G207">
        <v>199</v>
      </c>
      <c r="H207" t="s">
        <v>30</v>
      </c>
      <c r="I207" s="2">
        <f t="shared" si="15"/>
        <v>0</v>
      </c>
      <c r="J207">
        <f t="shared" si="20"/>
        <v>0</v>
      </c>
      <c r="L207" s="2">
        <f t="shared" si="16"/>
        <v>0</v>
      </c>
      <c r="M207">
        <f t="shared" si="17"/>
        <v>0</v>
      </c>
      <c r="N207">
        <f t="shared" si="18"/>
        <v>0</v>
      </c>
      <c r="O207">
        <f t="shared" si="21"/>
        <v>0</v>
      </c>
    </row>
    <row r="208" spans="1:15" x14ac:dyDescent="0.25">
      <c r="A208" s="8">
        <v>38.4</v>
      </c>
      <c r="B208" s="8"/>
      <c r="C208" s="30"/>
      <c r="E208" s="2">
        <f>IF(D208&lt;&gt;0,('Modelo Atmosférico'!$B$9/'Modelo Atmosférico'!$B$10)*((POWER(D208/'Modelo Atmosférico'!$B$14,(-'Modelo Atmosférico'!$B$11*'Modelo Atmosférico'!$B$10)/('Modelo Atmosférico'!$B$12*'Modelo Atmosférico'!$B$13)))-1),0)</f>
        <v>0</v>
      </c>
      <c r="F208" s="12">
        <f t="shared" si="19"/>
        <v>0</v>
      </c>
      <c r="G208">
        <v>200</v>
      </c>
      <c r="H208" t="s">
        <v>30</v>
      </c>
      <c r="I208" s="2">
        <f t="shared" si="15"/>
        <v>0</v>
      </c>
      <c r="J208">
        <f t="shared" si="20"/>
        <v>0</v>
      </c>
      <c r="L208" s="2">
        <f t="shared" si="16"/>
        <v>0</v>
      </c>
      <c r="M208">
        <f t="shared" si="17"/>
        <v>0</v>
      </c>
      <c r="N208">
        <f t="shared" si="18"/>
        <v>0</v>
      </c>
      <c r="O208">
        <f t="shared" si="21"/>
        <v>0</v>
      </c>
    </row>
    <row r="209" spans="1:15" x14ac:dyDescent="0.25">
      <c r="A209" s="8">
        <v>38.591999999999999</v>
      </c>
      <c r="B209" s="8"/>
      <c r="C209" s="30"/>
      <c r="E209" s="2">
        <f>IF(D209&lt;&gt;0,('Modelo Atmosférico'!$B$9/'Modelo Atmosférico'!$B$10)*((POWER(D209/'Modelo Atmosférico'!$B$14,(-'Modelo Atmosférico'!$B$11*'Modelo Atmosférico'!$B$10)/('Modelo Atmosférico'!$B$12*'Modelo Atmosférico'!$B$13)))-1),0)</f>
        <v>0</v>
      </c>
      <c r="F209" s="12">
        <f t="shared" si="19"/>
        <v>0</v>
      </c>
      <c r="G209">
        <v>201</v>
      </c>
      <c r="H209" t="s">
        <v>30</v>
      </c>
      <c r="I209" s="2">
        <f t="shared" si="15"/>
        <v>0</v>
      </c>
      <c r="J209">
        <f t="shared" si="20"/>
        <v>0</v>
      </c>
      <c r="L209" s="2">
        <f t="shared" si="16"/>
        <v>0</v>
      </c>
      <c r="M209">
        <f t="shared" si="17"/>
        <v>0</v>
      </c>
      <c r="N209">
        <f t="shared" si="18"/>
        <v>0</v>
      </c>
      <c r="O209">
        <f t="shared" si="21"/>
        <v>0</v>
      </c>
    </row>
    <row r="210" spans="1:15" x14ac:dyDescent="0.25">
      <c r="A210" s="8">
        <v>38.783999999999999</v>
      </c>
      <c r="B210" s="8"/>
      <c r="C210" s="30"/>
      <c r="E210" s="2">
        <f>IF(D210&lt;&gt;0,('Modelo Atmosférico'!$B$9/'Modelo Atmosférico'!$B$10)*((POWER(D210/'Modelo Atmosférico'!$B$14,(-'Modelo Atmosférico'!$B$11*'Modelo Atmosférico'!$B$10)/('Modelo Atmosférico'!$B$12*'Modelo Atmosférico'!$B$13)))-1),0)</f>
        <v>0</v>
      </c>
      <c r="F210" s="12">
        <f t="shared" si="19"/>
        <v>0</v>
      </c>
      <c r="G210">
        <v>202</v>
      </c>
      <c r="H210" t="s">
        <v>30</v>
      </c>
      <c r="I210" s="2">
        <f t="shared" si="15"/>
        <v>0</v>
      </c>
      <c r="J210">
        <f t="shared" si="20"/>
        <v>0</v>
      </c>
      <c r="L210" s="2">
        <f t="shared" si="16"/>
        <v>0</v>
      </c>
      <c r="M210">
        <f t="shared" si="17"/>
        <v>0</v>
      </c>
      <c r="N210">
        <f t="shared" si="18"/>
        <v>0</v>
      </c>
      <c r="O210">
        <f t="shared" si="21"/>
        <v>0</v>
      </c>
    </row>
    <row r="211" spans="1:15" x14ac:dyDescent="0.25">
      <c r="A211" s="8">
        <v>38.9759999999999</v>
      </c>
      <c r="B211" s="8"/>
      <c r="C211" s="30"/>
      <c r="E211" s="2">
        <f>IF(D211&lt;&gt;0,('Modelo Atmosférico'!$B$9/'Modelo Atmosférico'!$B$10)*((POWER(D211/'Modelo Atmosférico'!$B$14,(-'Modelo Atmosférico'!$B$11*'Modelo Atmosférico'!$B$10)/('Modelo Atmosférico'!$B$12*'Modelo Atmosférico'!$B$13)))-1),0)</f>
        <v>0</v>
      </c>
      <c r="F211" s="12">
        <f t="shared" si="19"/>
        <v>0</v>
      </c>
      <c r="G211">
        <v>203</v>
      </c>
      <c r="H211" t="s">
        <v>30</v>
      </c>
      <c r="I211" s="2">
        <f t="shared" si="15"/>
        <v>0</v>
      </c>
      <c r="J211">
        <f t="shared" si="20"/>
        <v>0</v>
      </c>
      <c r="L211" s="2">
        <f t="shared" si="16"/>
        <v>0</v>
      </c>
      <c r="M211">
        <f t="shared" si="17"/>
        <v>0</v>
      </c>
      <c r="N211">
        <f t="shared" si="18"/>
        <v>0</v>
      </c>
      <c r="O211">
        <f t="shared" si="21"/>
        <v>0</v>
      </c>
    </row>
    <row r="212" spans="1:15" x14ac:dyDescent="0.25">
      <c r="A212" s="8">
        <v>39.1679999999999</v>
      </c>
      <c r="B212" s="8"/>
      <c r="C212" s="30"/>
      <c r="E212" s="2">
        <f>IF(D212&lt;&gt;0,('Modelo Atmosférico'!$B$9/'Modelo Atmosférico'!$B$10)*((POWER(D212/'Modelo Atmosférico'!$B$14,(-'Modelo Atmosférico'!$B$11*'Modelo Atmosférico'!$B$10)/('Modelo Atmosférico'!$B$12*'Modelo Atmosférico'!$B$13)))-1),0)</f>
        <v>0</v>
      </c>
      <c r="F212" s="12">
        <f t="shared" si="19"/>
        <v>0</v>
      </c>
      <c r="G212">
        <v>204</v>
      </c>
      <c r="H212" t="s">
        <v>30</v>
      </c>
      <c r="I212" s="2">
        <f t="shared" si="15"/>
        <v>0</v>
      </c>
      <c r="J212">
        <f t="shared" si="20"/>
        <v>0</v>
      </c>
      <c r="L212" s="2">
        <f t="shared" si="16"/>
        <v>0</v>
      </c>
      <c r="M212">
        <f t="shared" si="17"/>
        <v>0</v>
      </c>
      <c r="N212">
        <f t="shared" si="18"/>
        <v>0</v>
      </c>
      <c r="O212">
        <f t="shared" si="21"/>
        <v>0</v>
      </c>
    </row>
    <row r="213" spans="1:15" x14ac:dyDescent="0.25">
      <c r="A213" s="8">
        <v>39.3599999999999</v>
      </c>
      <c r="B213" s="8"/>
      <c r="C213" s="30"/>
      <c r="E213" s="2">
        <f>IF(D213&lt;&gt;0,('Modelo Atmosférico'!$B$9/'Modelo Atmosférico'!$B$10)*((POWER(D213/'Modelo Atmosférico'!$B$14,(-'Modelo Atmosférico'!$B$11*'Modelo Atmosférico'!$B$10)/('Modelo Atmosférico'!$B$12*'Modelo Atmosférico'!$B$13)))-1),0)</f>
        <v>0</v>
      </c>
      <c r="F213" s="12">
        <f t="shared" si="19"/>
        <v>0</v>
      </c>
      <c r="G213">
        <v>205</v>
      </c>
      <c r="H213" t="s">
        <v>30</v>
      </c>
      <c r="I213" s="2">
        <f t="shared" si="15"/>
        <v>0</v>
      </c>
      <c r="J213">
        <f t="shared" si="20"/>
        <v>0</v>
      </c>
      <c r="L213" s="2">
        <f t="shared" si="16"/>
        <v>0</v>
      </c>
      <c r="M213">
        <f t="shared" si="17"/>
        <v>0</v>
      </c>
      <c r="N213">
        <f t="shared" si="18"/>
        <v>0</v>
      </c>
      <c r="O213">
        <f t="shared" si="21"/>
        <v>0</v>
      </c>
    </row>
    <row r="214" spans="1:15" x14ac:dyDescent="0.25">
      <c r="A214" s="8">
        <v>39.5519999999999</v>
      </c>
      <c r="B214" s="8"/>
      <c r="C214" s="30"/>
      <c r="E214" s="2">
        <f>IF(D214&lt;&gt;0,('Modelo Atmosférico'!$B$9/'Modelo Atmosférico'!$B$10)*((POWER(D214/'Modelo Atmosférico'!$B$14,(-'Modelo Atmosférico'!$B$11*'Modelo Atmosférico'!$B$10)/('Modelo Atmosférico'!$B$12*'Modelo Atmosférico'!$B$13)))-1),0)</f>
        <v>0</v>
      </c>
      <c r="F214" s="12">
        <f t="shared" si="19"/>
        <v>0</v>
      </c>
      <c r="G214">
        <v>206</v>
      </c>
      <c r="H214" t="s">
        <v>30</v>
      </c>
      <c r="I214" s="2">
        <f t="shared" si="15"/>
        <v>0</v>
      </c>
      <c r="J214">
        <f t="shared" si="20"/>
        <v>0</v>
      </c>
      <c r="L214" s="2">
        <f t="shared" si="16"/>
        <v>0</v>
      </c>
      <c r="M214">
        <f t="shared" si="17"/>
        <v>0</v>
      </c>
      <c r="N214">
        <f t="shared" si="18"/>
        <v>0</v>
      </c>
      <c r="O214">
        <f t="shared" si="21"/>
        <v>0</v>
      </c>
    </row>
    <row r="215" spans="1:15" x14ac:dyDescent="0.25">
      <c r="A215" s="8">
        <v>39.7439999999999</v>
      </c>
      <c r="B215" s="8"/>
      <c r="C215" s="30"/>
      <c r="E215" s="2">
        <f>IF(D215&lt;&gt;0,('Modelo Atmosférico'!$B$9/'Modelo Atmosférico'!$B$10)*((POWER(D215/'Modelo Atmosférico'!$B$14,(-'Modelo Atmosférico'!$B$11*'Modelo Atmosférico'!$B$10)/('Modelo Atmosférico'!$B$12*'Modelo Atmosférico'!$B$13)))-1),0)</f>
        <v>0</v>
      </c>
      <c r="F215" s="12">
        <f t="shared" si="19"/>
        <v>0</v>
      </c>
      <c r="G215">
        <v>207</v>
      </c>
      <c r="H215" t="s">
        <v>30</v>
      </c>
      <c r="I215" s="2">
        <f t="shared" si="15"/>
        <v>0</v>
      </c>
      <c r="J215">
        <f t="shared" si="20"/>
        <v>0</v>
      </c>
      <c r="L215" s="2">
        <f t="shared" si="16"/>
        <v>0</v>
      </c>
      <c r="M215">
        <f t="shared" si="17"/>
        <v>0</v>
      </c>
      <c r="N215">
        <f t="shared" si="18"/>
        <v>0</v>
      </c>
      <c r="O215">
        <f t="shared" si="21"/>
        <v>0</v>
      </c>
    </row>
    <row r="216" spans="1:15" x14ac:dyDescent="0.25">
      <c r="A216" s="8">
        <v>39.9359999999999</v>
      </c>
      <c r="B216" s="8"/>
      <c r="C216" s="30"/>
      <c r="E216" s="2">
        <f>IF(D216&lt;&gt;0,('Modelo Atmosférico'!$B$9/'Modelo Atmosférico'!$B$10)*((POWER(D216/'Modelo Atmosférico'!$B$14,(-'Modelo Atmosférico'!$B$11*'Modelo Atmosférico'!$B$10)/('Modelo Atmosférico'!$B$12*'Modelo Atmosférico'!$B$13)))-1),0)</f>
        <v>0</v>
      </c>
      <c r="F216" s="12">
        <f t="shared" si="19"/>
        <v>0</v>
      </c>
      <c r="G216">
        <v>208</v>
      </c>
      <c r="H216" t="s">
        <v>30</v>
      </c>
      <c r="I216" s="2">
        <f t="shared" si="15"/>
        <v>0</v>
      </c>
      <c r="J216">
        <f t="shared" si="20"/>
        <v>0</v>
      </c>
      <c r="L216" s="2">
        <f t="shared" si="16"/>
        <v>0</v>
      </c>
      <c r="M216">
        <f t="shared" si="17"/>
        <v>0</v>
      </c>
      <c r="N216">
        <f t="shared" si="18"/>
        <v>0</v>
      </c>
      <c r="O216">
        <f t="shared" si="21"/>
        <v>0</v>
      </c>
    </row>
    <row r="217" spans="1:15" x14ac:dyDescent="0.25">
      <c r="A217" s="8">
        <v>40.127999999999901</v>
      </c>
      <c r="B217" s="8"/>
      <c r="C217" s="30"/>
      <c r="E217" s="2">
        <f>IF(D217&lt;&gt;0,('Modelo Atmosférico'!$B$9/'Modelo Atmosférico'!$B$10)*((POWER(D217/'Modelo Atmosférico'!$B$14,(-'Modelo Atmosférico'!$B$11*'Modelo Atmosférico'!$B$10)/('Modelo Atmosférico'!$B$12*'Modelo Atmosférico'!$B$13)))-1),0)</f>
        <v>0</v>
      </c>
      <c r="F217" s="12">
        <f t="shared" si="19"/>
        <v>0</v>
      </c>
      <c r="G217">
        <v>209</v>
      </c>
      <c r="H217" t="s">
        <v>30</v>
      </c>
      <c r="I217" s="2">
        <f t="shared" si="15"/>
        <v>0</v>
      </c>
      <c r="J217">
        <f t="shared" si="20"/>
        <v>0</v>
      </c>
      <c r="L217" s="2">
        <f t="shared" si="16"/>
        <v>0</v>
      </c>
      <c r="M217">
        <f t="shared" si="17"/>
        <v>0</v>
      </c>
      <c r="N217">
        <f t="shared" si="18"/>
        <v>0</v>
      </c>
      <c r="O217">
        <f t="shared" si="21"/>
        <v>0</v>
      </c>
    </row>
    <row r="218" spans="1:15" x14ac:dyDescent="0.25">
      <c r="A218" s="8">
        <v>40.319999999999901</v>
      </c>
      <c r="B218" s="8"/>
      <c r="C218" s="30"/>
      <c r="E218" s="2">
        <f>IF(D218&lt;&gt;0,('Modelo Atmosférico'!$B$9/'Modelo Atmosférico'!$B$10)*((POWER(D218/'Modelo Atmosférico'!$B$14,(-'Modelo Atmosférico'!$B$11*'Modelo Atmosférico'!$B$10)/('Modelo Atmosférico'!$B$12*'Modelo Atmosférico'!$B$13)))-1),0)</f>
        <v>0</v>
      </c>
      <c r="F218" s="12">
        <f t="shared" si="19"/>
        <v>0</v>
      </c>
      <c r="G218">
        <v>210</v>
      </c>
      <c r="H218" t="s">
        <v>30</v>
      </c>
      <c r="I218" s="2">
        <f t="shared" si="15"/>
        <v>0</v>
      </c>
      <c r="J218">
        <f t="shared" si="20"/>
        <v>0</v>
      </c>
      <c r="L218" s="2">
        <f t="shared" si="16"/>
        <v>0</v>
      </c>
      <c r="M218">
        <f t="shared" si="17"/>
        <v>0</v>
      </c>
      <c r="N218">
        <f t="shared" si="18"/>
        <v>0</v>
      </c>
      <c r="O218">
        <f t="shared" si="21"/>
        <v>0</v>
      </c>
    </row>
    <row r="219" spans="1:15" x14ac:dyDescent="0.25">
      <c r="A219" s="8">
        <v>40.511999999999901</v>
      </c>
      <c r="B219" s="8"/>
      <c r="C219" s="30"/>
      <c r="E219" s="2">
        <f>IF(D219&lt;&gt;0,('Modelo Atmosférico'!$B$9/'Modelo Atmosférico'!$B$10)*((POWER(D219/'Modelo Atmosférico'!$B$14,(-'Modelo Atmosférico'!$B$11*'Modelo Atmosférico'!$B$10)/('Modelo Atmosférico'!$B$12*'Modelo Atmosférico'!$B$13)))-1),0)</f>
        <v>0</v>
      </c>
      <c r="F219" s="12">
        <f t="shared" si="19"/>
        <v>0</v>
      </c>
      <c r="G219">
        <v>211</v>
      </c>
      <c r="H219" t="s">
        <v>30</v>
      </c>
      <c r="I219" s="2">
        <f t="shared" si="15"/>
        <v>0</v>
      </c>
      <c r="J219">
        <f t="shared" si="20"/>
        <v>0</v>
      </c>
      <c r="L219" s="2">
        <f t="shared" si="16"/>
        <v>0</v>
      </c>
      <c r="M219">
        <f t="shared" si="17"/>
        <v>0</v>
      </c>
      <c r="N219">
        <f t="shared" si="18"/>
        <v>0</v>
      </c>
      <c r="O219">
        <f t="shared" si="21"/>
        <v>0</v>
      </c>
    </row>
    <row r="220" spans="1:15" x14ac:dyDescent="0.25">
      <c r="A220" s="8">
        <v>40.703999999999901</v>
      </c>
      <c r="B220" s="8"/>
      <c r="C220" s="30"/>
      <c r="E220" s="2">
        <f>IF(D220&lt;&gt;0,('Modelo Atmosférico'!$B$9/'Modelo Atmosférico'!$B$10)*((POWER(D220/'Modelo Atmosférico'!$B$14,(-'Modelo Atmosférico'!$B$11*'Modelo Atmosférico'!$B$10)/('Modelo Atmosférico'!$B$12*'Modelo Atmosférico'!$B$13)))-1),0)</f>
        <v>0</v>
      </c>
      <c r="F220" s="12">
        <f t="shared" si="19"/>
        <v>0</v>
      </c>
      <c r="G220">
        <v>212</v>
      </c>
      <c r="H220" t="s">
        <v>30</v>
      </c>
      <c r="I220" s="2">
        <f t="shared" si="15"/>
        <v>0</v>
      </c>
      <c r="J220">
        <f t="shared" si="20"/>
        <v>0</v>
      </c>
      <c r="L220" s="2">
        <f t="shared" si="16"/>
        <v>0</v>
      </c>
      <c r="M220">
        <f t="shared" si="17"/>
        <v>0</v>
      </c>
      <c r="N220">
        <f t="shared" si="18"/>
        <v>0</v>
      </c>
      <c r="O220">
        <f t="shared" si="21"/>
        <v>0</v>
      </c>
    </row>
    <row r="221" spans="1:15" x14ac:dyDescent="0.25">
      <c r="A221" s="8">
        <v>40.895999999999901</v>
      </c>
      <c r="B221" s="8"/>
      <c r="C221" s="30"/>
      <c r="E221" s="2">
        <f>IF(D221&lt;&gt;0,('Modelo Atmosférico'!$B$9/'Modelo Atmosférico'!$B$10)*((POWER(D221/'Modelo Atmosférico'!$B$14,(-'Modelo Atmosférico'!$B$11*'Modelo Atmosférico'!$B$10)/('Modelo Atmosférico'!$B$12*'Modelo Atmosférico'!$B$13)))-1),0)</f>
        <v>0</v>
      </c>
      <c r="F221" s="12">
        <f t="shared" si="19"/>
        <v>0</v>
      </c>
      <c r="G221">
        <v>213</v>
      </c>
      <c r="H221" t="s">
        <v>30</v>
      </c>
      <c r="I221" s="2">
        <f t="shared" si="15"/>
        <v>0</v>
      </c>
      <c r="J221">
        <f t="shared" si="20"/>
        <v>0</v>
      </c>
      <c r="L221" s="2">
        <f t="shared" si="16"/>
        <v>0</v>
      </c>
      <c r="M221">
        <f t="shared" si="17"/>
        <v>0</v>
      </c>
      <c r="N221">
        <f t="shared" si="18"/>
        <v>0</v>
      </c>
      <c r="O221">
        <f t="shared" si="21"/>
        <v>0</v>
      </c>
    </row>
    <row r="222" spans="1:15" x14ac:dyDescent="0.25">
      <c r="A222" s="8">
        <v>41.087999999999901</v>
      </c>
      <c r="B222" s="8"/>
      <c r="C222" s="30"/>
      <c r="E222" s="2">
        <f>IF(D222&lt;&gt;0,('Modelo Atmosférico'!$B$9/'Modelo Atmosférico'!$B$10)*((POWER(D222/'Modelo Atmosférico'!$B$14,(-'Modelo Atmosférico'!$B$11*'Modelo Atmosférico'!$B$10)/('Modelo Atmosférico'!$B$12*'Modelo Atmosférico'!$B$13)))-1),0)</f>
        <v>0</v>
      </c>
      <c r="F222" s="12">
        <f t="shared" si="19"/>
        <v>0</v>
      </c>
      <c r="G222">
        <v>214</v>
      </c>
      <c r="H222" t="s">
        <v>30</v>
      </c>
      <c r="I222" s="2">
        <f t="shared" si="15"/>
        <v>0</v>
      </c>
      <c r="J222">
        <f t="shared" si="20"/>
        <v>0</v>
      </c>
      <c r="L222" s="2">
        <f t="shared" si="16"/>
        <v>0</v>
      </c>
      <c r="M222">
        <f t="shared" si="17"/>
        <v>0</v>
      </c>
      <c r="N222">
        <f t="shared" si="18"/>
        <v>0</v>
      </c>
      <c r="O222">
        <f t="shared" si="21"/>
        <v>0</v>
      </c>
    </row>
    <row r="223" spans="1:15" x14ac:dyDescent="0.25">
      <c r="A223" s="8">
        <v>41.279999999999902</v>
      </c>
      <c r="B223" s="8"/>
      <c r="C223" s="30"/>
      <c r="E223" s="2">
        <f>IF(D223&lt;&gt;0,('Modelo Atmosférico'!$B$9/'Modelo Atmosférico'!$B$10)*((POWER(D223/'Modelo Atmosférico'!$B$14,(-'Modelo Atmosférico'!$B$11*'Modelo Atmosférico'!$B$10)/('Modelo Atmosférico'!$B$12*'Modelo Atmosférico'!$B$13)))-1),0)</f>
        <v>0</v>
      </c>
      <c r="F223" s="12">
        <f t="shared" si="19"/>
        <v>0</v>
      </c>
      <c r="G223">
        <v>215</v>
      </c>
      <c r="H223" t="s">
        <v>30</v>
      </c>
      <c r="I223" s="2">
        <f t="shared" si="15"/>
        <v>0</v>
      </c>
      <c r="J223">
        <f t="shared" si="20"/>
        <v>0</v>
      </c>
      <c r="L223" s="2">
        <f t="shared" si="16"/>
        <v>0</v>
      </c>
      <c r="M223">
        <f t="shared" si="17"/>
        <v>0</v>
      </c>
      <c r="N223">
        <f t="shared" si="18"/>
        <v>0</v>
      </c>
      <c r="O223">
        <f t="shared" si="21"/>
        <v>0</v>
      </c>
    </row>
    <row r="224" spans="1:15" x14ac:dyDescent="0.25">
      <c r="A224" s="8">
        <v>41.471999999999902</v>
      </c>
      <c r="B224" s="8"/>
      <c r="C224" s="30"/>
      <c r="E224" s="2">
        <f>IF(D224&lt;&gt;0,('Modelo Atmosférico'!$B$9/'Modelo Atmosférico'!$B$10)*((POWER(D224/'Modelo Atmosférico'!$B$14,(-'Modelo Atmosférico'!$B$11*'Modelo Atmosférico'!$B$10)/('Modelo Atmosférico'!$B$12*'Modelo Atmosférico'!$B$13)))-1),0)</f>
        <v>0</v>
      </c>
      <c r="F224" s="12">
        <f t="shared" si="19"/>
        <v>0</v>
      </c>
      <c r="G224">
        <v>216</v>
      </c>
      <c r="H224" t="s">
        <v>30</v>
      </c>
      <c r="I224" s="2">
        <f t="shared" ref="I224:I247" si="22">(F224-F205)/(A224-A205)</f>
        <v>0</v>
      </c>
      <c r="J224">
        <f t="shared" si="20"/>
        <v>0</v>
      </c>
      <c r="L224" s="2">
        <f t="shared" ref="L224:L247" si="23">(C224-C205)/3.648</f>
        <v>0</v>
      </c>
      <c r="M224">
        <f t="shared" ref="M224:M247" si="24">_xlfn.VAR.P(L205:L224)</f>
        <v>0</v>
      </c>
      <c r="N224">
        <f t="shared" ref="N224:N247" si="25">IF(AND(M224&gt;0, M224&lt;$N$3), 1, 0)</f>
        <v>0</v>
      </c>
      <c r="O224">
        <f t="shared" si="21"/>
        <v>0</v>
      </c>
    </row>
    <row r="225" spans="1:15" x14ac:dyDescent="0.25">
      <c r="A225" s="8">
        <v>41.663999999999902</v>
      </c>
      <c r="B225" s="8"/>
      <c r="C225" s="30"/>
      <c r="E225" s="2">
        <f>IF(D225&lt;&gt;0,('Modelo Atmosférico'!$B$9/'Modelo Atmosférico'!$B$10)*((POWER(D225/'Modelo Atmosférico'!$B$14,(-'Modelo Atmosférico'!$B$11*'Modelo Atmosférico'!$B$10)/('Modelo Atmosférico'!$B$12*'Modelo Atmosférico'!$B$13)))-1),0)</f>
        <v>0</v>
      </c>
      <c r="F225" s="12">
        <f t="shared" si="19"/>
        <v>0</v>
      </c>
      <c r="G225">
        <v>217</v>
      </c>
      <c r="H225" t="s">
        <v>30</v>
      </c>
      <c r="I225" s="2">
        <f t="shared" si="22"/>
        <v>0</v>
      </c>
      <c r="J225">
        <f t="shared" si="20"/>
        <v>0</v>
      </c>
      <c r="L225" s="2">
        <f t="shared" si="23"/>
        <v>0</v>
      </c>
      <c r="M225">
        <f t="shared" si="24"/>
        <v>0</v>
      </c>
      <c r="N225">
        <f t="shared" si="25"/>
        <v>0</v>
      </c>
      <c r="O225">
        <f t="shared" si="21"/>
        <v>0</v>
      </c>
    </row>
    <row r="226" spans="1:15" x14ac:dyDescent="0.25">
      <c r="A226" s="8">
        <v>41.855999999999902</v>
      </c>
      <c r="B226" s="8"/>
      <c r="C226" s="30"/>
      <c r="E226" s="2">
        <f>IF(D226&lt;&gt;0,('Modelo Atmosférico'!$B$9/'Modelo Atmosférico'!$B$10)*((POWER(D226/'Modelo Atmosférico'!$B$14,(-'Modelo Atmosférico'!$B$11*'Modelo Atmosférico'!$B$10)/('Modelo Atmosférico'!$B$12*'Modelo Atmosférico'!$B$13)))-1),0)</f>
        <v>0</v>
      </c>
      <c r="F226" s="12">
        <f t="shared" si="19"/>
        <v>0</v>
      </c>
      <c r="G226">
        <v>218</v>
      </c>
      <c r="H226" t="s">
        <v>30</v>
      </c>
      <c r="I226" s="2">
        <f t="shared" si="22"/>
        <v>0</v>
      </c>
      <c r="J226">
        <f t="shared" si="20"/>
        <v>0</v>
      </c>
      <c r="L226" s="2">
        <f t="shared" si="23"/>
        <v>0</v>
      </c>
      <c r="M226">
        <f t="shared" si="24"/>
        <v>0</v>
      </c>
      <c r="N226">
        <f t="shared" si="25"/>
        <v>0</v>
      </c>
      <c r="O226">
        <f t="shared" si="21"/>
        <v>0</v>
      </c>
    </row>
    <row r="227" spans="1:15" x14ac:dyDescent="0.25">
      <c r="A227" s="8">
        <v>42.047999999999902</v>
      </c>
      <c r="B227" s="8"/>
      <c r="C227" s="30"/>
      <c r="E227" s="2">
        <f>IF(D227&lt;&gt;0,('Modelo Atmosférico'!$B$9/'Modelo Atmosférico'!$B$10)*((POWER(D227/'Modelo Atmosférico'!$B$14,(-'Modelo Atmosférico'!$B$11*'Modelo Atmosférico'!$B$10)/('Modelo Atmosférico'!$B$12*'Modelo Atmosférico'!$B$13)))-1),0)</f>
        <v>0</v>
      </c>
      <c r="F227" s="12">
        <f t="shared" ref="F227:F248" si="26">IF(D227&lt;&gt;0,E227-$E$3,0)</f>
        <v>0</v>
      </c>
      <c r="G227">
        <v>219</v>
      </c>
      <c r="H227" t="s">
        <v>30</v>
      </c>
      <c r="I227" s="2">
        <f t="shared" si="22"/>
        <v>0</v>
      </c>
      <c r="J227">
        <f t="shared" si="20"/>
        <v>0</v>
      </c>
      <c r="L227" s="2">
        <f t="shared" si="23"/>
        <v>0</v>
      </c>
      <c r="M227">
        <f t="shared" si="24"/>
        <v>0</v>
      </c>
      <c r="N227">
        <f t="shared" si="25"/>
        <v>0</v>
      </c>
      <c r="O227">
        <f t="shared" si="21"/>
        <v>0</v>
      </c>
    </row>
    <row r="228" spans="1:15" x14ac:dyDescent="0.25">
      <c r="A228" s="8">
        <v>42.239999999999903</v>
      </c>
      <c r="B228" s="8"/>
      <c r="C228" s="30"/>
      <c r="E228" s="2">
        <f>IF(D228&lt;&gt;0,('Modelo Atmosférico'!$B$9/'Modelo Atmosférico'!$B$10)*((POWER(D228/'Modelo Atmosférico'!$B$14,(-'Modelo Atmosférico'!$B$11*'Modelo Atmosférico'!$B$10)/('Modelo Atmosférico'!$B$12*'Modelo Atmosférico'!$B$13)))-1),0)</f>
        <v>0</v>
      </c>
      <c r="F228" s="12">
        <f t="shared" si="26"/>
        <v>0</v>
      </c>
      <c r="G228">
        <v>220</v>
      </c>
      <c r="H228" t="s">
        <v>30</v>
      </c>
      <c r="I228" s="2">
        <f t="shared" si="22"/>
        <v>0</v>
      </c>
      <c r="J228">
        <f t="shared" si="20"/>
        <v>0</v>
      </c>
      <c r="L228" s="2">
        <f t="shared" si="23"/>
        <v>0</v>
      </c>
      <c r="M228">
        <f t="shared" si="24"/>
        <v>0</v>
      </c>
      <c r="N228">
        <f t="shared" si="25"/>
        <v>0</v>
      </c>
      <c r="O228">
        <f t="shared" si="21"/>
        <v>0</v>
      </c>
    </row>
    <row r="229" spans="1:15" x14ac:dyDescent="0.25">
      <c r="A229" s="8">
        <v>42.431999999999903</v>
      </c>
      <c r="B229" s="8"/>
      <c r="C229" s="30"/>
      <c r="E229" s="2">
        <f>IF(D229&lt;&gt;0,('Modelo Atmosférico'!$B$9/'Modelo Atmosférico'!$B$10)*((POWER(D229/'Modelo Atmosférico'!$B$14,(-'Modelo Atmosférico'!$B$11*'Modelo Atmosférico'!$B$10)/('Modelo Atmosférico'!$B$12*'Modelo Atmosférico'!$B$13)))-1),0)</f>
        <v>0</v>
      </c>
      <c r="F229" s="12">
        <f t="shared" si="26"/>
        <v>0</v>
      </c>
      <c r="G229">
        <v>221</v>
      </c>
      <c r="H229" t="s">
        <v>30</v>
      </c>
      <c r="I229" s="2">
        <f t="shared" si="22"/>
        <v>0</v>
      </c>
      <c r="J229">
        <f t="shared" si="20"/>
        <v>0</v>
      </c>
      <c r="L229" s="2">
        <f t="shared" si="23"/>
        <v>0</v>
      </c>
      <c r="M229">
        <f t="shared" si="24"/>
        <v>0</v>
      </c>
      <c r="N229">
        <f t="shared" si="25"/>
        <v>0</v>
      </c>
      <c r="O229">
        <f t="shared" si="21"/>
        <v>0</v>
      </c>
    </row>
    <row r="230" spans="1:15" x14ac:dyDescent="0.25">
      <c r="A230" s="8">
        <v>42.623999999999903</v>
      </c>
      <c r="B230" s="8"/>
      <c r="C230" s="30"/>
      <c r="E230" s="2">
        <f>IF(D230&lt;&gt;0,('Modelo Atmosférico'!$B$9/'Modelo Atmosférico'!$B$10)*((POWER(D230/'Modelo Atmosférico'!$B$14,(-'Modelo Atmosférico'!$B$11*'Modelo Atmosférico'!$B$10)/('Modelo Atmosférico'!$B$12*'Modelo Atmosférico'!$B$13)))-1),0)</f>
        <v>0</v>
      </c>
      <c r="F230" s="12">
        <f t="shared" si="26"/>
        <v>0</v>
      </c>
      <c r="G230">
        <v>222</v>
      </c>
      <c r="H230" t="s">
        <v>30</v>
      </c>
      <c r="I230" s="2">
        <f t="shared" si="22"/>
        <v>0</v>
      </c>
      <c r="J230">
        <f t="shared" si="20"/>
        <v>0</v>
      </c>
      <c r="L230" s="2">
        <f t="shared" si="23"/>
        <v>0</v>
      </c>
      <c r="M230">
        <f t="shared" si="24"/>
        <v>0</v>
      </c>
      <c r="N230">
        <f t="shared" si="25"/>
        <v>0</v>
      </c>
      <c r="O230">
        <f t="shared" si="21"/>
        <v>0</v>
      </c>
    </row>
    <row r="231" spans="1:15" x14ac:dyDescent="0.25">
      <c r="A231" s="8">
        <v>42.815999999999903</v>
      </c>
      <c r="B231" s="8"/>
      <c r="C231" s="30"/>
      <c r="E231" s="2">
        <f>IF(D231&lt;&gt;0,('Modelo Atmosférico'!$B$9/'Modelo Atmosférico'!$B$10)*((POWER(D231/'Modelo Atmosférico'!$B$14,(-'Modelo Atmosférico'!$B$11*'Modelo Atmosférico'!$B$10)/('Modelo Atmosférico'!$B$12*'Modelo Atmosférico'!$B$13)))-1),0)</f>
        <v>0</v>
      </c>
      <c r="F231" s="12">
        <f t="shared" si="26"/>
        <v>0</v>
      </c>
      <c r="G231">
        <v>223</v>
      </c>
      <c r="H231" t="s">
        <v>30</v>
      </c>
      <c r="I231" s="2">
        <f t="shared" si="22"/>
        <v>0</v>
      </c>
      <c r="J231">
        <f t="shared" si="20"/>
        <v>0</v>
      </c>
      <c r="L231" s="2">
        <f t="shared" si="23"/>
        <v>0</v>
      </c>
      <c r="M231">
        <f t="shared" si="24"/>
        <v>0</v>
      </c>
      <c r="N231">
        <f t="shared" si="25"/>
        <v>0</v>
      </c>
      <c r="O231">
        <f t="shared" si="21"/>
        <v>0</v>
      </c>
    </row>
    <row r="232" spans="1:15" x14ac:dyDescent="0.25">
      <c r="A232" s="8">
        <v>43.007999999999903</v>
      </c>
      <c r="B232" s="8"/>
      <c r="C232" s="30"/>
      <c r="E232" s="2">
        <f>IF(D232&lt;&gt;0,('Modelo Atmosférico'!$B$9/'Modelo Atmosférico'!$B$10)*((POWER(D232/'Modelo Atmosférico'!$B$14,(-'Modelo Atmosférico'!$B$11*'Modelo Atmosférico'!$B$10)/('Modelo Atmosférico'!$B$12*'Modelo Atmosférico'!$B$13)))-1),0)</f>
        <v>0</v>
      </c>
      <c r="F232" s="12">
        <f t="shared" si="26"/>
        <v>0</v>
      </c>
      <c r="G232">
        <v>224</v>
      </c>
      <c r="H232" t="s">
        <v>30</v>
      </c>
      <c r="I232" s="2">
        <f t="shared" si="22"/>
        <v>0</v>
      </c>
      <c r="J232">
        <f t="shared" si="20"/>
        <v>0</v>
      </c>
      <c r="L232" s="2">
        <f t="shared" si="23"/>
        <v>0</v>
      </c>
      <c r="M232">
        <f t="shared" si="24"/>
        <v>0</v>
      </c>
      <c r="N232">
        <f t="shared" si="25"/>
        <v>0</v>
      </c>
      <c r="O232">
        <f t="shared" si="21"/>
        <v>0</v>
      </c>
    </row>
    <row r="233" spans="1:15" x14ac:dyDescent="0.25">
      <c r="A233" s="8">
        <v>43.199999999999903</v>
      </c>
      <c r="B233" s="8"/>
      <c r="C233" s="30"/>
      <c r="E233" s="2">
        <f>IF(D233&lt;&gt;0,('Modelo Atmosférico'!$B$9/'Modelo Atmosférico'!$B$10)*((POWER(D233/'Modelo Atmosférico'!$B$14,(-'Modelo Atmosférico'!$B$11*'Modelo Atmosférico'!$B$10)/('Modelo Atmosférico'!$B$12*'Modelo Atmosférico'!$B$13)))-1),0)</f>
        <v>0</v>
      </c>
      <c r="F233" s="12">
        <f t="shared" si="26"/>
        <v>0</v>
      </c>
      <c r="G233">
        <v>225</v>
      </c>
      <c r="H233" t="s">
        <v>30</v>
      </c>
      <c r="I233" s="2">
        <f t="shared" si="22"/>
        <v>0</v>
      </c>
      <c r="J233">
        <f t="shared" si="20"/>
        <v>0</v>
      </c>
      <c r="L233" s="2">
        <f t="shared" si="23"/>
        <v>0</v>
      </c>
      <c r="M233">
        <f t="shared" si="24"/>
        <v>0</v>
      </c>
      <c r="N233">
        <f t="shared" si="25"/>
        <v>0</v>
      </c>
      <c r="O233">
        <f t="shared" si="21"/>
        <v>0</v>
      </c>
    </row>
    <row r="234" spans="1:15" x14ac:dyDescent="0.25">
      <c r="A234" s="8">
        <v>43.391999999999904</v>
      </c>
      <c r="B234" s="8"/>
      <c r="C234" s="30"/>
      <c r="E234" s="2">
        <f>IF(D234&lt;&gt;0,('Modelo Atmosférico'!$B$9/'Modelo Atmosférico'!$B$10)*((POWER(D234/'Modelo Atmosférico'!$B$14,(-'Modelo Atmosférico'!$B$11*'Modelo Atmosférico'!$B$10)/('Modelo Atmosférico'!$B$12*'Modelo Atmosférico'!$B$13)))-1),0)</f>
        <v>0</v>
      </c>
      <c r="F234" s="12">
        <f t="shared" si="26"/>
        <v>0</v>
      </c>
      <c r="G234">
        <v>226</v>
      </c>
      <c r="H234" t="s">
        <v>30</v>
      </c>
      <c r="I234" s="2">
        <f t="shared" si="22"/>
        <v>0</v>
      </c>
      <c r="J234">
        <f t="shared" si="20"/>
        <v>0</v>
      </c>
      <c r="L234" s="2">
        <f t="shared" si="23"/>
        <v>0</v>
      </c>
      <c r="M234">
        <f t="shared" si="24"/>
        <v>0</v>
      </c>
      <c r="N234">
        <f t="shared" si="25"/>
        <v>0</v>
      </c>
      <c r="O234">
        <f t="shared" si="21"/>
        <v>0</v>
      </c>
    </row>
    <row r="235" spans="1:15" x14ac:dyDescent="0.25">
      <c r="A235" s="8">
        <v>43.583999999999897</v>
      </c>
      <c r="B235" s="8"/>
      <c r="C235" s="30"/>
      <c r="E235" s="2">
        <f>IF(D235&lt;&gt;0,('Modelo Atmosférico'!$B$9/'Modelo Atmosférico'!$B$10)*((POWER(D235/'Modelo Atmosférico'!$B$14,(-'Modelo Atmosférico'!$B$11*'Modelo Atmosférico'!$B$10)/('Modelo Atmosférico'!$B$12*'Modelo Atmosférico'!$B$13)))-1),0)</f>
        <v>0</v>
      </c>
      <c r="F235" s="12">
        <f t="shared" si="26"/>
        <v>0</v>
      </c>
      <c r="G235">
        <v>227</v>
      </c>
      <c r="H235" t="s">
        <v>30</v>
      </c>
      <c r="I235" s="2">
        <f t="shared" si="22"/>
        <v>0</v>
      </c>
      <c r="J235">
        <f t="shared" si="20"/>
        <v>0</v>
      </c>
      <c r="L235" s="2">
        <f t="shared" si="23"/>
        <v>0</v>
      </c>
      <c r="M235">
        <f t="shared" si="24"/>
        <v>0</v>
      </c>
      <c r="N235">
        <f t="shared" si="25"/>
        <v>0</v>
      </c>
      <c r="O235">
        <f t="shared" si="21"/>
        <v>0</v>
      </c>
    </row>
    <row r="236" spans="1:15" x14ac:dyDescent="0.25">
      <c r="A236" s="8">
        <v>43.775999999999897</v>
      </c>
      <c r="B236" s="8"/>
      <c r="C236" s="30"/>
      <c r="E236" s="2">
        <f>IF(D236&lt;&gt;0,('Modelo Atmosférico'!$B$9/'Modelo Atmosférico'!$B$10)*((POWER(D236/'Modelo Atmosférico'!$B$14,(-'Modelo Atmosférico'!$B$11*'Modelo Atmosférico'!$B$10)/('Modelo Atmosférico'!$B$12*'Modelo Atmosférico'!$B$13)))-1),0)</f>
        <v>0</v>
      </c>
      <c r="F236" s="12">
        <f t="shared" si="26"/>
        <v>0</v>
      </c>
      <c r="G236">
        <v>228</v>
      </c>
      <c r="H236" t="s">
        <v>30</v>
      </c>
      <c r="I236" s="2">
        <f t="shared" si="22"/>
        <v>0</v>
      </c>
      <c r="J236">
        <f t="shared" si="20"/>
        <v>0</v>
      </c>
      <c r="L236" s="2">
        <f t="shared" si="23"/>
        <v>0</v>
      </c>
      <c r="M236">
        <f t="shared" si="24"/>
        <v>0</v>
      </c>
      <c r="N236">
        <f t="shared" si="25"/>
        <v>0</v>
      </c>
      <c r="O236">
        <f t="shared" si="21"/>
        <v>0</v>
      </c>
    </row>
    <row r="237" spans="1:15" x14ac:dyDescent="0.25">
      <c r="A237" s="8">
        <v>43.967999999999897</v>
      </c>
      <c r="B237" s="8"/>
      <c r="C237" s="30"/>
      <c r="E237" s="2">
        <f>IF(D237&lt;&gt;0,('Modelo Atmosférico'!$B$9/'Modelo Atmosférico'!$B$10)*((POWER(D237/'Modelo Atmosférico'!$B$14,(-'Modelo Atmosférico'!$B$11*'Modelo Atmosférico'!$B$10)/('Modelo Atmosférico'!$B$12*'Modelo Atmosférico'!$B$13)))-1),0)</f>
        <v>0</v>
      </c>
      <c r="F237" s="12">
        <f t="shared" si="26"/>
        <v>0</v>
      </c>
      <c r="G237">
        <v>229</v>
      </c>
      <c r="H237" t="s">
        <v>30</v>
      </c>
      <c r="I237" s="2">
        <f t="shared" si="22"/>
        <v>0</v>
      </c>
      <c r="J237">
        <f t="shared" si="20"/>
        <v>0</v>
      </c>
      <c r="L237" s="2">
        <f t="shared" si="23"/>
        <v>0</v>
      </c>
      <c r="M237">
        <f t="shared" si="24"/>
        <v>0</v>
      </c>
      <c r="N237">
        <f t="shared" si="25"/>
        <v>0</v>
      </c>
      <c r="O237">
        <f t="shared" si="21"/>
        <v>0</v>
      </c>
    </row>
    <row r="238" spans="1:15" x14ac:dyDescent="0.25">
      <c r="A238" s="8">
        <v>44.159999999999897</v>
      </c>
      <c r="B238" s="8"/>
      <c r="C238" s="30"/>
      <c r="E238" s="2">
        <f>IF(D238&lt;&gt;0,('Modelo Atmosférico'!$B$9/'Modelo Atmosférico'!$B$10)*((POWER(D238/'Modelo Atmosférico'!$B$14,(-'Modelo Atmosférico'!$B$11*'Modelo Atmosférico'!$B$10)/('Modelo Atmosférico'!$B$12*'Modelo Atmosférico'!$B$13)))-1),0)</f>
        <v>0</v>
      </c>
      <c r="F238" s="12">
        <f t="shared" si="26"/>
        <v>0</v>
      </c>
      <c r="G238">
        <v>230</v>
      </c>
      <c r="H238" t="s">
        <v>30</v>
      </c>
      <c r="I238" s="2">
        <f t="shared" si="22"/>
        <v>0</v>
      </c>
      <c r="J238">
        <f t="shared" si="20"/>
        <v>0</v>
      </c>
      <c r="L238" s="2">
        <f t="shared" si="23"/>
        <v>0</v>
      </c>
      <c r="M238">
        <f t="shared" si="24"/>
        <v>0</v>
      </c>
      <c r="N238">
        <f t="shared" si="25"/>
        <v>0</v>
      </c>
      <c r="O238">
        <f t="shared" si="21"/>
        <v>0</v>
      </c>
    </row>
    <row r="239" spans="1:15" x14ac:dyDescent="0.25">
      <c r="A239" s="8">
        <v>44.351999999999897</v>
      </c>
      <c r="B239" s="8"/>
      <c r="C239" s="30"/>
      <c r="E239" s="2">
        <f>IF(D239&lt;&gt;0,('Modelo Atmosférico'!$B$9/'Modelo Atmosférico'!$B$10)*((POWER(D239/'Modelo Atmosférico'!$B$14,(-'Modelo Atmosférico'!$B$11*'Modelo Atmosférico'!$B$10)/('Modelo Atmosférico'!$B$12*'Modelo Atmosférico'!$B$13)))-1),0)</f>
        <v>0</v>
      </c>
      <c r="F239" s="12">
        <f t="shared" si="26"/>
        <v>0</v>
      </c>
      <c r="G239">
        <v>231</v>
      </c>
      <c r="H239" t="s">
        <v>30</v>
      </c>
      <c r="I239" s="2">
        <f t="shared" si="22"/>
        <v>0</v>
      </c>
      <c r="J239">
        <f t="shared" si="20"/>
        <v>0</v>
      </c>
      <c r="L239" s="2">
        <f t="shared" si="23"/>
        <v>0</v>
      </c>
      <c r="M239">
        <f t="shared" si="24"/>
        <v>0</v>
      </c>
      <c r="N239">
        <f t="shared" si="25"/>
        <v>0</v>
      </c>
      <c r="O239">
        <f t="shared" si="21"/>
        <v>0</v>
      </c>
    </row>
    <row r="240" spans="1:15" x14ac:dyDescent="0.25">
      <c r="A240" s="8">
        <v>44.543999999999897</v>
      </c>
      <c r="B240" s="8"/>
      <c r="C240" s="30"/>
      <c r="E240" s="2">
        <f>IF(D240&lt;&gt;0,('Modelo Atmosférico'!$B$9/'Modelo Atmosférico'!$B$10)*((POWER(D240/'Modelo Atmosférico'!$B$14,(-'Modelo Atmosférico'!$B$11*'Modelo Atmosférico'!$B$10)/('Modelo Atmosférico'!$B$12*'Modelo Atmosférico'!$B$13)))-1),0)</f>
        <v>0</v>
      </c>
      <c r="F240" s="12">
        <f t="shared" si="26"/>
        <v>0</v>
      </c>
      <c r="G240">
        <v>232</v>
      </c>
      <c r="H240" t="s">
        <v>30</v>
      </c>
      <c r="I240" s="2">
        <f t="shared" si="22"/>
        <v>0</v>
      </c>
      <c r="J240">
        <f t="shared" si="20"/>
        <v>0</v>
      </c>
      <c r="L240" s="2">
        <f t="shared" si="23"/>
        <v>0</v>
      </c>
      <c r="M240">
        <f t="shared" si="24"/>
        <v>0</v>
      </c>
      <c r="N240">
        <f t="shared" si="25"/>
        <v>0</v>
      </c>
      <c r="O240">
        <f t="shared" si="21"/>
        <v>0</v>
      </c>
    </row>
    <row r="241" spans="1:15" x14ac:dyDescent="0.25">
      <c r="A241" s="8">
        <v>44.735999999999898</v>
      </c>
      <c r="B241" s="8"/>
      <c r="C241" s="30"/>
      <c r="E241" s="2">
        <f>IF(D241&lt;&gt;0,('Modelo Atmosférico'!$B$9/'Modelo Atmosférico'!$B$10)*((POWER(D241/'Modelo Atmosférico'!$B$14,(-'Modelo Atmosférico'!$B$11*'Modelo Atmosférico'!$B$10)/('Modelo Atmosférico'!$B$12*'Modelo Atmosférico'!$B$13)))-1),0)</f>
        <v>0</v>
      </c>
      <c r="F241" s="12">
        <f t="shared" si="26"/>
        <v>0</v>
      </c>
      <c r="G241">
        <v>233</v>
      </c>
      <c r="H241" t="s">
        <v>30</v>
      </c>
      <c r="I241" s="2">
        <f t="shared" si="22"/>
        <v>0</v>
      </c>
      <c r="J241">
        <f t="shared" si="20"/>
        <v>0</v>
      </c>
      <c r="L241" s="2">
        <f t="shared" si="23"/>
        <v>0</v>
      </c>
      <c r="M241">
        <f t="shared" si="24"/>
        <v>0</v>
      </c>
      <c r="N241">
        <f t="shared" si="25"/>
        <v>0</v>
      </c>
      <c r="O241">
        <f t="shared" si="21"/>
        <v>0</v>
      </c>
    </row>
    <row r="242" spans="1:15" x14ac:dyDescent="0.25">
      <c r="A242" s="8">
        <v>44.927999999999898</v>
      </c>
      <c r="B242" s="8"/>
      <c r="C242" s="30"/>
      <c r="E242" s="2">
        <f>IF(D242&lt;&gt;0,('Modelo Atmosférico'!$B$9/'Modelo Atmosférico'!$B$10)*((POWER(D242/'Modelo Atmosférico'!$B$14,(-'Modelo Atmosférico'!$B$11*'Modelo Atmosférico'!$B$10)/('Modelo Atmosférico'!$B$12*'Modelo Atmosférico'!$B$13)))-1),0)</f>
        <v>0</v>
      </c>
      <c r="F242" s="12">
        <f t="shared" si="26"/>
        <v>0</v>
      </c>
      <c r="G242">
        <v>234</v>
      </c>
      <c r="H242" t="s">
        <v>30</v>
      </c>
      <c r="I242" s="2">
        <f t="shared" si="22"/>
        <v>0</v>
      </c>
      <c r="J242">
        <f t="shared" si="20"/>
        <v>0</v>
      </c>
      <c r="L242" s="2">
        <f t="shared" si="23"/>
        <v>0</v>
      </c>
      <c r="M242">
        <f t="shared" si="24"/>
        <v>0</v>
      </c>
      <c r="N242">
        <f t="shared" si="25"/>
        <v>0</v>
      </c>
      <c r="O242">
        <f t="shared" si="21"/>
        <v>0</v>
      </c>
    </row>
    <row r="243" spans="1:15" x14ac:dyDescent="0.25">
      <c r="A243" s="8">
        <v>45.119999999999898</v>
      </c>
      <c r="B243" s="8"/>
      <c r="C243" s="30"/>
      <c r="E243" s="2">
        <f>IF(D243&lt;&gt;0,('Modelo Atmosférico'!$B$9/'Modelo Atmosférico'!$B$10)*((POWER(D243/'Modelo Atmosférico'!$B$14,(-'Modelo Atmosférico'!$B$11*'Modelo Atmosférico'!$B$10)/('Modelo Atmosférico'!$B$12*'Modelo Atmosférico'!$B$13)))-1),0)</f>
        <v>0</v>
      </c>
      <c r="F243" s="12">
        <f t="shared" si="26"/>
        <v>0</v>
      </c>
      <c r="G243">
        <v>235</v>
      </c>
      <c r="H243" t="s">
        <v>30</v>
      </c>
      <c r="I243" s="2">
        <f t="shared" si="22"/>
        <v>0</v>
      </c>
      <c r="J243">
        <f t="shared" ref="J243:J247" si="27">_xlfn.VAR.P(I224:I243)</f>
        <v>0</v>
      </c>
      <c r="L243" s="2">
        <f t="shared" si="23"/>
        <v>0</v>
      </c>
      <c r="M243">
        <f t="shared" si="24"/>
        <v>0</v>
      </c>
      <c r="N243">
        <f t="shared" si="25"/>
        <v>0</v>
      </c>
      <c r="O243">
        <f t="shared" ref="O243:O247" si="28">IF(AND(N243=1, L243&lt;1, L243&gt;-1), 1, 0)</f>
        <v>0</v>
      </c>
    </row>
    <row r="244" spans="1:15" x14ac:dyDescent="0.25">
      <c r="A244" s="8">
        <v>45.311999999999898</v>
      </c>
      <c r="B244" s="8"/>
      <c r="C244" s="30"/>
      <c r="E244" s="2">
        <f>IF(D244&lt;&gt;0,('Modelo Atmosférico'!$B$9/'Modelo Atmosférico'!$B$10)*((POWER(D244/'Modelo Atmosférico'!$B$14,(-'Modelo Atmosférico'!$B$11*'Modelo Atmosférico'!$B$10)/('Modelo Atmosférico'!$B$12*'Modelo Atmosférico'!$B$13)))-1),0)</f>
        <v>0</v>
      </c>
      <c r="F244" s="12">
        <f t="shared" si="26"/>
        <v>0</v>
      </c>
      <c r="G244">
        <v>236</v>
      </c>
      <c r="H244" t="s">
        <v>30</v>
      </c>
      <c r="I244" s="2">
        <f t="shared" si="22"/>
        <v>0</v>
      </c>
      <c r="J244">
        <f t="shared" si="27"/>
        <v>0</v>
      </c>
      <c r="L244" s="2">
        <f t="shared" si="23"/>
        <v>0</v>
      </c>
      <c r="M244">
        <f t="shared" si="24"/>
        <v>0</v>
      </c>
      <c r="N244">
        <f t="shared" si="25"/>
        <v>0</v>
      </c>
      <c r="O244">
        <f t="shared" si="28"/>
        <v>0</v>
      </c>
    </row>
    <row r="245" spans="1:15" x14ac:dyDescent="0.25">
      <c r="A245" s="8">
        <v>45.503999999999898</v>
      </c>
      <c r="B245" s="8"/>
      <c r="C245" s="30"/>
      <c r="E245" s="2">
        <f>IF(D245&lt;&gt;0,('Modelo Atmosférico'!$B$9/'Modelo Atmosférico'!$B$10)*((POWER(D245/'Modelo Atmosférico'!$B$14,(-'Modelo Atmosférico'!$B$11*'Modelo Atmosférico'!$B$10)/('Modelo Atmosférico'!$B$12*'Modelo Atmosférico'!$B$13)))-1),0)</f>
        <v>0</v>
      </c>
      <c r="F245" s="12">
        <f t="shared" si="26"/>
        <v>0</v>
      </c>
      <c r="G245">
        <v>237</v>
      </c>
      <c r="H245" t="s">
        <v>30</v>
      </c>
      <c r="I245" s="2">
        <f t="shared" si="22"/>
        <v>0</v>
      </c>
      <c r="J245">
        <f t="shared" si="27"/>
        <v>0</v>
      </c>
      <c r="L245" s="2">
        <f t="shared" si="23"/>
        <v>0</v>
      </c>
      <c r="M245">
        <f t="shared" si="24"/>
        <v>0</v>
      </c>
      <c r="N245">
        <f t="shared" si="25"/>
        <v>0</v>
      </c>
      <c r="O245">
        <f t="shared" si="28"/>
        <v>0</v>
      </c>
    </row>
    <row r="246" spans="1:15" x14ac:dyDescent="0.25">
      <c r="A246" s="8">
        <v>45.695999999999898</v>
      </c>
      <c r="B246" s="8"/>
      <c r="C246" s="30"/>
      <c r="E246" s="2">
        <f>IF(D246&lt;&gt;0,('Modelo Atmosférico'!$B$9/'Modelo Atmosférico'!$B$10)*((POWER(D246/'Modelo Atmosférico'!$B$14,(-'Modelo Atmosférico'!$B$11*'Modelo Atmosférico'!$B$10)/('Modelo Atmosférico'!$B$12*'Modelo Atmosférico'!$B$13)))-1),0)</f>
        <v>0</v>
      </c>
      <c r="F246" s="12">
        <f t="shared" si="26"/>
        <v>0</v>
      </c>
      <c r="G246">
        <v>238</v>
      </c>
      <c r="H246" t="s">
        <v>30</v>
      </c>
      <c r="I246" s="2">
        <f t="shared" si="22"/>
        <v>0</v>
      </c>
      <c r="J246">
        <f t="shared" si="27"/>
        <v>0</v>
      </c>
      <c r="L246" s="2">
        <f t="shared" si="23"/>
        <v>0</v>
      </c>
      <c r="M246">
        <f t="shared" si="24"/>
        <v>0</v>
      </c>
      <c r="N246">
        <f t="shared" si="25"/>
        <v>0</v>
      </c>
      <c r="O246">
        <f t="shared" si="28"/>
        <v>0</v>
      </c>
    </row>
    <row r="247" spans="1:15" x14ac:dyDescent="0.25">
      <c r="A247" s="8">
        <v>45.887999999999899</v>
      </c>
      <c r="B247" s="8"/>
      <c r="C247" s="30"/>
      <c r="E247" s="2">
        <f>IF(D247&lt;&gt;0,('Modelo Atmosférico'!$B$9/'Modelo Atmosférico'!$B$10)*((POWER(D247/'Modelo Atmosférico'!$B$14,(-'Modelo Atmosférico'!$B$11*'Modelo Atmosférico'!$B$10)/('Modelo Atmosférico'!$B$12*'Modelo Atmosférico'!$B$13)))-1),0)</f>
        <v>0</v>
      </c>
      <c r="F247" s="12">
        <f t="shared" si="26"/>
        <v>0</v>
      </c>
      <c r="G247">
        <v>239</v>
      </c>
      <c r="H247" t="s">
        <v>30</v>
      </c>
      <c r="I247" s="2">
        <f t="shared" si="22"/>
        <v>0</v>
      </c>
      <c r="J247">
        <f t="shared" si="27"/>
        <v>0</v>
      </c>
      <c r="L247" s="2">
        <f t="shared" si="23"/>
        <v>0</v>
      </c>
      <c r="M247">
        <f t="shared" si="24"/>
        <v>0</v>
      </c>
      <c r="N247">
        <f t="shared" si="25"/>
        <v>0</v>
      </c>
      <c r="O247">
        <f t="shared" si="28"/>
        <v>0</v>
      </c>
    </row>
    <row r="248" spans="1:15" x14ac:dyDescent="0.25">
      <c r="A248" s="5">
        <v>46.079999999999899</v>
      </c>
      <c r="B248" s="8"/>
      <c r="C248" s="13"/>
      <c r="D248" s="14"/>
      <c r="E248" s="15">
        <f>IF(D248&lt;&gt;0,('Modelo Atmosférico'!$B$9/'Modelo Atmosférico'!$B$10)*((POWER(D248/'Modelo Atmosférico'!$B$14,(-'Modelo Atmosférico'!$B$11*'Modelo Atmosférico'!$B$10)/('Modelo Atmosférico'!$B$12*'Modelo Atmosférico'!$B$13)))-1),0)</f>
        <v>0</v>
      </c>
      <c r="F248" s="16">
        <f t="shared" si="26"/>
        <v>0</v>
      </c>
      <c r="I248" s="2"/>
    </row>
  </sheetData>
  <mergeCells count="5">
    <mergeCell ref="A1:B1"/>
    <mergeCell ref="A2:C2"/>
    <mergeCell ref="A3:C3"/>
    <mergeCell ref="A4:C4"/>
    <mergeCell ref="A5:C5"/>
  </mergeCell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3</xdr:col>
                <xdr:colOff>28575</xdr:colOff>
                <xdr:row>5</xdr:row>
                <xdr:rowOff>66675</xdr:rowOff>
              </from>
              <to>
                <xdr:col>6</xdr:col>
                <xdr:colOff>0</xdr:colOff>
                <xdr:row>5</xdr:row>
                <xdr:rowOff>342900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59E4B-6826-42F3-8BD6-1DD28A9C8D7C}">
  <sheetPr codeName="Plan6"/>
  <dimension ref="A1:BH248"/>
  <sheetViews>
    <sheetView tabSelected="1" topLeftCell="A34" zoomScaleNormal="100" workbookViewId="0">
      <selection activeCell="C74" sqref="C74"/>
    </sheetView>
  </sheetViews>
  <sheetFormatPr defaultRowHeight="15" x14ac:dyDescent="0.25"/>
  <cols>
    <col min="1" max="1" width="9.5703125" customWidth="1"/>
    <col min="2" max="2" width="1.5703125" customWidth="1"/>
    <col min="3" max="6" width="10.5703125" customWidth="1"/>
    <col min="7" max="7" width="10" customWidth="1"/>
    <col min="8" max="8" width="31.140625" customWidth="1"/>
    <col min="12" max="12" width="17.28515625" customWidth="1"/>
    <col min="21" max="21" width="1.5703125" customWidth="1"/>
  </cols>
  <sheetData>
    <row r="1" spans="1:56" ht="15.75" thickBot="1" x14ac:dyDescent="0.3">
      <c r="A1" s="60" t="s">
        <v>23</v>
      </c>
      <c r="B1" s="61"/>
      <c r="C1" s="19"/>
      <c r="D1" s="26" t="s">
        <v>15</v>
      </c>
      <c r="E1" s="35"/>
      <c r="F1" s="17"/>
      <c r="G1" s="17"/>
    </row>
    <row r="2" spans="1:56" ht="16.5" thickTop="1" thickBot="1" x14ac:dyDescent="0.3">
      <c r="A2" s="62"/>
      <c r="B2" s="63"/>
      <c r="C2" s="63"/>
      <c r="D2" s="21"/>
      <c r="E2" s="24" t="s">
        <v>14</v>
      </c>
      <c r="F2" s="31"/>
      <c r="N2" s="17" t="s">
        <v>36</v>
      </c>
    </row>
    <row r="3" spans="1:56" x14ac:dyDescent="0.25">
      <c r="A3" s="64" t="s">
        <v>16</v>
      </c>
      <c r="B3" s="65"/>
      <c r="C3" s="65"/>
      <c r="D3" s="6">
        <v>100747.43</v>
      </c>
      <c r="E3" s="23">
        <f>IF(D3&lt;&gt;0,('Modelo Atmosférico'!$B$9/'Modelo Atmosférico'!$B$10)*((POWER(D3/'Modelo Atmosférico'!$B$14,(-'Modelo Atmosférico'!$B$11*'Modelo Atmosférico'!$B$10)/('Modelo Atmosférico'!$B$12*'Modelo Atmosférico'!$B$13)))-1),0)</f>
        <v>48.189534708727223</v>
      </c>
      <c r="F3" s="32" t="s">
        <v>18</v>
      </c>
      <c r="N3">
        <v>10</v>
      </c>
    </row>
    <row r="4" spans="1:56" x14ac:dyDescent="0.25">
      <c r="A4" s="64" t="s">
        <v>17</v>
      </c>
      <c r="B4" s="65"/>
      <c r="C4" s="65"/>
      <c r="D4" s="6">
        <v>94129.94</v>
      </c>
      <c r="E4" s="23">
        <f>IF(D4&lt;&gt;0,('Modelo Atmosférico'!$B$9/'Modelo Atmosférico'!$B$10)*((POWER(D4/'Modelo Atmosférico'!$B$14,(-'Modelo Atmosférico'!$B$11*'Modelo Atmosférico'!$B$10)/('Modelo Atmosférico'!$B$12*'Modelo Atmosférico'!$B$13)))-1),0)</f>
        <v>616.92817415618811</v>
      </c>
      <c r="F4" s="33">
        <f>E4-E3</f>
        <v>568.73863944746086</v>
      </c>
    </row>
    <row r="5" spans="1:56" ht="15.75" thickBot="1" x14ac:dyDescent="0.3">
      <c r="A5" s="58"/>
      <c r="B5" s="59"/>
      <c r="C5" s="59"/>
      <c r="D5" s="22"/>
      <c r="E5" s="25"/>
      <c r="F5" s="34"/>
    </row>
    <row r="6" spans="1:56" ht="30" customHeight="1" thickTop="1" x14ac:dyDescent="0.25">
      <c r="C6" s="27" t="s">
        <v>19</v>
      </c>
      <c r="D6" s="20"/>
      <c r="E6" s="20"/>
      <c r="F6" s="18"/>
      <c r="G6" s="17"/>
    </row>
    <row r="7" spans="1:56" x14ac:dyDescent="0.25">
      <c r="A7" s="4" t="s">
        <v>22</v>
      </c>
      <c r="C7" s="4" t="s">
        <v>26</v>
      </c>
      <c r="D7" s="4" t="s">
        <v>25</v>
      </c>
      <c r="E7" s="4" t="s">
        <v>20</v>
      </c>
      <c r="F7" s="4" t="s">
        <v>21</v>
      </c>
      <c r="G7" s="17" t="s">
        <v>29</v>
      </c>
      <c r="H7" s="17" t="s">
        <v>27</v>
      </c>
      <c r="I7" s="17" t="s">
        <v>31</v>
      </c>
      <c r="J7" s="17" t="s">
        <v>32</v>
      </c>
      <c r="L7" s="17" t="s">
        <v>33</v>
      </c>
      <c r="M7" s="17" t="s">
        <v>34</v>
      </c>
      <c r="N7" s="17" t="s">
        <v>35</v>
      </c>
      <c r="O7" s="17" t="s">
        <v>37</v>
      </c>
    </row>
    <row r="8" spans="1:56" x14ac:dyDescent="0.25">
      <c r="A8" s="7">
        <v>0</v>
      </c>
      <c r="B8" s="8"/>
      <c r="C8" s="36">
        <v>24100</v>
      </c>
      <c r="D8" s="9">
        <v>100747.43</v>
      </c>
      <c r="E8" s="10">
        <f>IF(D8&lt;&gt;0,('Modelo Atmosférico'!$B$9/'Modelo Atmosférico'!$B$10)*((POWER(D8/'Modelo Atmosférico'!$B$14,(-'Modelo Atmosférico'!$B$11*'Modelo Atmosférico'!$B$10)/('Modelo Atmosférico'!$B$12*'Modelo Atmosférico'!$B$13)))-1),0)</f>
        <v>48.189534708727223</v>
      </c>
      <c r="F8" s="11">
        <f t="shared" ref="F8:F33" si="0">IF(D8&lt;&gt;0,E8-$E$3,0)</f>
        <v>0</v>
      </c>
      <c r="G8">
        <v>0</v>
      </c>
      <c r="H8" t="s">
        <v>28</v>
      </c>
    </row>
    <row r="9" spans="1:56" x14ac:dyDescent="0.25">
      <c r="A9" s="8">
        <v>0.192</v>
      </c>
      <c r="B9" s="8"/>
      <c r="C9" s="30">
        <v>24101</v>
      </c>
      <c r="D9">
        <v>100744.67</v>
      </c>
      <c r="E9" s="2">
        <f>IF(D9&lt;&gt;0,('Modelo Atmosférico'!$B$9/'Modelo Atmosférico'!$B$10)*((POWER(D9/'Modelo Atmosférico'!$B$14,(-'Modelo Atmosférico'!$B$11*'Modelo Atmosférico'!$B$10)/('Modelo Atmosférico'!$B$12*'Modelo Atmosférico'!$B$13)))-1),0)</f>
        <v>48.420351668150253</v>
      </c>
      <c r="F9" s="12">
        <f t="shared" si="0"/>
        <v>0.23081695942303071</v>
      </c>
      <c r="G9">
        <v>1</v>
      </c>
      <c r="H9" t="s">
        <v>28</v>
      </c>
      <c r="L9" s="28"/>
      <c r="AU9" s="28"/>
      <c r="BD9" s="28"/>
    </row>
    <row r="10" spans="1:56" x14ac:dyDescent="0.25">
      <c r="A10" s="8">
        <v>0.38400000000000001</v>
      </c>
      <c r="B10" s="8"/>
      <c r="C10" s="30">
        <v>24100</v>
      </c>
      <c r="D10">
        <v>100747.43</v>
      </c>
      <c r="E10" s="2">
        <f>IF(D10&lt;&gt;0,('Modelo Atmosférico'!$B$9/'Modelo Atmosférico'!$B$10)*((POWER(D10/'Modelo Atmosférico'!$B$14,(-'Modelo Atmosférico'!$B$11*'Modelo Atmosférico'!$B$10)/('Modelo Atmosférico'!$B$12*'Modelo Atmosférico'!$B$13)))-1),0)</f>
        <v>48.189534708727223</v>
      </c>
      <c r="F10" s="12">
        <f t="shared" si="0"/>
        <v>0</v>
      </c>
      <c r="G10">
        <v>2</v>
      </c>
      <c r="H10" t="s">
        <v>28</v>
      </c>
      <c r="L10" s="28"/>
      <c r="AQ10" s="28"/>
      <c r="AZ10" s="28"/>
    </row>
    <row r="11" spans="1:56" x14ac:dyDescent="0.25">
      <c r="A11" s="8">
        <v>0.57599999999999996</v>
      </c>
      <c r="B11" s="8"/>
      <c r="C11" s="30">
        <v>24200</v>
      </c>
      <c r="D11">
        <v>100471.4</v>
      </c>
      <c r="E11" s="2">
        <f>IF(D11&lt;&gt;0,('Modelo Atmosférico'!$B$9/'Modelo Atmosférico'!$B$10)*((POWER(D11/'Modelo Atmosférico'!$B$14,(-'Modelo Atmosférico'!$B$11*'Modelo Atmosférico'!$B$10)/('Modelo Atmosférico'!$B$12*'Modelo Atmosférico'!$B$13)))-1),0)</f>
        <v>71.29913216250479</v>
      </c>
      <c r="F11" s="12">
        <f t="shared" si="0"/>
        <v>23.109597453777567</v>
      </c>
      <c r="G11">
        <v>3</v>
      </c>
      <c r="H11" t="s">
        <v>28</v>
      </c>
      <c r="L11" s="28"/>
      <c r="AA11" s="29"/>
      <c r="AG11" s="28"/>
      <c r="AP11" s="28"/>
      <c r="AY11" s="28"/>
    </row>
    <row r="12" spans="1:56" x14ac:dyDescent="0.25">
      <c r="A12" s="8">
        <v>0.76800000000000002</v>
      </c>
      <c r="B12" s="8"/>
      <c r="C12" s="30">
        <v>24300</v>
      </c>
      <c r="D12">
        <v>100195.4</v>
      </c>
      <c r="E12" s="2">
        <f>IF(D12&lt;&gt;0,('Modelo Atmosférico'!$B$9/'Modelo Atmosférico'!$B$10)*((POWER(D12/'Modelo Atmosférico'!$B$14,(-'Modelo Atmosférico'!$B$11*'Modelo Atmosférico'!$B$10)/('Modelo Atmosférico'!$B$12*'Modelo Atmosférico'!$B$13)))-1),0)</f>
        <v>94.457677186788572</v>
      </c>
      <c r="F12" s="12">
        <f t="shared" si="0"/>
        <v>46.26814247806135</v>
      </c>
      <c r="G12">
        <v>4</v>
      </c>
      <c r="H12" t="s">
        <v>30</v>
      </c>
      <c r="I12" s="28"/>
      <c r="L12" s="28"/>
      <c r="Z12" s="29"/>
      <c r="AF12" s="28"/>
      <c r="AO12" s="28"/>
      <c r="AX12" s="28"/>
    </row>
    <row r="13" spans="1:56" x14ac:dyDescent="0.25">
      <c r="A13" s="8">
        <v>0.96</v>
      </c>
      <c r="B13" s="8"/>
      <c r="C13" s="30">
        <v>24400</v>
      </c>
      <c r="D13">
        <v>99919.41</v>
      </c>
      <c r="E13" s="2">
        <f>IF(D13&lt;&gt;0,('Modelo Atmosférico'!$B$9/'Modelo Atmosférico'!$B$10)*((POWER(D13/'Modelo Atmosférico'!$B$14,(-'Modelo Atmosférico'!$B$11*'Modelo Atmosférico'!$B$10)/('Modelo Atmosférico'!$B$12*'Modelo Atmosférico'!$B$13)))-1),0)</f>
        <v>117.66709354676563</v>
      </c>
      <c r="F13" s="12">
        <f t="shared" si="0"/>
        <v>69.477558838038405</v>
      </c>
      <c r="G13">
        <v>5</v>
      </c>
      <c r="H13" t="s">
        <v>30</v>
      </c>
      <c r="I13" s="28"/>
      <c r="L13" s="28"/>
      <c r="Y13" s="29"/>
      <c r="AE13" s="28"/>
      <c r="AO13" s="28"/>
      <c r="AX13" s="28"/>
    </row>
    <row r="14" spans="1:56" x14ac:dyDescent="0.25">
      <c r="A14" s="8">
        <v>1.1519999999999999</v>
      </c>
      <c r="B14" s="8"/>
      <c r="C14" s="30">
        <v>24500</v>
      </c>
      <c r="D14">
        <v>99643.47</v>
      </c>
      <c r="E14" s="2">
        <f>IF(D14&lt;&gt;0,('Modelo Atmosférico'!$B$9/'Modelo Atmosférico'!$B$10)*((POWER(D14/'Modelo Atmosférico'!$B$14,(-'Modelo Atmosférico'!$B$11*'Modelo Atmosférico'!$B$10)/('Modelo Atmosférico'!$B$12*'Modelo Atmosférico'!$B$13)))-1),0)</f>
        <v>140.92425926372056</v>
      </c>
      <c r="F14" s="12">
        <f t="shared" si="0"/>
        <v>92.734724554993335</v>
      </c>
      <c r="G14">
        <v>6</v>
      </c>
      <c r="H14" t="s">
        <v>30</v>
      </c>
      <c r="I14" s="28"/>
      <c r="L14" s="28"/>
      <c r="Z14" s="29"/>
      <c r="AF14" s="28"/>
      <c r="AM14" s="28"/>
      <c r="AV14" s="28"/>
    </row>
    <row r="15" spans="1:56" x14ac:dyDescent="0.25">
      <c r="A15" s="8">
        <v>1.3440000000000001</v>
      </c>
      <c r="B15" s="8"/>
      <c r="C15" s="30">
        <v>24600</v>
      </c>
      <c r="D15">
        <v>99367.54</v>
      </c>
      <c r="E15" s="2">
        <f>IF(D15&lt;&gt;0,('Modelo Atmosférico'!$B$9/'Modelo Atmosférico'!$B$10)*((POWER(D15/'Modelo Atmosférico'!$B$14,(-'Modelo Atmosférico'!$B$11*'Modelo Atmosférico'!$B$10)/('Modelo Atmosférico'!$B$12*'Modelo Atmosférico'!$B$13)))-1),0)</f>
        <v>164.23278937347979</v>
      </c>
      <c r="F15" s="12">
        <f t="shared" si="0"/>
        <v>116.04325466475257</v>
      </c>
      <c r="G15">
        <v>7</v>
      </c>
      <c r="H15" t="s">
        <v>30</v>
      </c>
      <c r="I15" s="28"/>
      <c r="L15" s="28"/>
      <c r="Z15" s="29"/>
      <c r="AF15" s="28"/>
      <c r="AM15" s="28"/>
      <c r="AV15" s="28"/>
    </row>
    <row r="16" spans="1:56" x14ac:dyDescent="0.25">
      <c r="A16" s="8">
        <v>1.536</v>
      </c>
      <c r="B16" s="8"/>
      <c r="C16" s="30">
        <v>24700</v>
      </c>
      <c r="D16">
        <v>99091.64</v>
      </c>
      <c r="E16" s="2">
        <f>IF(D16&lt;&gt;0,('Modelo Atmosférico'!$B$9/'Modelo Atmosférico'!$B$10)*((POWER(D16/'Modelo Atmosférico'!$B$14,(-'Modelo Atmosférico'!$B$11*'Modelo Atmosférico'!$B$10)/('Modelo Atmosférico'!$B$12*'Modelo Atmosférico'!$B$13)))-1),0)</f>
        <v>187.59124567539143</v>
      </c>
      <c r="F16" s="12">
        <f t="shared" si="0"/>
        <v>139.40171096666421</v>
      </c>
      <c r="G16">
        <v>8</v>
      </c>
      <c r="H16" t="s">
        <v>30</v>
      </c>
      <c r="L16" s="28"/>
      <c r="AM16" s="28"/>
      <c r="AV16" s="28"/>
    </row>
    <row r="17" spans="1:56" x14ac:dyDescent="0.25">
      <c r="A17" s="8">
        <v>1.728</v>
      </c>
      <c r="B17" s="8"/>
      <c r="C17" s="30">
        <v>24800</v>
      </c>
      <c r="D17">
        <v>98815.77</v>
      </c>
      <c r="E17" s="2">
        <f>IF(D17&lt;&gt;0,('Modelo Atmosférico'!$B$9/'Modelo Atmosférico'!$B$10)*((POWER(D17/'Modelo Atmosférico'!$B$14,(-'Modelo Atmosférico'!$B$11*'Modelo Atmosférico'!$B$10)/('Modelo Atmosférico'!$B$12*'Modelo Atmosférico'!$B$13)))-1),0)</f>
        <v>210.99987563795312</v>
      </c>
      <c r="F17" s="12">
        <f t="shared" si="0"/>
        <v>162.8103409292259</v>
      </c>
      <c r="G17">
        <v>9</v>
      </c>
      <c r="H17" t="s">
        <v>30</v>
      </c>
      <c r="L17" s="28"/>
      <c r="AM17" s="28"/>
      <c r="AV17" s="28"/>
    </row>
    <row r="18" spans="1:56" x14ac:dyDescent="0.25">
      <c r="A18" s="8">
        <v>1.92</v>
      </c>
      <c r="B18" s="8"/>
      <c r="C18" s="30">
        <v>24900</v>
      </c>
      <c r="D18">
        <v>98539.92</v>
      </c>
      <c r="E18" s="2">
        <f>IF(D18&lt;&gt;0,('Modelo Atmosférico'!$B$9/'Modelo Atmosférico'!$B$10)*((POWER(D18/'Modelo Atmosférico'!$B$14,(-'Modelo Atmosférico'!$B$11*'Modelo Atmosférico'!$B$10)/('Modelo Atmosférico'!$B$12*'Modelo Atmosférico'!$B$13)))-1),0)</f>
        <v>234.45978005814953</v>
      </c>
      <c r="F18" s="12">
        <f t="shared" si="0"/>
        <v>186.27024534942231</v>
      </c>
      <c r="G18">
        <v>10</v>
      </c>
      <c r="H18" t="s">
        <v>30</v>
      </c>
      <c r="L18" s="28"/>
      <c r="AM18" s="28"/>
      <c r="AV18" s="28"/>
    </row>
    <row r="19" spans="1:56" x14ac:dyDescent="0.25">
      <c r="A19" s="8">
        <v>2.1120000000000001</v>
      </c>
      <c r="B19" s="8"/>
      <c r="C19" s="30">
        <v>25000</v>
      </c>
      <c r="D19">
        <v>98264.1</v>
      </c>
      <c r="E19" s="2">
        <f>IF(D19&lt;&gt;0,('Modelo Atmosférico'!$B$9/'Modelo Atmosférico'!$B$10)*((POWER(D19/'Modelo Atmosférico'!$B$14,(-'Modelo Atmosférico'!$B$11*'Modelo Atmosférico'!$B$10)/('Modelo Atmosférico'!$B$12*'Modelo Atmosférico'!$B$13)))-1),0)</f>
        <v>257.9703626844717</v>
      </c>
      <c r="F19" s="12">
        <f t="shared" si="0"/>
        <v>209.78082797574447</v>
      </c>
      <c r="G19">
        <v>11</v>
      </c>
      <c r="H19" t="s">
        <v>30</v>
      </c>
      <c r="I19" s="28"/>
      <c r="L19" s="28"/>
      <c r="AL19" s="28"/>
      <c r="AU19" s="28"/>
    </row>
    <row r="20" spans="1:56" x14ac:dyDescent="0.25">
      <c r="A20" s="8">
        <v>2.3039999999999998</v>
      </c>
      <c r="B20" s="8"/>
      <c r="C20" s="30">
        <v>25100</v>
      </c>
      <c r="D20">
        <v>97988.3</v>
      </c>
      <c r="E20" s="2">
        <f>IF(D20&lt;&gt;0,('Modelo Atmosférico'!$B$9/'Modelo Atmosférico'!$B$10)*((POWER(D20/'Modelo Atmosférico'!$B$14,(-'Modelo Atmosférico'!$B$11*'Modelo Atmosférico'!$B$10)/('Modelo Atmosférico'!$B$12*'Modelo Atmosférico'!$B$13)))-1),0)</f>
        <v>281.53273209486747</v>
      </c>
      <c r="F20" s="12">
        <f t="shared" si="0"/>
        <v>233.34319738614025</v>
      </c>
      <c r="G20">
        <v>12</v>
      </c>
      <c r="H20" t="s">
        <v>30</v>
      </c>
      <c r="I20" s="28"/>
      <c r="L20" s="28"/>
      <c r="AM20" s="28"/>
      <c r="AV20" s="28"/>
    </row>
    <row r="21" spans="1:56" x14ac:dyDescent="0.25">
      <c r="A21" s="8">
        <v>2.496</v>
      </c>
      <c r="B21" s="8"/>
      <c r="C21" s="30">
        <v>25200</v>
      </c>
      <c r="D21">
        <v>97712.54</v>
      </c>
      <c r="E21" s="2">
        <f>IF(D21&lt;&gt;0,('Modelo Atmosférico'!$B$9/'Modelo Atmosférico'!$B$10)*((POWER(D21/'Modelo Atmosférico'!$B$14,(-'Modelo Atmosférico'!$B$11*'Modelo Atmosférico'!$B$10)/('Modelo Atmosférico'!$B$12*'Modelo Atmosférico'!$B$13)))-1),0)</f>
        <v>305.14543488543268</v>
      </c>
      <c r="F21" s="12">
        <f t="shared" si="0"/>
        <v>256.95590017670543</v>
      </c>
      <c r="G21">
        <v>13</v>
      </c>
      <c r="H21" t="s">
        <v>30</v>
      </c>
      <c r="I21" s="28"/>
      <c r="L21" s="28"/>
      <c r="AK21" s="28"/>
      <c r="AT21" s="28"/>
    </row>
    <row r="22" spans="1:56" x14ac:dyDescent="0.25">
      <c r="A22" s="8">
        <v>2.6880000000000002</v>
      </c>
      <c r="B22" s="8"/>
      <c r="C22" s="30">
        <v>25300</v>
      </c>
      <c r="D22">
        <v>97436.800000000003</v>
      </c>
      <c r="E22" s="2">
        <f>IF(D22&lt;&gt;0,('Modelo Atmosférico'!$B$9/'Modelo Atmosférico'!$B$10)*((POWER(D22/'Modelo Atmosférico'!$B$14,(-'Modelo Atmosférico'!$B$11*'Modelo Atmosférico'!$B$10)/('Modelo Atmosférico'!$B$12*'Modelo Atmosférico'!$B$13)))-1),0)</f>
        <v>328.81044086443745</v>
      </c>
      <c r="F22" s="12">
        <f t="shared" si="0"/>
        <v>280.62090615571026</v>
      </c>
      <c r="G22">
        <v>14</v>
      </c>
      <c r="H22" t="s">
        <v>30</v>
      </c>
      <c r="I22" s="28"/>
      <c r="L22" s="28"/>
      <c r="AI22" s="28"/>
      <c r="AR22" s="28"/>
    </row>
    <row r="23" spans="1:56" x14ac:dyDescent="0.25">
      <c r="A23" s="8">
        <v>2.88</v>
      </c>
      <c r="B23" s="8"/>
      <c r="C23" s="30">
        <v>25400</v>
      </c>
      <c r="D23">
        <v>97161.08</v>
      </c>
      <c r="E23" s="2">
        <f>IF(D23&lt;&gt;0,('Modelo Atmosférico'!$B$9/'Modelo Atmosférico'!$B$10)*((POWER(D23/'Modelo Atmosférico'!$B$14,(-'Modelo Atmosférico'!$B$11*'Modelo Atmosférico'!$B$10)/('Modelo Atmosférico'!$B$12*'Modelo Atmosférico'!$B$13)))-1),0)</f>
        <v>352.52801519484063</v>
      </c>
      <c r="F23" s="12">
        <f t="shared" si="0"/>
        <v>304.33848048611344</v>
      </c>
      <c r="G23">
        <v>15</v>
      </c>
      <c r="H23" t="s">
        <v>30</v>
      </c>
      <c r="I23" s="28"/>
      <c r="L23" s="28"/>
      <c r="AI23" s="28"/>
      <c r="AR23" s="28"/>
    </row>
    <row r="24" spans="1:56" x14ac:dyDescent="0.25">
      <c r="A24" s="8">
        <v>3.0720000000000001</v>
      </c>
      <c r="B24" s="8"/>
      <c r="C24" s="30">
        <v>25500</v>
      </c>
      <c r="D24">
        <v>96885.39</v>
      </c>
      <c r="E24" s="2">
        <f>IF(D24&lt;&gt;0,('Modelo Atmosférico'!$B$9/'Modelo Atmosférico'!$B$10)*((POWER(D24/'Modelo Atmosférico'!$B$14,(-'Modelo Atmosférico'!$B$11*'Modelo Atmosférico'!$B$10)/('Modelo Atmosférico'!$B$12*'Modelo Atmosférico'!$B$13)))-1),0)</f>
        <v>376.29756195341588</v>
      </c>
      <c r="F24" s="12">
        <f t="shared" si="0"/>
        <v>328.10802724468863</v>
      </c>
      <c r="G24">
        <v>16</v>
      </c>
      <c r="H24" t="s">
        <v>30</v>
      </c>
      <c r="L24" s="28"/>
      <c r="V24" s="29"/>
      <c r="AB24" s="28"/>
      <c r="AH24" s="28"/>
      <c r="AQ24" s="28"/>
    </row>
    <row r="25" spans="1:56" x14ac:dyDescent="0.25">
      <c r="A25" s="8">
        <v>3.2639999999999998</v>
      </c>
      <c r="B25" s="8"/>
      <c r="C25" s="30">
        <v>25600</v>
      </c>
      <c r="D25">
        <v>96609.73</v>
      </c>
      <c r="E25" s="2">
        <f>IF(D25&lt;&gt;0,('Modelo Atmosférico'!$B$9/'Modelo Atmosférico'!$B$10)*((POWER(D25/'Modelo Atmosférico'!$B$14,(-'Modelo Atmosférico'!$B$11*'Modelo Atmosférico'!$B$10)/('Modelo Atmosférico'!$B$12*'Modelo Atmosférico'!$B$13)))-1),0)</f>
        <v>400.11934452482677</v>
      </c>
      <c r="F25" s="12">
        <f t="shared" si="0"/>
        <v>351.92980981609958</v>
      </c>
      <c r="G25">
        <v>17</v>
      </c>
      <c r="H25" t="s">
        <v>30</v>
      </c>
      <c r="L25" s="28"/>
      <c r="V25" s="29"/>
      <c r="AB25" s="28"/>
      <c r="AH25" s="28"/>
      <c r="AQ25" s="28"/>
    </row>
    <row r="26" spans="1:56" x14ac:dyDescent="0.25">
      <c r="A26" s="8">
        <v>3.456</v>
      </c>
      <c r="B26" s="8"/>
      <c r="C26" s="30">
        <v>25700</v>
      </c>
      <c r="D26">
        <v>96334.09</v>
      </c>
      <c r="E26" s="2">
        <f>IF(D26&lt;&gt;0,('Modelo Atmosférico'!$B$9/'Modelo Atmosférico'!$B$10)*((POWER(D26/'Modelo Atmosférico'!$B$14,(-'Modelo Atmosférico'!$B$11*'Modelo Atmosférico'!$B$10)/('Modelo Atmosférico'!$B$12*'Modelo Atmosférico'!$B$13)))-1),0)</f>
        <v>423.99449554273565</v>
      </c>
      <c r="F26" s="12">
        <f t="shared" si="0"/>
        <v>375.8049608340084</v>
      </c>
      <c r="G26">
        <v>18</v>
      </c>
      <c r="H26" t="s">
        <v>30</v>
      </c>
      <c r="L26" s="28"/>
      <c r="W26" s="29"/>
      <c r="AC26" s="28"/>
      <c r="AJ26" s="28"/>
      <c r="AS26" s="28"/>
    </row>
    <row r="27" spans="1:56" x14ac:dyDescent="0.25">
      <c r="A27" s="8">
        <v>3.6480000000000001</v>
      </c>
      <c r="B27" s="8"/>
      <c r="C27" s="30">
        <v>25800</v>
      </c>
      <c r="D27">
        <v>96058.48</v>
      </c>
      <c r="E27" s="2">
        <f>IF(D27&lt;&gt;0,('Modelo Atmosférico'!$B$9/'Modelo Atmosférico'!$B$10)*((POWER(D27/'Modelo Atmosférico'!$B$14,(-'Modelo Atmosférico'!$B$11*'Modelo Atmosférico'!$B$10)/('Modelo Atmosférico'!$B$12*'Modelo Atmosférico'!$B$13)))-1),0)</f>
        <v>447.92241941732715</v>
      </c>
      <c r="F27" s="12">
        <f t="shared" si="0"/>
        <v>399.73288470859995</v>
      </c>
      <c r="G27">
        <v>19</v>
      </c>
      <c r="H27" t="s">
        <v>30</v>
      </c>
      <c r="L27" s="28"/>
      <c r="W27" s="29"/>
      <c r="AC27" s="28"/>
      <c r="AM27" s="28"/>
      <c r="AV27" s="28"/>
    </row>
    <row r="28" spans="1:56" x14ac:dyDescent="0.25">
      <c r="A28" s="8">
        <v>3.84</v>
      </c>
      <c r="B28" s="8"/>
      <c r="C28" s="30">
        <v>25900</v>
      </c>
      <c r="D28">
        <v>95782.89</v>
      </c>
      <c r="E28" s="2">
        <f>IF(D28&lt;&gt;0,('Modelo Atmosférico'!$B$9/'Modelo Atmosférico'!$B$10)*((POWER(D28/'Modelo Atmosférico'!$B$14,(-'Modelo Atmosférico'!$B$11*'Modelo Atmosférico'!$B$10)/('Modelo Atmosférico'!$B$12*'Modelo Atmosférico'!$B$13)))-1),0)</f>
        <v>471.90425706803114</v>
      </c>
      <c r="F28" s="12">
        <f t="shared" si="0"/>
        <v>423.71472235930389</v>
      </c>
      <c r="G28">
        <v>20</v>
      </c>
      <c r="H28" t="s">
        <v>30</v>
      </c>
      <c r="L28" s="28"/>
      <c r="X28" s="29"/>
      <c r="AD28" s="28"/>
      <c r="AM28" s="28"/>
      <c r="AV28" s="28"/>
    </row>
    <row r="29" spans="1:56" x14ac:dyDescent="0.25">
      <c r="A29" s="8">
        <v>4.032</v>
      </c>
      <c r="B29" s="8"/>
      <c r="C29" s="30">
        <v>26000</v>
      </c>
      <c r="D29">
        <v>95507.34</v>
      </c>
      <c r="E29" s="2">
        <f>IF(D29&lt;&gt;0,('Modelo Atmosférico'!$B$9/'Modelo Atmosférico'!$B$10)*((POWER(D29/'Modelo Atmosférico'!$B$14,(-'Modelo Atmosférico'!$B$11*'Modelo Atmosférico'!$B$10)/('Modelo Atmosférico'!$B$12*'Modelo Atmosférico'!$B$13)))-1),0)</f>
        <v>495.93853995279568</v>
      </c>
      <c r="F29" s="12">
        <f t="shared" si="0"/>
        <v>447.74900524406848</v>
      </c>
      <c r="G29">
        <v>21</v>
      </c>
      <c r="H29" t="s">
        <v>30</v>
      </c>
      <c r="AQ29" s="28"/>
      <c r="AZ29" s="28"/>
    </row>
    <row r="30" spans="1:56" x14ac:dyDescent="0.25">
      <c r="A30" s="8">
        <v>4.2240000000000002</v>
      </c>
      <c r="B30" s="8"/>
      <c r="C30" s="30">
        <v>26100</v>
      </c>
      <c r="D30">
        <v>95231.8</v>
      </c>
      <c r="E30" s="2">
        <f>IF(D30&lt;&gt;0,('Modelo Atmosférico'!$B$9/'Modelo Atmosférico'!$B$10)*((POWER(D30/'Modelo Atmosférico'!$B$14,(-'Modelo Atmosférico'!$B$11*'Modelo Atmosférico'!$B$10)/('Modelo Atmosférico'!$B$12*'Modelo Atmosférico'!$B$13)))-1),0)</f>
        <v>520.02816186094583</v>
      </c>
      <c r="F30" s="12">
        <f t="shared" si="0"/>
        <v>471.83862715221858</v>
      </c>
      <c r="G30">
        <v>22</v>
      </c>
      <c r="H30" t="s">
        <v>30</v>
      </c>
      <c r="AQ30" s="28"/>
      <c r="AZ30" s="28"/>
    </row>
    <row r="31" spans="1:56" x14ac:dyDescent="0.25">
      <c r="A31" s="8">
        <v>4.4160000000000004</v>
      </c>
      <c r="B31" s="8"/>
      <c r="C31" s="30">
        <v>26180</v>
      </c>
      <c r="D31">
        <v>95011.4</v>
      </c>
      <c r="E31" s="2">
        <f>IF(D31&lt;&gt;0,('Modelo Atmosférico'!$B$9/'Modelo Atmosférico'!$B$10)*((POWER(D31/'Modelo Atmosférico'!$B$14,(-'Modelo Atmosférico'!$B$11*'Modelo Atmosférico'!$B$10)/('Modelo Atmosférico'!$B$12*'Modelo Atmosférico'!$B$13)))-1),0)</f>
        <v>539.3377225005745</v>
      </c>
      <c r="F31" s="12">
        <f t="shared" si="0"/>
        <v>491.14818779184725</v>
      </c>
      <c r="G31">
        <v>23</v>
      </c>
      <c r="H31" t="s">
        <v>30</v>
      </c>
      <c r="I31" s="2">
        <f>(F31-F12)/(A31-A12)</f>
        <v>121.95176680750708</v>
      </c>
      <c r="L31" s="2">
        <f>(C31-C12)/3.648</f>
        <v>515.35087719298247</v>
      </c>
      <c r="M31" s="37"/>
      <c r="AR31" s="28"/>
      <c r="BA31" s="28"/>
    </row>
    <row r="32" spans="1:56" x14ac:dyDescent="0.25">
      <c r="A32" s="8">
        <v>4.6079999999999997</v>
      </c>
      <c r="B32" s="8"/>
      <c r="C32" s="30">
        <v>26260</v>
      </c>
      <c r="D32">
        <v>94791.01</v>
      </c>
      <c r="E32" s="2">
        <f>IF(D32&lt;&gt;0,('Modelo Atmosférico'!$B$9/'Modelo Atmosférico'!$B$10)*((POWER(D32/'Modelo Atmosférico'!$B$14,(-'Modelo Atmosférico'!$B$11*'Modelo Atmosférico'!$B$10)/('Modelo Atmosférico'!$B$12*'Modelo Atmosférico'!$B$13)))-1),0)</f>
        <v>558.6827090657531</v>
      </c>
      <c r="F32" s="12">
        <f t="shared" si="0"/>
        <v>510.49317435702585</v>
      </c>
      <c r="G32">
        <v>24</v>
      </c>
      <c r="H32" t="s">
        <v>30</v>
      </c>
      <c r="I32" s="2">
        <f t="shared" ref="I32:I95" si="1">(F32-F13)/(A32-A13)</f>
        <v>120.89243846463472</v>
      </c>
      <c r="L32" s="2">
        <f t="shared" ref="L32:L95" si="2">(C32-C13)/3.648</f>
        <v>509.86842105263156</v>
      </c>
      <c r="AU32" s="28"/>
      <c r="BD32" s="28"/>
    </row>
    <row r="33" spans="1:60" x14ac:dyDescent="0.25">
      <c r="A33" s="8">
        <v>4.8</v>
      </c>
      <c r="B33" s="8"/>
      <c r="C33" s="30">
        <v>26330</v>
      </c>
      <c r="D33">
        <v>94598.19</v>
      </c>
      <c r="E33" s="2">
        <f>IF(D33&lt;&gt;0,('Modelo Atmosférico'!$B$9/'Modelo Atmosférico'!$B$10)*((POWER(D33/'Modelo Atmosférico'!$B$14,(-'Modelo Atmosférico'!$B$11*'Modelo Atmosférico'!$B$10)/('Modelo Atmosférico'!$B$12*'Modelo Atmosférico'!$B$13)))-1),0)</f>
        <v>575.63760073945639</v>
      </c>
      <c r="F33" s="12">
        <f t="shared" si="0"/>
        <v>527.44806603072914</v>
      </c>
      <c r="G33">
        <v>25</v>
      </c>
      <c r="H33" t="s">
        <v>30</v>
      </c>
      <c r="I33" s="2">
        <f t="shared" si="1"/>
        <v>119.16484141330477</v>
      </c>
      <c r="L33" s="2">
        <f t="shared" si="2"/>
        <v>501.64473684210526</v>
      </c>
      <c r="AV33" s="28"/>
      <c r="BE33" s="28"/>
    </row>
    <row r="34" spans="1:60" x14ac:dyDescent="0.25">
      <c r="A34" s="8">
        <v>4.992</v>
      </c>
      <c r="B34" s="8"/>
      <c r="C34" s="30">
        <v>26400</v>
      </c>
      <c r="D34">
        <v>94405.37</v>
      </c>
      <c r="E34" s="2">
        <f>IF(D34&lt;&gt;0,('Modelo Atmosférico'!$B$9/'Modelo Atmosférico'!$B$10)*((POWER(D34/'Modelo Atmosférico'!$B$14,(-'Modelo Atmosférico'!$B$11*'Modelo Atmosférico'!$B$10)/('Modelo Atmosférico'!$B$12*'Modelo Atmosférico'!$B$13)))-1),0)</f>
        <v>592.62049943951649</v>
      </c>
      <c r="F34" s="12">
        <f>IF(D34&lt;&gt;0,E34-$E$3,0)</f>
        <v>544.43096473078924</v>
      </c>
      <c r="G34">
        <v>26</v>
      </c>
      <c r="H34" t="s">
        <v>30</v>
      </c>
      <c r="I34" s="2">
        <f t="shared" si="1"/>
        <v>117.43084157511971</v>
      </c>
      <c r="L34" s="2">
        <f t="shared" si="2"/>
        <v>493.4210526315789</v>
      </c>
      <c r="AY34" s="28"/>
      <c r="BH34" s="28"/>
    </row>
    <row r="35" spans="1:60" x14ac:dyDescent="0.25">
      <c r="A35" s="8">
        <v>5.1840000000000002</v>
      </c>
      <c r="B35" s="8"/>
      <c r="C35" s="30">
        <v>26450</v>
      </c>
      <c r="D35">
        <v>94267.65</v>
      </c>
      <c r="E35" s="2">
        <f>IF(D35&lt;&gt;0,('Modelo Atmosférico'!$B$9/'Modelo Atmosférico'!$B$10)*((POWER(D35/'Modelo Atmosférico'!$B$14,(-'Modelo Atmosférico'!$B$11*'Modelo Atmosférico'!$B$10)/('Modelo Atmosférico'!$B$12*'Modelo Atmosférico'!$B$13)))-1),0)</f>
        <v>604.76758943768664</v>
      </c>
      <c r="F35" s="12">
        <f t="shared" ref="F35:F98" si="3">IF(D35&lt;&gt;0,E35-$E$3,0)</f>
        <v>556.57805472895939</v>
      </c>
      <c r="G35">
        <v>27</v>
      </c>
      <c r="H35" t="s">
        <v>30</v>
      </c>
      <c r="I35" s="2">
        <f t="shared" si="1"/>
        <v>114.35755037343617</v>
      </c>
      <c r="L35" s="2">
        <f t="shared" si="2"/>
        <v>479.71491228070175</v>
      </c>
    </row>
    <row r="36" spans="1:60" x14ac:dyDescent="0.25">
      <c r="A36" s="8">
        <v>5.3760000000000003</v>
      </c>
      <c r="B36" s="8"/>
      <c r="C36" s="30">
        <v>26500</v>
      </c>
      <c r="D36">
        <v>94129.94</v>
      </c>
      <c r="E36" s="2">
        <f>IF(D36&lt;&gt;0,('Modelo Atmosférico'!$B$9/'Modelo Atmosférico'!$B$10)*((POWER(D36/'Modelo Atmosférico'!$B$14,(-'Modelo Atmosférico'!$B$11*'Modelo Atmosférico'!$B$10)/('Modelo Atmosférico'!$B$12*'Modelo Atmosférico'!$B$13)))-1),0)</f>
        <v>616.92817415618811</v>
      </c>
      <c r="F36" s="12">
        <f t="shared" si="3"/>
        <v>568.73863944746086</v>
      </c>
      <c r="G36">
        <v>28</v>
      </c>
      <c r="H36" t="s">
        <v>30</v>
      </c>
      <c r="I36" s="2">
        <f t="shared" si="1"/>
        <v>111.27420463767403</v>
      </c>
      <c r="L36" s="2">
        <f t="shared" si="2"/>
        <v>466.00877192982455</v>
      </c>
    </row>
    <row r="37" spans="1:60" x14ac:dyDescent="0.25">
      <c r="A37" s="8">
        <v>5.5679999999999996</v>
      </c>
      <c r="B37" s="8"/>
      <c r="C37" s="30">
        <v>26487</v>
      </c>
      <c r="D37">
        <v>94165.74</v>
      </c>
      <c r="E37" s="2">
        <f>IF(D37&lt;&gt;0,('Modelo Atmosférico'!$B$9/'Modelo Atmosférico'!$B$10)*((POWER(D37/'Modelo Atmosférico'!$B$14,(-'Modelo Atmosférico'!$B$11*'Modelo Atmosférico'!$B$10)/('Modelo Atmosférico'!$B$12*'Modelo Atmosférico'!$B$13)))-1),0)</f>
        <v>613.76544333730476</v>
      </c>
      <c r="F37" s="12">
        <f t="shared" si="3"/>
        <v>565.57590862857751</v>
      </c>
      <c r="G37">
        <v>29</v>
      </c>
      <c r="H37" t="s">
        <v>30</v>
      </c>
      <c r="I37" s="2">
        <f t="shared" si="1"/>
        <v>103.97633313573333</v>
      </c>
      <c r="L37" s="2">
        <f t="shared" si="2"/>
        <v>435.03289473684208</v>
      </c>
    </row>
    <row r="38" spans="1:60" x14ac:dyDescent="0.25">
      <c r="A38" s="8">
        <v>5.76</v>
      </c>
      <c r="B38" s="8"/>
      <c r="C38" s="30">
        <v>26474</v>
      </c>
      <c r="D38">
        <v>94201.55</v>
      </c>
      <c r="E38" s="2">
        <f>IF(D38&lt;&gt;0,('Modelo Atmosférico'!$B$9/'Modelo Atmosférico'!$B$10)*((POWER(D38/'Modelo Atmosférico'!$B$14,(-'Modelo Atmosférico'!$B$11*'Modelo Atmosférico'!$B$10)/('Modelo Atmosférico'!$B$12*'Modelo Atmosférico'!$B$13)))-1),0)</f>
        <v>610.60280296713154</v>
      </c>
      <c r="F38" s="12">
        <f t="shared" si="3"/>
        <v>562.41326825840429</v>
      </c>
      <c r="G38">
        <v>30</v>
      </c>
      <c r="H38" t="s">
        <v>30</v>
      </c>
      <c r="I38" s="2">
        <f t="shared" si="1"/>
        <v>96.664594375729109</v>
      </c>
      <c r="L38" s="2">
        <f t="shared" si="2"/>
        <v>404.05701754385962</v>
      </c>
    </row>
    <row r="39" spans="1:60" x14ac:dyDescent="0.25">
      <c r="A39" s="8">
        <v>5.952</v>
      </c>
      <c r="B39" s="8"/>
      <c r="C39" s="30">
        <v>26461</v>
      </c>
      <c r="D39">
        <v>94237.35</v>
      </c>
      <c r="E39" s="2">
        <f>IF(D39&lt;&gt;0,('Modelo Atmosférico'!$B$9/'Modelo Atmosférico'!$B$10)*((POWER(D39/'Modelo Atmosférico'!$B$14,(-'Modelo Atmosférico'!$B$11*'Modelo Atmosférico'!$B$10)/('Modelo Atmosférico'!$B$12*'Modelo Atmosférico'!$B$13)))-1),0)</f>
        <v>607.44201872088763</v>
      </c>
      <c r="F39" s="12">
        <f t="shared" si="3"/>
        <v>559.25248401216038</v>
      </c>
      <c r="G39">
        <v>31</v>
      </c>
      <c r="H39" t="s">
        <v>30</v>
      </c>
      <c r="I39" s="2">
        <f t="shared" si="1"/>
        <v>89.339168483009914</v>
      </c>
      <c r="L39" s="2">
        <f t="shared" si="2"/>
        <v>373.08114035087721</v>
      </c>
    </row>
    <row r="40" spans="1:60" x14ac:dyDescent="0.25">
      <c r="A40" s="8">
        <v>6.1440000000000001</v>
      </c>
      <c r="B40" s="8"/>
      <c r="C40" s="30">
        <v>26448</v>
      </c>
      <c r="D40">
        <v>94273.16</v>
      </c>
      <c r="E40" s="2">
        <f>IF(D40&lt;&gt;0,('Modelo Atmosférico'!$B$9/'Modelo Atmosférico'!$B$10)*((POWER(D40/'Modelo Atmosférico'!$B$14,(-'Modelo Atmosférico'!$B$11*'Modelo Atmosférico'!$B$10)/('Modelo Atmosférico'!$B$12*'Modelo Atmosférico'!$B$13)))-1),0)</f>
        <v>604.28132412820821</v>
      </c>
      <c r="F40" s="12">
        <f t="shared" si="3"/>
        <v>556.09178941948096</v>
      </c>
      <c r="G40">
        <v>32</v>
      </c>
      <c r="H40" t="s">
        <v>30</v>
      </c>
      <c r="I40" s="2">
        <f t="shared" si="1"/>
        <v>81.999969638918728</v>
      </c>
      <c r="L40" s="2">
        <f t="shared" si="2"/>
        <v>342.10526315789474</v>
      </c>
    </row>
    <row r="41" spans="1:60" x14ac:dyDescent="0.25">
      <c r="A41" s="8">
        <v>6.3360000000000003</v>
      </c>
      <c r="B41" s="8"/>
      <c r="C41" s="30">
        <v>26435</v>
      </c>
      <c r="D41">
        <v>94308.97</v>
      </c>
      <c r="E41" s="2">
        <f>IF(D41&lt;&gt;0,('Modelo Atmosférico'!$B$9/'Modelo Atmosférico'!$B$10)*((POWER(D41/'Modelo Atmosférico'!$B$14,(-'Modelo Atmosférico'!$B$11*'Modelo Atmosférico'!$B$10)/('Modelo Atmosférico'!$B$12*'Modelo Atmosférico'!$B$13)))-1),0)</f>
        <v>601.12160155703202</v>
      </c>
      <c r="F41" s="12">
        <f t="shared" si="3"/>
        <v>552.93206684830477</v>
      </c>
      <c r="G41">
        <v>33</v>
      </c>
      <c r="H41" t="s">
        <v>30</v>
      </c>
      <c r="I41" s="2">
        <f t="shared" si="1"/>
        <v>74.646699751259462</v>
      </c>
      <c r="L41" s="2">
        <f t="shared" si="2"/>
        <v>311.12938596491227</v>
      </c>
    </row>
    <row r="42" spans="1:60" x14ac:dyDescent="0.25">
      <c r="A42" s="8">
        <v>6.5279999999999996</v>
      </c>
      <c r="B42" s="8"/>
      <c r="C42" s="30">
        <v>26422</v>
      </c>
      <c r="D42">
        <v>94344.77</v>
      </c>
      <c r="E42" s="2">
        <f>IF(D42&lt;&gt;0,('Modelo Atmosférico'!$B$9/'Modelo Atmosférico'!$B$10)*((POWER(D42/'Modelo Atmosférico'!$B$14,(-'Modelo Atmosférico'!$B$11*'Modelo Atmosférico'!$B$10)/('Modelo Atmosférico'!$B$12*'Modelo Atmosférico'!$B$13)))-1),0)</f>
        <v>597.96373229033759</v>
      </c>
      <c r="F42" s="12">
        <f t="shared" si="3"/>
        <v>549.77419758161034</v>
      </c>
      <c r="G42">
        <v>34</v>
      </c>
      <c r="H42" t="s">
        <v>30</v>
      </c>
      <c r="I42" s="2">
        <f t="shared" si="1"/>
        <v>67.279527712581398</v>
      </c>
      <c r="L42" s="2">
        <f t="shared" si="2"/>
        <v>280.15350877192981</v>
      </c>
    </row>
    <row r="43" spans="1:60" x14ac:dyDescent="0.25">
      <c r="A43" s="8">
        <v>6.72</v>
      </c>
      <c r="B43" s="8"/>
      <c r="C43" s="30">
        <v>26409</v>
      </c>
      <c r="D43">
        <v>94380.58</v>
      </c>
      <c r="E43" s="2">
        <f>IF(D43&lt;&gt;0,('Modelo Atmosférico'!$B$9/'Modelo Atmosférico'!$B$10)*((POWER(D43/'Modelo Atmosférico'!$B$14,(-'Modelo Atmosférico'!$B$11*'Modelo Atmosférico'!$B$10)/('Modelo Atmosférico'!$B$12*'Modelo Atmosférico'!$B$13)))-1),0)</f>
        <v>594.80595148837017</v>
      </c>
      <c r="F43" s="12">
        <f t="shared" si="3"/>
        <v>546.61641677964292</v>
      </c>
      <c r="G43">
        <v>35</v>
      </c>
      <c r="H43" t="s">
        <v>30</v>
      </c>
      <c r="I43" s="2">
        <f t="shared" si="1"/>
        <v>59.898133096204582</v>
      </c>
      <c r="L43" s="2">
        <f t="shared" si="2"/>
        <v>249.17763157894737</v>
      </c>
    </row>
    <row r="44" spans="1:60" x14ac:dyDescent="0.25">
      <c r="A44" s="8">
        <v>6.9119999999999999</v>
      </c>
      <c r="B44" s="8"/>
      <c r="C44" s="30">
        <v>26396</v>
      </c>
      <c r="D44">
        <v>94416.39</v>
      </c>
      <c r="E44" s="2">
        <f>IF(D44&lt;&gt;0,('Modelo Atmosférico'!$B$9/'Modelo Atmosférico'!$B$10)*((POWER(D44/'Modelo Atmosférico'!$B$14,(-'Modelo Atmosférico'!$B$11*'Modelo Atmosférico'!$B$10)/('Modelo Atmosférico'!$B$12*'Modelo Atmosférico'!$B$13)))-1),0)</f>
        <v>591.6491407066967</v>
      </c>
      <c r="F44" s="12">
        <f t="shared" si="3"/>
        <v>543.45960599796945</v>
      </c>
      <c r="G44">
        <v>36</v>
      </c>
      <c r="H44" t="s">
        <v>30</v>
      </c>
      <c r="I44" s="2">
        <f t="shared" si="1"/>
        <v>52.50268535687222</v>
      </c>
      <c r="L44" s="2">
        <f t="shared" si="2"/>
        <v>218.2017543859649</v>
      </c>
    </row>
    <row r="45" spans="1:60" x14ac:dyDescent="0.25">
      <c r="A45" s="8">
        <v>7.1040000000000001</v>
      </c>
      <c r="B45" s="8"/>
      <c r="C45" s="30">
        <v>26383</v>
      </c>
      <c r="D45">
        <v>94452.19</v>
      </c>
      <c r="E45" s="2">
        <f>IF(D45&lt;&gt;0,('Modelo Atmosférico'!$B$9/'Modelo Atmosférico'!$B$10)*((POWER(D45/'Modelo Atmosférico'!$B$14,(-'Modelo Atmosférico'!$B$11*'Modelo Atmosférico'!$B$10)/('Modelo Atmosférico'!$B$12*'Modelo Atmosférico'!$B$13)))-1),0)</f>
        <v>588.49418041813919</v>
      </c>
      <c r="F45" s="12">
        <f t="shared" si="3"/>
        <v>540.30464570941194</v>
      </c>
      <c r="G45">
        <v>37</v>
      </c>
      <c r="H45" t="s">
        <v>30</v>
      </c>
      <c r="I45" s="2">
        <f t="shared" si="1"/>
        <v>45.093115371547022</v>
      </c>
      <c r="L45" s="2">
        <f t="shared" si="2"/>
        <v>187.22587719298244</v>
      </c>
    </row>
    <row r="46" spans="1:60" x14ac:dyDescent="0.25">
      <c r="A46" s="8">
        <v>7.2959999999999896</v>
      </c>
      <c r="B46" s="8"/>
      <c r="C46" s="30">
        <v>26370</v>
      </c>
      <c r="D46">
        <v>94488</v>
      </c>
      <c r="E46" s="2">
        <f>IF(D46&lt;&gt;0,('Modelo Atmosférico'!$B$9/'Modelo Atmosférico'!$B$10)*((POWER(D46/'Modelo Atmosférico'!$B$14,(-'Modelo Atmosférico'!$B$11*'Modelo Atmosférico'!$B$10)/('Modelo Atmosférico'!$B$12*'Modelo Atmosférico'!$B$13)))-1),0)</f>
        <v>585.33930741020561</v>
      </c>
      <c r="F46" s="12">
        <f t="shared" si="3"/>
        <v>537.14977270147835</v>
      </c>
      <c r="G46">
        <v>38</v>
      </c>
      <c r="H46" t="s">
        <v>30</v>
      </c>
      <c r="I46" s="2">
        <f t="shared" si="1"/>
        <v>37.669103068223357</v>
      </c>
      <c r="L46" s="2">
        <f t="shared" si="2"/>
        <v>156.25</v>
      </c>
    </row>
    <row r="47" spans="1:60" x14ac:dyDescent="0.25">
      <c r="A47" s="8">
        <v>7.4879999999999898</v>
      </c>
      <c r="B47" s="8"/>
      <c r="C47" s="30">
        <v>26357</v>
      </c>
      <c r="D47">
        <v>94523.81</v>
      </c>
      <c r="E47" s="2">
        <f>IF(D47&lt;&gt;0,('Modelo Atmosférico'!$B$9/'Modelo Atmosférico'!$B$10)*((POWER(D47/'Modelo Atmosférico'!$B$14,(-'Modelo Atmosférico'!$B$11*'Modelo Atmosférico'!$B$10)/('Modelo Atmosférico'!$B$12*'Modelo Atmosférico'!$B$13)))-1),0)</f>
        <v>582.18540242773054</v>
      </c>
      <c r="F47" s="12">
        <f t="shared" si="3"/>
        <v>533.99586771900329</v>
      </c>
      <c r="G47">
        <v>39</v>
      </c>
      <c r="H47" t="s">
        <v>30</v>
      </c>
      <c r="I47" s="2">
        <f t="shared" si="1"/>
        <v>30.230577127110664</v>
      </c>
      <c r="L47" s="2">
        <f t="shared" si="2"/>
        <v>125.27412280701753</v>
      </c>
    </row>
    <row r="48" spans="1:60" x14ac:dyDescent="0.25">
      <c r="A48" s="8">
        <v>7.6799999999999899</v>
      </c>
      <c r="B48" s="8"/>
      <c r="C48" s="30">
        <v>26344</v>
      </c>
      <c r="D48">
        <v>94559.62</v>
      </c>
      <c r="E48" s="2">
        <f>IF(D48&lt;&gt;0,('Modelo Atmosférico'!$B$9/'Modelo Atmosférico'!$B$10)*((POWER(D48/'Modelo Atmosférico'!$B$14,(-'Modelo Atmosférico'!$B$11*'Modelo Atmosférico'!$B$10)/('Modelo Atmosférico'!$B$12*'Modelo Atmosférico'!$B$13)))-1),0)</f>
        <v>579.0324648071354</v>
      </c>
      <c r="F48" s="12">
        <f t="shared" si="3"/>
        <v>530.84293009840815</v>
      </c>
      <c r="G48">
        <v>40</v>
      </c>
      <c r="H48" t="s">
        <v>30</v>
      </c>
      <c r="I48" s="2">
        <f t="shared" si="1"/>
        <v>22.777939927176504</v>
      </c>
      <c r="L48" s="2">
        <f t="shared" si="2"/>
        <v>94.298245614035082</v>
      </c>
    </row>
    <row r="49" spans="1:15" x14ac:dyDescent="0.25">
      <c r="A49" s="8">
        <v>7.8719999999999901</v>
      </c>
      <c r="B49" s="8"/>
      <c r="C49" s="30">
        <v>26331</v>
      </c>
      <c r="D49">
        <v>94595.42</v>
      </c>
      <c r="E49" s="2">
        <f>IF(D49&lt;&gt;0,('Modelo Atmosférico'!$B$9/'Modelo Atmosférico'!$B$10)*((POWER(D49/'Modelo Atmosférico'!$B$14,(-'Modelo Atmosférico'!$B$11*'Modelo Atmosférico'!$B$10)/('Modelo Atmosférico'!$B$12*'Modelo Atmosférico'!$B$13)))-1),0)</f>
        <v>575.88137394360047</v>
      </c>
      <c r="F49" s="12">
        <f t="shared" si="3"/>
        <v>527.69183923487321</v>
      </c>
      <c r="G49">
        <v>41</v>
      </c>
      <c r="H49" t="s">
        <v>30</v>
      </c>
      <c r="I49" s="2">
        <f t="shared" si="1"/>
        <v>15.310639277043528</v>
      </c>
      <c r="L49" s="2">
        <f t="shared" si="2"/>
        <v>63.32236842105263</v>
      </c>
    </row>
    <row r="50" spans="1:15" x14ac:dyDescent="0.25">
      <c r="A50" s="8">
        <v>8.0639999999999894</v>
      </c>
      <c r="B50" s="8"/>
      <c r="C50" s="30">
        <v>26318</v>
      </c>
      <c r="D50">
        <v>94631.23</v>
      </c>
      <c r="E50" s="2">
        <f>IF(D50&lt;&gt;0,('Modelo Atmosférico'!$B$9/'Modelo Atmosférico'!$B$10)*((POWER(D50/'Modelo Atmosférico'!$B$14,(-'Modelo Atmosférico'!$B$11*'Modelo Atmosférico'!$B$10)/('Modelo Atmosférico'!$B$12*'Modelo Atmosférico'!$B$13)))-1),0)</f>
        <v>572.73036878914502</v>
      </c>
      <c r="F50" s="12">
        <f t="shared" si="3"/>
        <v>524.54083408041777</v>
      </c>
      <c r="G50">
        <v>42</v>
      </c>
      <c r="H50" t="s">
        <v>30</v>
      </c>
      <c r="I50" s="2">
        <f t="shared" si="1"/>
        <v>9.1536859343669459</v>
      </c>
      <c r="J50">
        <f>_xlfn.VAR.P(I31:I50)</f>
        <v>1409.9175658104068</v>
      </c>
      <c r="L50" s="2">
        <f t="shared" si="2"/>
        <v>37.828947368421048</v>
      </c>
      <c r="M50">
        <f t="shared" ref="M50:M113" si="4">_xlfn.VAR.P(L31:L50)</f>
        <v>25116.74171229366</v>
      </c>
      <c r="N50">
        <f>IF(AND(M50&gt;=0, M50&lt;$N$3), 1, 0)</f>
        <v>0</v>
      </c>
      <c r="O50">
        <f>IF(AND(N50=1, L50&lt;1, L50&gt;-1), 1, 0)</f>
        <v>0</v>
      </c>
    </row>
    <row r="51" spans="1:15" x14ac:dyDescent="0.25">
      <c r="A51" s="8">
        <v>8.2559999999999896</v>
      </c>
      <c r="B51" s="8"/>
      <c r="C51" s="30">
        <v>26305</v>
      </c>
      <c r="D51">
        <v>94667.05</v>
      </c>
      <c r="E51" s="2">
        <f>IF(D51&lt;&gt;0,('Modelo Atmosférico'!$B$9/'Modelo Atmosférico'!$B$10)*((POWER(D51/'Modelo Atmosférico'!$B$14,(-'Modelo Atmosférico'!$B$11*'Modelo Atmosférico'!$B$10)/('Modelo Atmosférico'!$B$12*'Modelo Atmosférico'!$B$13)))-1),0)</f>
        <v>569.57944949131195</v>
      </c>
      <c r="F51" s="12">
        <f t="shared" si="3"/>
        <v>521.3899147825847</v>
      </c>
      <c r="G51">
        <v>43</v>
      </c>
      <c r="H51" t="s">
        <v>30</v>
      </c>
      <c r="I51" s="2">
        <f t="shared" si="1"/>
        <v>2.9870450727957447</v>
      </c>
      <c r="J51">
        <f t="shared" ref="J51:J114" si="5">_xlfn.VAR.P(I32:I51)</f>
        <v>1518.6176163059572</v>
      </c>
      <c r="L51" s="2">
        <f t="shared" si="2"/>
        <v>12.335526315789473</v>
      </c>
      <c r="M51">
        <f t="shared" si="4"/>
        <v>26914.456250961852</v>
      </c>
      <c r="N51">
        <f t="shared" ref="N51:N114" si="6">IF(AND(M51&gt;=0, M51&lt;$N$3), 1, 0)</f>
        <v>0</v>
      </c>
      <c r="O51">
        <f t="shared" ref="O51:O114" si="7">IF(AND(N51=1, L51&lt;1, L51&gt;-1), 1, 0)</f>
        <v>0</v>
      </c>
    </row>
    <row r="52" spans="1:15" x14ac:dyDescent="0.25">
      <c r="A52" s="8">
        <v>8.4479999999999897</v>
      </c>
      <c r="B52" s="8"/>
      <c r="C52" s="30">
        <v>26292</v>
      </c>
      <c r="D52">
        <v>94702.86</v>
      </c>
      <c r="E52" s="2">
        <f>IF(D52&lt;&gt;0,('Modelo Atmosférico'!$B$9/'Modelo Atmosférico'!$B$10)*((POWER(D52/'Modelo Atmosférico'!$B$14,(-'Modelo Atmosférico'!$B$11*'Modelo Atmosférico'!$B$10)/('Modelo Atmosférico'!$B$12*'Modelo Atmosférico'!$B$13)))-1),0)</f>
        <v>566.43037469644787</v>
      </c>
      <c r="F52" s="12">
        <f t="shared" si="3"/>
        <v>518.24083998772062</v>
      </c>
      <c r="G52">
        <v>44</v>
      </c>
      <c r="H52" t="s">
        <v>30</v>
      </c>
      <c r="I52" s="2">
        <f t="shared" si="1"/>
        <v>-2.5239106477545348</v>
      </c>
      <c r="J52">
        <f t="shared" si="5"/>
        <v>1597.1447494286456</v>
      </c>
      <c r="L52" s="2">
        <f t="shared" si="2"/>
        <v>-10.416666666666666</v>
      </c>
      <c r="M52">
        <f t="shared" si="4"/>
        <v>28177.37413795594</v>
      </c>
      <c r="N52">
        <f t="shared" si="6"/>
        <v>0</v>
      </c>
      <c r="O52">
        <f t="shared" si="7"/>
        <v>0</v>
      </c>
    </row>
    <row r="53" spans="1:15" x14ac:dyDescent="0.25">
      <c r="A53" s="8">
        <v>8.6399999999999899</v>
      </c>
      <c r="B53" s="8"/>
      <c r="C53" s="30">
        <v>26279</v>
      </c>
      <c r="D53">
        <v>94738.67</v>
      </c>
      <c r="E53" s="2">
        <f>IF(D53&lt;&gt;0,('Modelo Atmosférico'!$B$9/'Modelo Atmosférico'!$B$10)*((POWER(D53/'Modelo Atmosférico'!$B$14,(-'Modelo Atmosférico'!$B$11*'Modelo Atmosférico'!$B$10)/('Modelo Atmosférico'!$B$12*'Modelo Atmosférico'!$B$13)))-1),0)</f>
        <v>563.28226395608829</v>
      </c>
      <c r="F53" s="12">
        <f t="shared" si="3"/>
        <v>515.09272924736104</v>
      </c>
      <c r="G53">
        <v>45</v>
      </c>
      <c r="H53" t="s">
        <v>30</v>
      </c>
      <c r="I53" s="2">
        <f t="shared" si="1"/>
        <v>-8.0422794636590709</v>
      </c>
      <c r="J53">
        <f t="shared" si="5"/>
        <v>1644.4680656998796</v>
      </c>
      <c r="L53" s="2">
        <f t="shared" si="2"/>
        <v>-33.168859649122808</v>
      </c>
      <c r="M53">
        <f t="shared" si="4"/>
        <v>28893.17111845715</v>
      </c>
      <c r="N53">
        <f t="shared" si="6"/>
        <v>0</v>
      </c>
      <c r="O53">
        <f t="shared" si="7"/>
        <v>0</v>
      </c>
    </row>
    <row r="54" spans="1:15" x14ac:dyDescent="0.25">
      <c r="A54" s="8">
        <v>8.8319999999999901</v>
      </c>
      <c r="B54" s="8"/>
      <c r="C54" s="30">
        <v>26266</v>
      </c>
      <c r="D54">
        <v>94774.48</v>
      </c>
      <c r="E54" s="2">
        <f>IF(D54&lt;&gt;0,('Modelo Atmosférico'!$B$9/'Modelo Atmosférico'!$B$10)*((POWER(D54/'Modelo Atmosférico'!$B$14,(-'Modelo Atmosférico'!$B$11*'Modelo Atmosférico'!$B$10)/('Modelo Atmosférico'!$B$12*'Modelo Atmosférico'!$B$13)))-1),0)</f>
        <v>560.13511661086284</v>
      </c>
      <c r="F54" s="12">
        <f t="shared" si="3"/>
        <v>511.94558190213559</v>
      </c>
      <c r="G54">
        <v>46</v>
      </c>
      <c r="H54" t="s">
        <v>30</v>
      </c>
      <c r="I54" s="2">
        <f t="shared" si="1"/>
        <v>-12.234778735423225</v>
      </c>
      <c r="J54">
        <f t="shared" si="5"/>
        <v>1647.8602384307312</v>
      </c>
      <c r="L54" s="2">
        <f t="shared" si="2"/>
        <v>-50.438596491228068</v>
      </c>
      <c r="M54">
        <f t="shared" si="4"/>
        <v>28847.700396696608</v>
      </c>
      <c r="N54">
        <f t="shared" si="6"/>
        <v>0</v>
      </c>
      <c r="O54">
        <f t="shared" si="7"/>
        <v>0</v>
      </c>
    </row>
    <row r="55" spans="1:15" x14ac:dyDescent="0.25">
      <c r="A55" s="8">
        <v>9.0239999999999903</v>
      </c>
      <c r="B55" s="8"/>
      <c r="C55" s="30">
        <v>26253</v>
      </c>
      <c r="D55">
        <v>94810.3</v>
      </c>
      <c r="E55" s="2">
        <f>IF(D55&lt;&gt;0,('Modelo Atmosférico'!$B$9/'Modelo Atmosférico'!$B$10)*((POWER(D55/'Modelo Atmosférico'!$B$14,(-'Modelo Atmosférico'!$B$11*'Modelo Atmosférico'!$B$10)/('Modelo Atmosférico'!$B$12*'Modelo Atmosférico'!$B$13)))-1),0)</f>
        <v>556.98805355940715</v>
      </c>
      <c r="F55" s="12">
        <f t="shared" si="3"/>
        <v>508.7985188506799</v>
      </c>
      <c r="G55">
        <v>47</v>
      </c>
      <c r="H55" t="s">
        <v>30</v>
      </c>
      <c r="I55" s="2">
        <f t="shared" si="1"/>
        <v>-16.430954110959739</v>
      </c>
      <c r="J55">
        <f t="shared" si="5"/>
        <v>1613.6589062815399</v>
      </c>
      <c r="L55" s="2">
        <f t="shared" si="2"/>
        <v>-67.708333333333329</v>
      </c>
      <c r="M55">
        <f t="shared" si="4"/>
        <v>28156.293432835097</v>
      </c>
      <c r="N55">
        <f t="shared" si="6"/>
        <v>0</v>
      </c>
      <c r="O55">
        <f t="shared" si="7"/>
        <v>0</v>
      </c>
    </row>
    <row r="56" spans="1:15" x14ac:dyDescent="0.25">
      <c r="A56" s="8">
        <v>9.2159999999999904</v>
      </c>
      <c r="B56" s="8"/>
      <c r="C56" s="30">
        <v>26240</v>
      </c>
      <c r="D56">
        <v>94846.11</v>
      </c>
      <c r="E56" s="2">
        <f>IF(D56&lt;&gt;0,('Modelo Atmosférico'!$B$9/'Modelo Atmosférico'!$B$10)*((POWER(D56/'Modelo Atmosférico'!$B$14,(-'Modelo Atmosférico'!$B$11*'Modelo Atmosférico'!$B$10)/('Modelo Atmosférico'!$B$12*'Modelo Atmosférico'!$B$13)))-1),0)</f>
        <v>553.84283129772109</v>
      </c>
      <c r="F56" s="12">
        <f t="shared" si="3"/>
        <v>505.65329658899384</v>
      </c>
      <c r="G56">
        <v>48</v>
      </c>
      <c r="H56" t="s">
        <v>30</v>
      </c>
      <c r="I56" s="2">
        <f t="shared" si="1"/>
        <v>-16.426154616113987</v>
      </c>
      <c r="J56">
        <f t="shared" si="5"/>
        <v>1517.3988985149681</v>
      </c>
      <c r="L56" s="2">
        <f t="shared" si="2"/>
        <v>-67.708333333333329</v>
      </c>
      <c r="M56">
        <f t="shared" si="4"/>
        <v>26405.399941267973</v>
      </c>
      <c r="N56">
        <f t="shared" si="6"/>
        <v>0</v>
      </c>
      <c r="O56">
        <f t="shared" si="7"/>
        <v>0</v>
      </c>
    </row>
    <row r="57" spans="1:15" x14ac:dyDescent="0.25">
      <c r="A57" s="8">
        <v>9.4079999999999906</v>
      </c>
      <c r="B57" s="8"/>
      <c r="C57" s="30">
        <v>26227</v>
      </c>
      <c r="D57">
        <v>94881.919999999998</v>
      </c>
      <c r="E57" s="2">
        <f>IF(D57&lt;&gt;0,('Modelo Atmosférico'!$B$9/'Modelo Atmosférico'!$B$10)*((POWER(D57/'Modelo Atmosférico'!$B$14,(-'Modelo Atmosférico'!$B$11*'Modelo Atmosférico'!$B$10)/('Modelo Atmosférico'!$B$12*'Modelo Atmosférico'!$B$13)))-1),0)</f>
        <v>550.69857045708829</v>
      </c>
      <c r="F57" s="12">
        <f t="shared" si="3"/>
        <v>502.50903574836104</v>
      </c>
      <c r="G57">
        <v>49</v>
      </c>
      <c r="H57" t="s">
        <v>30</v>
      </c>
      <c r="I57" s="2">
        <f t="shared" si="1"/>
        <v>-16.421116367884704</v>
      </c>
      <c r="J57">
        <f t="shared" si="5"/>
        <v>1395.869861872131</v>
      </c>
      <c r="L57" s="2">
        <f t="shared" si="2"/>
        <v>-67.708333333333329</v>
      </c>
      <c r="M57">
        <f t="shared" si="4"/>
        <v>24232.091507422952</v>
      </c>
      <c r="N57">
        <f t="shared" si="6"/>
        <v>0</v>
      </c>
      <c r="O57">
        <f t="shared" si="7"/>
        <v>0</v>
      </c>
    </row>
    <row r="58" spans="1:15" x14ac:dyDescent="0.25">
      <c r="A58" s="8">
        <v>9.5999999999999908</v>
      </c>
      <c r="B58" s="8"/>
      <c r="C58" s="30">
        <v>26214</v>
      </c>
      <c r="D58">
        <v>94917.73</v>
      </c>
      <c r="E58" s="2">
        <f>IF(D58&lt;&gt;0,('Modelo Atmosférico'!$B$9/'Modelo Atmosférico'!$B$10)*((POWER(D58/'Modelo Atmosférico'!$B$14,(-'Modelo Atmosférico'!$B$11*'Modelo Atmosférico'!$B$10)/('Modelo Atmosférico'!$B$12*'Modelo Atmosférico'!$B$13)))-1),0)</f>
        <v>547.55527038092396</v>
      </c>
      <c r="F58" s="12">
        <f t="shared" si="3"/>
        <v>499.36573567219671</v>
      </c>
      <c r="G58">
        <v>50</v>
      </c>
      <c r="H58" t="s">
        <v>30</v>
      </c>
      <c r="I58" s="2">
        <f t="shared" si="1"/>
        <v>-16.416323558104118</v>
      </c>
      <c r="J58">
        <f t="shared" si="5"/>
        <v>1257.0350606464617</v>
      </c>
      <c r="L58" s="2">
        <f t="shared" si="2"/>
        <v>-67.708333333333329</v>
      </c>
      <c r="M58">
        <f t="shared" si="4"/>
        <v>21774.010392620807</v>
      </c>
      <c r="N58">
        <f t="shared" si="6"/>
        <v>0</v>
      </c>
      <c r="O58">
        <f t="shared" si="7"/>
        <v>0</v>
      </c>
    </row>
    <row r="59" spans="1:15" x14ac:dyDescent="0.25">
      <c r="A59" s="8">
        <v>9.7919999999999892</v>
      </c>
      <c r="B59" s="8"/>
      <c r="C59" s="30">
        <v>26201</v>
      </c>
      <c r="D59">
        <v>94953.55</v>
      </c>
      <c r="E59" s="2">
        <f>IF(D59&lt;&gt;0,('Modelo Atmosférico'!$B$9/'Modelo Atmosférico'!$B$10)*((POWER(D59/'Modelo Atmosférico'!$B$14,(-'Modelo Atmosférico'!$B$11*'Modelo Atmosférico'!$B$10)/('Modelo Atmosférico'!$B$12*'Modelo Atmosférico'!$B$13)))-1),0)</f>
        <v>544.41205304390587</v>
      </c>
      <c r="F59" s="12">
        <f t="shared" si="3"/>
        <v>496.22251833517862</v>
      </c>
      <c r="G59">
        <v>51</v>
      </c>
      <c r="H59" t="s">
        <v>30</v>
      </c>
      <c r="I59" s="2">
        <f t="shared" si="1"/>
        <v>-16.41153264372328</v>
      </c>
      <c r="J59">
        <f t="shared" si="5"/>
        <v>1108.0540351549644</v>
      </c>
      <c r="L59" s="2">
        <f t="shared" si="2"/>
        <v>-67.708333333333329</v>
      </c>
      <c r="M59">
        <f t="shared" si="4"/>
        <v>19154.406283664197</v>
      </c>
      <c r="N59">
        <f t="shared" si="6"/>
        <v>0</v>
      </c>
      <c r="O59">
        <f t="shared" si="7"/>
        <v>0</v>
      </c>
    </row>
    <row r="60" spans="1:15" x14ac:dyDescent="0.25">
      <c r="A60" s="8">
        <v>9.9839999999999893</v>
      </c>
      <c r="B60" s="8"/>
      <c r="C60" s="30">
        <v>26188</v>
      </c>
      <c r="D60">
        <v>94989.36</v>
      </c>
      <c r="E60" s="2">
        <f>IF(D60&lt;&gt;0,('Modelo Atmosférico'!$B$9/'Modelo Atmosférico'!$B$10)*((POWER(D60/'Modelo Atmosférico'!$B$14,(-'Modelo Atmosférico'!$B$11*'Modelo Atmosférico'!$B$10)/('Modelo Atmosférico'!$B$12*'Modelo Atmosférico'!$B$13)))-1),0)</f>
        <v>541.27067279758819</v>
      </c>
      <c r="F60" s="12">
        <f t="shared" si="3"/>
        <v>493.08113808886094</v>
      </c>
      <c r="G60">
        <v>52</v>
      </c>
      <c r="H60" t="s">
        <v>30</v>
      </c>
      <c r="I60" s="2">
        <f t="shared" si="1"/>
        <v>-16.406504594145837</v>
      </c>
      <c r="J60">
        <f t="shared" si="5"/>
        <v>955.28004238765902</v>
      </c>
      <c r="L60" s="2">
        <f t="shared" si="2"/>
        <v>-67.708333333333329</v>
      </c>
      <c r="M60">
        <f t="shared" si="4"/>
        <v>16482.136292837691</v>
      </c>
      <c r="N60">
        <f t="shared" si="6"/>
        <v>0</v>
      </c>
      <c r="O60">
        <f t="shared" si="7"/>
        <v>0</v>
      </c>
    </row>
    <row r="61" spans="1:15" x14ac:dyDescent="0.25">
      <c r="A61" s="8">
        <v>10.176</v>
      </c>
      <c r="B61" s="8"/>
      <c r="C61" s="30">
        <v>26175</v>
      </c>
      <c r="D61">
        <v>95025.17</v>
      </c>
      <c r="E61" s="2">
        <f>IF(D61&lt;&gt;0,('Modelo Atmosférico'!$B$9/'Modelo Atmosférico'!$B$10)*((POWER(D61/'Modelo Atmosférico'!$B$14,(-'Modelo Atmosférico'!$B$11*'Modelo Atmosférico'!$B$10)/('Modelo Atmosférico'!$B$12*'Modelo Atmosférico'!$B$13)))-1),0)</f>
        <v>538.13025135000555</v>
      </c>
      <c r="F61" s="12">
        <f t="shared" si="3"/>
        <v>489.9407166412783</v>
      </c>
      <c r="G61">
        <v>53</v>
      </c>
      <c r="H61" t="s">
        <v>30</v>
      </c>
      <c r="I61" s="2">
        <f t="shared" si="1"/>
        <v>-16.401721748994525</v>
      </c>
      <c r="J61">
        <f t="shared" si="5"/>
        <v>804.25875684806704</v>
      </c>
      <c r="L61" s="2">
        <f t="shared" si="2"/>
        <v>-67.708333333333329</v>
      </c>
      <c r="M61">
        <f t="shared" si="4"/>
        <v>13851.664957907713</v>
      </c>
      <c r="N61">
        <f t="shared" si="6"/>
        <v>0</v>
      </c>
      <c r="O61">
        <f t="shared" si="7"/>
        <v>0</v>
      </c>
    </row>
    <row r="62" spans="1:15" x14ac:dyDescent="0.25">
      <c r="A62" s="8">
        <v>10.368</v>
      </c>
      <c r="B62" s="8"/>
      <c r="C62" s="30">
        <v>26162</v>
      </c>
      <c r="D62">
        <v>95060.99</v>
      </c>
      <c r="E62" s="2">
        <f>IF(D62&lt;&gt;0,('Modelo Atmosférico'!$B$9/'Modelo Atmosférico'!$B$10)*((POWER(D62/'Modelo Atmosférico'!$B$14,(-'Modelo Atmosférico'!$B$11*'Modelo Atmosférico'!$B$10)/('Modelo Atmosférico'!$B$12*'Modelo Atmosférico'!$B$13)))-1),0)</f>
        <v>534.98991148095729</v>
      </c>
      <c r="F62" s="12">
        <f t="shared" si="3"/>
        <v>486.80037677223004</v>
      </c>
      <c r="G62">
        <v>54</v>
      </c>
      <c r="H62" t="s">
        <v>30</v>
      </c>
      <c r="I62" s="2">
        <f t="shared" si="1"/>
        <v>-16.39694079150572</v>
      </c>
      <c r="J62">
        <f t="shared" si="5"/>
        <v>659.71731042230272</v>
      </c>
      <c r="L62" s="2">
        <f t="shared" si="2"/>
        <v>-67.708333333333329</v>
      </c>
      <c r="M62">
        <f t="shared" si="4"/>
        <v>11343.064242122577</v>
      </c>
      <c r="N62">
        <f t="shared" si="6"/>
        <v>0</v>
      </c>
      <c r="O62">
        <f t="shared" si="7"/>
        <v>0</v>
      </c>
    </row>
    <row r="63" spans="1:15" x14ac:dyDescent="0.25">
      <c r="A63" s="8">
        <v>10.56</v>
      </c>
      <c r="B63" s="8"/>
      <c r="C63" s="30">
        <v>26149</v>
      </c>
      <c r="D63">
        <v>95096.8</v>
      </c>
      <c r="E63" s="2">
        <f>IF(D63&lt;&gt;0,('Modelo Atmosférico'!$B$9/'Modelo Atmosférico'!$B$10)*((POWER(D63/'Modelo Atmosférico'!$B$14,(-'Modelo Atmosférico'!$B$11*'Modelo Atmosférico'!$B$10)/('Modelo Atmosférico'!$B$12*'Modelo Atmosférico'!$B$13)))-1),0)</f>
        <v>531.85140593745348</v>
      </c>
      <c r="F63" s="12">
        <f t="shared" si="3"/>
        <v>483.66187122872623</v>
      </c>
      <c r="G63">
        <v>55</v>
      </c>
      <c r="H63" t="s">
        <v>30</v>
      </c>
      <c r="I63" s="2">
        <f t="shared" si="1"/>
        <v>-16.391922908235529</v>
      </c>
      <c r="J63">
        <f t="shared" si="5"/>
        <v>525.56261141329082</v>
      </c>
      <c r="L63" s="2">
        <f t="shared" si="2"/>
        <v>-67.708333333333329</v>
      </c>
      <c r="M63">
        <f t="shared" si="4"/>
        <v>9022.0135342124504</v>
      </c>
      <c r="N63">
        <f t="shared" si="6"/>
        <v>0</v>
      </c>
      <c r="O63">
        <f t="shared" si="7"/>
        <v>0</v>
      </c>
    </row>
    <row r="64" spans="1:15" x14ac:dyDescent="0.25">
      <c r="A64" s="8">
        <v>10.752000000000001</v>
      </c>
      <c r="B64" s="8"/>
      <c r="C64" s="30">
        <v>26136</v>
      </c>
      <c r="D64">
        <v>95132.63</v>
      </c>
      <c r="E64" s="2">
        <f>IF(D64&lt;&gt;0,('Modelo Atmosférico'!$B$9/'Modelo Atmosférico'!$B$10)*((POWER(D64/'Modelo Atmosférico'!$B$14,(-'Modelo Atmosférico'!$B$11*'Modelo Atmosférico'!$B$10)/('Modelo Atmosférico'!$B$12*'Modelo Atmosférico'!$B$13)))-1),0)</f>
        <v>528.71210516939311</v>
      </c>
      <c r="F64" s="12">
        <f t="shared" si="3"/>
        <v>480.52257046066586</v>
      </c>
      <c r="G64">
        <v>56</v>
      </c>
      <c r="H64" t="s">
        <v>30</v>
      </c>
      <c r="I64" s="2">
        <f t="shared" si="1"/>
        <v>-16.387630276520305</v>
      </c>
      <c r="J64">
        <f t="shared" si="5"/>
        <v>404.87536984797339</v>
      </c>
      <c r="L64" s="2">
        <f t="shared" si="2"/>
        <v>-67.708333333333329</v>
      </c>
      <c r="M64">
        <f t="shared" si="4"/>
        <v>6939.7996483894076</v>
      </c>
      <c r="N64">
        <f t="shared" si="6"/>
        <v>0</v>
      </c>
      <c r="O64">
        <f t="shared" si="7"/>
        <v>0</v>
      </c>
    </row>
    <row r="65" spans="1:15" x14ac:dyDescent="0.25">
      <c r="A65" s="8">
        <v>10.944000000000001</v>
      </c>
      <c r="B65" s="8"/>
      <c r="C65" s="30">
        <v>26123</v>
      </c>
      <c r="D65">
        <v>95168.44</v>
      </c>
      <c r="E65" s="2">
        <f>IF(D65&lt;&gt;0,('Modelo Atmosférico'!$B$9/'Modelo Atmosférico'!$B$10)*((POWER(D65/'Modelo Atmosférico'!$B$14,(-'Modelo Atmosférico'!$B$11*'Modelo Atmosférico'!$B$10)/('Modelo Atmosférico'!$B$12*'Modelo Atmosférico'!$B$13)))-1),0)</f>
        <v>525.57551318650383</v>
      </c>
      <c r="F65" s="12">
        <f t="shared" si="3"/>
        <v>477.38597847777658</v>
      </c>
      <c r="G65">
        <v>57</v>
      </c>
      <c r="H65" t="s">
        <v>30</v>
      </c>
      <c r="I65" s="2">
        <f t="shared" si="1"/>
        <v>-16.382619030619956</v>
      </c>
      <c r="J65">
        <f t="shared" si="5"/>
        <v>299.9017125690545</v>
      </c>
      <c r="L65" s="2">
        <f t="shared" si="2"/>
        <v>-67.708333333333329</v>
      </c>
      <c r="M65">
        <f t="shared" si="4"/>
        <v>5133.3168243473965</v>
      </c>
      <c r="N65">
        <f t="shared" si="6"/>
        <v>0</v>
      </c>
      <c r="O65">
        <f t="shared" si="7"/>
        <v>0</v>
      </c>
    </row>
    <row r="66" spans="1:15" x14ac:dyDescent="0.25">
      <c r="A66" s="8">
        <v>11.135999999999999</v>
      </c>
      <c r="B66" s="8"/>
      <c r="C66" s="30">
        <v>26110</v>
      </c>
      <c r="D66">
        <v>95204.25</v>
      </c>
      <c r="E66" s="2">
        <f>IF(D66&lt;&gt;0,('Modelo Atmosférico'!$B$9/'Modelo Atmosférico'!$B$10)*((POWER(D66/'Modelo Atmosférico'!$B$14,(-'Modelo Atmosférico'!$B$11*'Modelo Atmosférico'!$B$10)/('Modelo Atmosférico'!$B$12*'Modelo Atmosférico'!$B$13)))-1),0)</f>
        <v>522.43987673974186</v>
      </c>
      <c r="F66" s="12">
        <f t="shared" si="3"/>
        <v>474.25034203101461</v>
      </c>
      <c r="G66">
        <v>58</v>
      </c>
      <c r="H66" t="s">
        <v>30</v>
      </c>
      <c r="I66" s="2">
        <f t="shared" si="1"/>
        <v>-16.377611208330187</v>
      </c>
      <c r="J66">
        <f t="shared" si="5"/>
        <v>212.05319012309386</v>
      </c>
      <c r="L66" s="2">
        <f t="shared" si="2"/>
        <v>-67.708333333333329</v>
      </c>
      <c r="M66">
        <f t="shared" si="4"/>
        <v>3625.0667272622363</v>
      </c>
      <c r="N66">
        <f t="shared" si="6"/>
        <v>0</v>
      </c>
      <c r="O66">
        <f t="shared" si="7"/>
        <v>0</v>
      </c>
    </row>
    <row r="67" spans="1:15" x14ac:dyDescent="0.25">
      <c r="A67" s="8">
        <v>11.327999999999999</v>
      </c>
      <c r="B67" s="8"/>
      <c r="C67" s="30">
        <v>26097</v>
      </c>
      <c r="D67">
        <v>95240.08</v>
      </c>
      <c r="E67" s="2">
        <f>IF(D67&lt;&gt;0,('Modelo Atmosférico'!$B$9/'Modelo Atmosférico'!$B$10)*((POWER(D67/'Modelo Atmosférico'!$B$14,(-'Modelo Atmosférico'!$B$11*'Modelo Atmosférico'!$B$10)/('Modelo Atmosférico'!$B$12*'Modelo Atmosférico'!$B$13)))-1),0)</f>
        <v>519.30344471571448</v>
      </c>
      <c r="F67" s="12">
        <f t="shared" si="3"/>
        <v>471.11391000698723</v>
      </c>
      <c r="G67">
        <v>59</v>
      </c>
      <c r="H67" t="s">
        <v>30</v>
      </c>
      <c r="I67" s="2">
        <f t="shared" si="1"/>
        <v>-16.373086647867535</v>
      </c>
      <c r="J67">
        <f t="shared" si="5"/>
        <v>141.89863282038363</v>
      </c>
      <c r="L67" s="2">
        <f t="shared" si="2"/>
        <v>-67.708333333333329</v>
      </c>
      <c r="M67">
        <f t="shared" si="4"/>
        <v>2423.1584477916304</v>
      </c>
      <c r="N67">
        <f t="shared" si="6"/>
        <v>0</v>
      </c>
      <c r="O67">
        <f t="shared" si="7"/>
        <v>0</v>
      </c>
    </row>
    <row r="68" spans="1:15" x14ac:dyDescent="0.25">
      <c r="A68" s="8">
        <v>11.52</v>
      </c>
      <c r="B68" s="8"/>
      <c r="C68" s="30">
        <v>26084</v>
      </c>
      <c r="D68">
        <v>95275.89</v>
      </c>
      <c r="E68" s="2">
        <f>IF(D68&lt;&gt;0,('Modelo Atmosférico'!$B$9/'Modelo Atmosférico'!$B$10)*((POWER(D68/'Modelo Atmosférico'!$B$14,(-'Modelo Atmosférico'!$B$11*'Modelo Atmosférico'!$B$10)/('Modelo Atmosférico'!$B$12*'Modelo Atmosférico'!$B$13)))-1),0)</f>
        <v>516.16971792360914</v>
      </c>
      <c r="F68" s="12">
        <f t="shared" si="3"/>
        <v>467.98018321488189</v>
      </c>
      <c r="G68">
        <v>60</v>
      </c>
      <c r="H68" t="s">
        <v>30</v>
      </c>
      <c r="I68" s="2">
        <f t="shared" si="1"/>
        <v>-16.368326759866001</v>
      </c>
      <c r="J68">
        <f t="shared" si="5"/>
        <v>89.155880805193007</v>
      </c>
      <c r="L68" s="2">
        <f t="shared" si="2"/>
        <v>-67.708333333333329</v>
      </c>
      <c r="M68">
        <f t="shared" si="4"/>
        <v>1521.3085020751578</v>
      </c>
      <c r="N68">
        <f t="shared" si="6"/>
        <v>0</v>
      </c>
      <c r="O68">
        <f t="shared" si="7"/>
        <v>0</v>
      </c>
    </row>
    <row r="69" spans="1:15" x14ac:dyDescent="0.25">
      <c r="A69" s="8">
        <v>11.712</v>
      </c>
      <c r="B69" s="8"/>
      <c r="C69" s="30">
        <v>26071</v>
      </c>
      <c r="D69">
        <v>95311.71</v>
      </c>
      <c r="E69" s="2">
        <f>IF(D69&lt;&gt;0,('Modelo Atmosférico'!$B$9/'Modelo Atmosférico'!$B$10)*((POWER(D69/'Modelo Atmosférico'!$B$14,(-'Modelo Atmosférico'!$B$11*'Modelo Atmosférico'!$B$10)/('Modelo Atmosférico'!$B$12*'Modelo Atmosférico'!$B$13)))-1),0)</f>
        <v>513.0360700194658</v>
      </c>
      <c r="F69" s="12">
        <f t="shared" si="3"/>
        <v>464.84653531073855</v>
      </c>
      <c r="G69">
        <v>61</v>
      </c>
      <c r="H69" t="s">
        <v>30</v>
      </c>
      <c r="I69" s="2">
        <f t="shared" si="1"/>
        <v>-16.363568741688336</v>
      </c>
      <c r="J69">
        <f t="shared" si="5"/>
        <v>52.690972074330602</v>
      </c>
      <c r="L69" s="2">
        <f t="shared" si="2"/>
        <v>-67.708333333333329</v>
      </c>
      <c r="M69">
        <f t="shared" si="4"/>
        <v>898.84083173428371</v>
      </c>
      <c r="N69">
        <f t="shared" si="6"/>
        <v>0</v>
      </c>
      <c r="O69">
        <f t="shared" si="7"/>
        <v>0</v>
      </c>
    </row>
    <row r="70" spans="1:15" x14ac:dyDescent="0.25">
      <c r="A70" s="8">
        <v>11.904</v>
      </c>
      <c r="B70" s="8"/>
      <c r="C70" s="30">
        <v>26058</v>
      </c>
      <c r="D70">
        <v>95347.53</v>
      </c>
      <c r="E70" s="2">
        <f>IF(D70&lt;&gt;0,('Modelo Atmosférico'!$B$9/'Modelo Atmosférico'!$B$10)*((POWER(D70/'Modelo Atmosférico'!$B$14,(-'Modelo Atmosférico'!$B$11*'Modelo Atmosférico'!$B$10)/('Modelo Atmosférico'!$B$12*'Modelo Atmosférico'!$B$13)))-1),0)</f>
        <v>509.90337558592387</v>
      </c>
      <c r="F70" s="12">
        <f t="shared" si="3"/>
        <v>461.71384087719662</v>
      </c>
      <c r="G70">
        <v>62</v>
      </c>
      <c r="H70" t="s">
        <v>30</v>
      </c>
      <c r="I70" s="2">
        <f t="shared" si="1"/>
        <v>-16.358572890731335</v>
      </c>
      <c r="J70">
        <f t="shared" si="5"/>
        <v>27.520129561367174</v>
      </c>
      <c r="L70" s="2">
        <f t="shared" si="2"/>
        <v>-67.708333333333329</v>
      </c>
      <c r="M70">
        <f t="shared" si="4"/>
        <v>469.58935080986589</v>
      </c>
      <c r="N70">
        <f t="shared" si="6"/>
        <v>0</v>
      </c>
      <c r="O70">
        <f t="shared" si="7"/>
        <v>0</v>
      </c>
    </row>
    <row r="71" spans="1:15" x14ac:dyDescent="0.25">
      <c r="A71" s="8">
        <v>12.096</v>
      </c>
      <c r="B71" s="8"/>
      <c r="C71" s="30">
        <v>26045</v>
      </c>
      <c r="D71">
        <v>95383.34</v>
      </c>
      <c r="E71" s="2">
        <f>IF(D71&lt;&gt;0,('Modelo Atmosférico'!$B$9/'Modelo Atmosférico'!$B$10)*((POWER(D71/'Modelo Atmosférico'!$B$14,(-'Modelo Atmosférico'!$B$11*'Modelo Atmosférico'!$B$10)/('Modelo Atmosférico'!$B$12*'Modelo Atmosférico'!$B$13)))-1),0)</f>
        <v>506.77250814166871</v>
      </c>
      <c r="F71" s="12">
        <f t="shared" si="3"/>
        <v>458.58297343294146</v>
      </c>
      <c r="G71">
        <v>63</v>
      </c>
      <c r="H71" t="s">
        <v>30</v>
      </c>
      <c r="I71" s="2">
        <f t="shared" si="1"/>
        <v>-16.353581840674067</v>
      </c>
      <c r="J71">
        <f t="shared" si="5"/>
        <v>12.228128642945485</v>
      </c>
      <c r="L71" s="2">
        <f t="shared" si="2"/>
        <v>-67.708333333333329</v>
      </c>
      <c r="M71">
        <f t="shared" si="4"/>
        <v>208.92020261042052</v>
      </c>
      <c r="N71">
        <f t="shared" si="6"/>
        <v>0</v>
      </c>
      <c r="O71">
        <f t="shared" si="7"/>
        <v>0</v>
      </c>
    </row>
    <row r="72" spans="1:15" x14ac:dyDescent="0.25">
      <c r="A72" s="8">
        <v>12.288</v>
      </c>
      <c r="B72" s="8"/>
      <c r="C72" s="30">
        <v>26032</v>
      </c>
      <c r="D72" s="3">
        <v>95419.17</v>
      </c>
      <c r="E72" s="2">
        <f>IF(D72&lt;&gt;0,('Modelo Atmosférico'!$B$9/'Modelo Atmosférico'!$B$10)*((POWER(D72/'Modelo Atmosférico'!$B$14,(-'Modelo Atmosférico'!$B$11*'Modelo Atmosférico'!$B$10)/('Modelo Atmosférico'!$B$12*'Modelo Atmosférico'!$B$13)))-1),0)</f>
        <v>503.64084453877666</v>
      </c>
      <c r="F72" s="12">
        <f t="shared" si="3"/>
        <v>455.45130983004947</v>
      </c>
      <c r="G72">
        <v>64</v>
      </c>
      <c r="H72" t="s">
        <v>30</v>
      </c>
      <c r="I72" s="2">
        <f t="shared" si="1"/>
        <v>-16.349073305184046</v>
      </c>
      <c r="J72">
        <f t="shared" si="5"/>
        <v>3.9570951693199823</v>
      </c>
      <c r="L72" s="2">
        <f t="shared" si="2"/>
        <v>-67.708333333333329</v>
      </c>
      <c r="M72">
        <f t="shared" si="4"/>
        <v>67.850466910494148</v>
      </c>
      <c r="N72">
        <f t="shared" si="6"/>
        <v>0</v>
      </c>
      <c r="O72">
        <f t="shared" si="7"/>
        <v>0</v>
      </c>
    </row>
    <row r="73" spans="1:15" x14ac:dyDescent="0.25">
      <c r="A73" s="8">
        <v>12.48</v>
      </c>
      <c r="B73" s="8"/>
      <c r="C73" s="30">
        <v>26019</v>
      </c>
      <c r="D73">
        <v>95454.98</v>
      </c>
      <c r="E73" s="2">
        <f>IF(D73&lt;&gt;0,('Modelo Atmosférico'!$B$9/'Modelo Atmosférico'!$B$10)*((POWER(D73/'Modelo Atmosférico'!$B$14,(-'Modelo Atmosférico'!$B$11*'Modelo Atmosférico'!$B$10)/('Modelo Atmosférico'!$B$12*'Modelo Atmosférico'!$B$13)))-1),0)</f>
        <v>500.51188026645718</v>
      </c>
      <c r="F73" s="12">
        <f t="shared" si="3"/>
        <v>452.32234555772993</v>
      </c>
      <c r="G73">
        <v>65</v>
      </c>
      <c r="H73" t="s">
        <v>30</v>
      </c>
      <c r="I73" s="2">
        <f t="shared" si="1"/>
        <v>-16.344088910198874</v>
      </c>
      <c r="J73">
        <f t="shared" si="5"/>
        <v>0.81977823487545221</v>
      </c>
      <c r="L73" s="2">
        <f t="shared" si="2"/>
        <v>-67.708333333333329</v>
      </c>
      <c r="M73">
        <f t="shared" si="4"/>
        <v>14.166581003289474</v>
      </c>
      <c r="N73">
        <f t="shared" si="6"/>
        <v>0</v>
      </c>
      <c r="O73">
        <f t="shared" si="7"/>
        <v>0</v>
      </c>
    </row>
    <row r="74" spans="1:15" x14ac:dyDescent="0.25">
      <c r="A74" s="8">
        <v>12.672000000000001</v>
      </c>
      <c r="B74" s="8"/>
      <c r="C74" s="43">
        <v>26006</v>
      </c>
      <c r="D74" s="44">
        <v>95490.81</v>
      </c>
      <c r="E74" s="45">
        <f>IF(D74&lt;&gt;0,('Modelo Atmosférico'!$B$9/'Modelo Atmosférico'!$B$10)*((POWER(D74/'Modelo Atmosférico'!$B$14,(-'Modelo Atmosférico'!$B$11*'Modelo Atmosférico'!$B$10)/('Modelo Atmosférico'!$B$12*'Modelo Atmosférico'!$B$13)))-1),0)</f>
        <v>497.38211960518959</v>
      </c>
      <c r="F74" s="46">
        <f t="shared" si="3"/>
        <v>449.19258489646234</v>
      </c>
      <c r="G74" s="44">
        <v>66</v>
      </c>
      <c r="H74" s="44" t="s">
        <v>30</v>
      </c>
      <c r="I74" s="45">
        <f t="shared" si="1"/>
        <v>-16.339345930432401</v>
      </c>
      <c r="J74" s="44">
        <f t="shared" si="5"/>
        <v>7.7041044370272443E-4</v>
      </c>
      <c r="K74" s="44"/>
      <c r="L74" s="45">
        <f t="shared" si="2"/>
        <v>-67.708333333333329</v>
      </c>
      <c r="M74" s="44">
        <f t="shared" si="4"/>
        <v>0</v>
      </c>
      <c r="N74" s="44">
        <f t="shared" si="6"/>
        <v>1</v>
      </c>
      <c r="O74" s="44">
        <f t="shared" si="7"/>
        <v>0</v>
      </c>
    </row>
    <row r="75" spans="1:15" x14ac:dyDescent="0.25">
      <c r="A75" s="8">
        <v>12.864000000000001</v>
      </c>
      <c r="B75" s="8"/>
      <c r="C75" s="30">
        <v>25915</v>
      </c>
      <c r="D75">
        <v>95741.56</v>
      </c>
      <c r="E75" s="2">
        <f>IF(D75&lt;&gt;0,('Modelo Atmosférico'!$B$9/'Modelo Atmosférico'!$B$10)*((POWER(D75/'Modelo Atmosférico'!$B$14,(-'Modelo Atmosférico'!$B$11*'Modelo Atmosférico'!$B$10)/('Modelo Atmosférico'!$B$12*'Modelo Atmosférico'!$B$13)))-1),0)</f>
        <v>475.50560947756196</v>
      </c>
      <c r="F75" s="12">
        <f t="shared" si="3"/>
        <v>427.31607476883471</v>
      </c>
      <c r="G75">
        <v>67</v>
      </c>
      <c r="H75" t="s">
        <v>30</v>
      </c>
      <c r="I75" s="2">
        <f t="shared" si="1"/>
        <v>-21.474019139297948</v>
      </c>
      <c r="J75">
        <f t="shared" si="5"/>
        <v>1.2319722814407419</v>
      </c>
      <c r="L75" s="2">
        <f t="shared" si="2"/>
        <v>-89.089912280701753</v>
      </c>
      <c r="M75">
        <f t="shared" si="4"/>
        <v>21.715666118421062</v>
      </c>
      <c r="N75">
        <f t="shared" si="6"/>
        <v>0</v>
      </c>
      <c r="O75">
        <f t="shared" si="7"/>
        <v>0</v>
      </c>
    </row>
    <row r="76" spans="1:15" x14ac:dyDescent="0.25">
      <c r="A76" s="8">
        <v>13.055999999999999</v>
      </c>
      <c r="B76" s="8"/>
      <c r="C76" s="30">
        <v>25850</v>
      </c>
      <c r="D76">
        <v>95920.69</v>
      </c>
      <c r="E76" s="2">
        <f>IF(D76&lt;&gt;0,('Modelo Atmosférico'!$B$9/'Modelo Atmosférico'!$B$10)*((POWER(D76/'Modelo Atmosférico'!$B$14,(-'Modelo Atmosférico'!$B$11*'Modelo Atmosférico'!$B$10)/('Modelo Atmosférico'!$B$12*'Modelo Atmosférico'!$B$13)))-1),0)</f>
        <v>459.90592905096884</v>
      </c>
      <c r="F76" s="12">
        <f t="shared" si="3"/>
        <v>411.71639434224164</v>
      </c>
      <c r="G76">
        <v>68</v>
      </c>
      <c r="H76" t="s">
        <v>30</v>
      </c>
      <c r="I76" s="2">
        <f t="shared" si="1"/>
        <v>-24.888333718782672</v>
      </c>
      <c r="J76">
        <f t="shared" si="5"/>
        <v>4.454795388099301</v>
      </c>
      <c r="L76" s="2">
        <f t="shared" si="2"/>
        <v>-103.34429824561403</v>
      </c>
      <c r="M76">
        <f t="shared" si="4"/>
        <v>78.227194906126243</v>
      </c>
      <c r="N76">
        <f t="shared" si="6"/>
        <v>0</v>
      </c>
      <c r="O76">
        <f t="shared" si="7"/>
        <v>0</v>
      </c>
    </row>
    <row r="77" spans="1:15" x14ac:dyDescent="0.25">
      <c r="A77" s="8">
        <v>13.247999999999999</v>
      </c>
      <c r="B77" s="8"/>
      <c r="C77" s="30">
        <v>25785</v>
      </c>
      <c r="D77">
        <v>96099.82</v>
      </c>
      <c r="E77" s="2">
        <f>IF(D77&lt;&gt;0,('Modelo Atmosférico'!$B$9/'Modelo Atmosférico'!$B$10)*((POWER(D77/'Modelo Atmosférico'!$B$14,(-'Modelo Atmosférico'!$B$11*'Modelo Atmosférico'!$B$10)/('Modelo Atmosférico'!$B$12*'Modelo Atmosférico'!$B$13)))-1),0)</f>
        <v>444.32982014625503</v>
      </c>
      <c r="F77" s="12">
        <f t="shared" si="3"/>
        <v>396.14028543752784</v>
      </c>
      <c r="G77">
        <v>69</v>
      </c>
      <c r="H77" t="s">
        <v>30</v>
      </c>
      <c r="I77" s="2">
        <f t="shared" si="1"/>
        <v>-28.296450173977146</v>
      </c>
      <c r="J77">
        <f t="shared" si="5"/>
        <v>10.394366946411791</v>
      </c>
      <c r="L77" s="2">
        <f t="shared" si="2"/>
        <v>-117.59868421052632</v>
      </c>
      <c r="M77">
        <f t="shared" si="4"/>
        <v>182.23380631540553</v>
      </c>
      <c r="N77">
        <f t="shared" si="6"/>
        <v>0</v>
      </c>
      <c r="O77">
        <f t="shared" si="7"/>
        <v>0</v>
      </c>
    </row>
    <row r="78" spans="1:15" x14ac:dyDescent="0.25">
      <c r="A78" s="8">
        <v>13.44</v>
      </c>
      <c r="B78" s="8"/>
      <c r="C78" s="30">
        <v>25720</v>
      </c>
      <c r="D78">
        <v>96278.97</v>
      </c>
      <c r="E78" s="2">
        <f>IF(D78&lt;&gt;0,('Modelo Atmosférico'!$B$9/'Modelo Atmosférico'!$B$10)*((POWER(D78/'Modelo Atmosférico'!$B$14,(-'Modelo Atmosférico'!$B$11*'Modelo Atmosférico'!$B$10)/('Modelo Atmosférico'!$B$12*'Modelo Atmosférico'!$B$13)))-1),0)</f>
        <v>428.77546815559083</v>
      </c>
      <c r="F78" s="12">
        <f t="shared" si="3"/>
        <v>380.58593344686358</v>
      </c>
      <c r="G78">
        <v>70</v>
      </c>
      <c r="H78" t="s">
        <v>30</v>
      </c>
      <c r="I78" s="2">
        <f t="shared" si="1"/>
        <v>-31.698625243507323</v>
      </c>
      <c r="J78">
        <f t="shared" si="5"/>
        <v>19.596381964586108</v>
      </c>
      <c r="L78" s="2">
        <f t="shared" si="2"/>
        <v>-131.8530701754386</v>
      </c>
      <c r="M78">
        <f t="shared" si="4"/>
        <v>343.38690751000308</v>
      </c>
      <c r="N78">
        <f t="shared" si="6"/>
        <v>0</v>
      </c>
      <c r="O78">
        <f t="shared" si="7"/>
        <v>0</v>
      </c>
    </row>
    <row r="79" spans="1:15" x14ac:dyDescent="0.25">
      <c r="A79" s="8">
        <v>13.632</v>
      </c>
      <c r="B79" s="8"/>
      <c r="C79" s="30">
        <v>25655</v>
      </c>
      <c r="D79">
        <v>96458.13</v>
      </c>
      <c r="E79" s="2">
        <f>IF(D79&lt;&gt;0,('Modelo Atmosférico'!$B$9/'Modelo Atmosférico'!$B$10)*((POWER(D79/'Modelo Atmosférico'!$B$14,(-'Modelo Atmosférico'!$B$11*'Modelo Atmosférico'!$B$10)/('Modelo Atmosférico'!$B$12*'Modelo Atmosférico'!$B$13)))-1),0)</f>
        <v>413.24366814009778</v>
      </c>
      <c r="F79" s="12">
        <f t="shared" si="3"/>
        <v>365.05413343137059</v>
      </c>
      <c r="G79">
        <v>71</v>
      </c>
      <c r="H79" t="s">
        <v>30</v>
      </c>
      <c r="I79" s="2">
        <f t="shared" si="1"/>
        <v>-35.095121890759316</v>
      </c>
      <c r="J79">
        <f t="shared" si="5"/>
        <v>32.42838262075216</v>
      </c>
      <c r="L79" s="2">
        <f t="shared" si="2"/>
        <v>-146.10745614035088</v>
      </c>
      <c r="M79">
        <f t="shared" si="4"/>
        <v>568.29009286510995</v>
      </c>
      <c r="N79">
        <f t="shared" si="6"/>
        <v>0</v>
      </c>
      <c r="O79">
        <f t="shared" si="7"/>
        <v>0</v>
      </c>
    </row>
    <row r="80" spans="1:15" x14ac:dyDescent="0.25">
      <c r="A80" s="8">
        <v>13.824</v>
      </c>
      <c r="B80" s="8"/>
      <c r="C80" s="30">
        <v>25590</v>
      </c>
      <c r="D80">
        <v>96637.3</v>
      </c>
      <c r="E80" s="2">
        <f>IF(D80&lt;&gt;0,('Modelo Atmosférico'!$B$9/'Modelo Atmosférico'!$B$10)*((POWER(D80/'Modelo Atmosférico'!$B$14,(-'Modelo Atmosférico'!$B$11*'Modelo Atmosférico'!$B$10)/('Modelo Atmosférico'!$B$12*'Modelo Atmosférico'!$B$13)))-1),0)</f>
        <v>397.73434534764993</v>
      </c>
      <c r="F80" s="12">
        <f t="shared" si="3"/>
        <v>349.54481063892274</v>
      </c>
      <c r="G80">
        <v>72</v>
      </c>
      <c r="H80" t="s">
        <v>30</v>
      </c>
      <c r="I80" s="2">
        <f t="shared" si="1"/>
        <v>-38.485719847136941</v>
      </c>
      <c r="J80">
        <f t="shared" si="5"/>
        <v>49.080028992515729</v>
      </c>
      <c r="L80" s="2">
        <f t="shared" si="2"/>
        <v>-160.36184210526315</v>
      </c>
      <c r="M80">
        <f t="shared" si="4"/>
        <v>860.49914396737358</v>
      </c>
      <c r="N80">
        <f t="shared" si="6"/>
        <v>0</v>
      </c>
      <c r="O80">
        <f t="shared" si="7"/>
        <v>0</v>
      </c>
    </row>
    <row r="81" spans="1:15" x14ac:dyDescent="0.25">
      <c r="A81" s="8">
        <v>14.016</v>
      </c>
      <c r="B81" s="8"/>
      <c r="C81" s="30">
        <v>25525</v>
      </c>
      <c r="D81">
        <v>96816.47</v>
      </c>
      <c r="E81" s="2">
        <f>IF(D81&lt;&gt;0,('Modelo Atmosférico'!$B$9/'Modelo Atmosférico'!$B$10)*((POWER(D81/'Modelo Atmosférico'!$B$14,(-'Modelo Atmosférico'!$B$11*'Modelo Atmosférico'!$B$10)/('Modelo Atmosférico'!$B$12*'Modelo Atmosférico'!$B$13)))-1),0)</f>
        <v>382.24828908364753</v>
      </c>
      <c r="F81" s="12">
        <f t="shared" si="3"/>
        <v>334.05875437492034</v>
      </c>
      <c r="G81">
        <v>73</v>
      </c>
      <c r="H81" t="s">
        <v>30</v>
      </c>
      <c r="I81" s="2">
        <f t="shared" si="1"/>
        <v>-41.869962279964284</v>
      </c>
      <c r="J81">
        <f t="shared" si="5"/>
        <v>69.563671204776327</v>
      </c>
      <c r="L81" s="2">
        <f t="shared" si="2"/>
        <v>-174.61622807017542</v>
      </c>
      <c r="M81">
        <f t="shared" si="4"/>
        <v>1220.5220296148805</v>
      </c>
      <c r="N81">
        <f t="shared" si="6"/>
        <v>0</v>
      </c>
      <c r="O81">
        <f t="shared" si="7"/>
        <v>0</v>
      </c>
    </row>
    <row r="82" spans="1:15" x14ac:dyDescent="0.25">
      <c r="A82" s="8">
        <v>14.208</v>
      </c>
      <c r="B82" s="8"/>
      <c r="C82" s="30">
        <v>25460</v>
      </c>
      <c r="D82">
        <v>96995.66</v>
      </c>
      <c r="E82" s="2">
        <f>IF(D82&lt;&gt;0,('Modelo Atmosférico'!$B$9/'Modelo Atmosférico'!$B$10)*((POWER(D82/'Modelo Atmosférico'!$B$14,(-'Modelo Atmosférico'!$B$11*'Modelo Atmosférico'!$B$10)/('Modelo Atmosférico'!$B$12*'Modelo Atmosférico'!$B$13)))-1),0)</f>
        <v>366.78369671988048</v>
      </c>
      <c r="F82" s="12">
        <f t="shared" si="3"/>
        <v>318.59416201115323</v>
      </c>
      <c r="G82">
        <v>74</v>
      </c>
      <c r="H82" t="s">
        <v>30</v>
      </c>
      <c r="I82" s="2">
        <f t="shared" si="1"/>
        <v>-45.24882379867681</v>
      </c>
      <c r="J82">
        <f t="shared" si="5"/>
        <v>93.718049719085101</v>
      </c>
      <c r="L82" s="2">
        <f t="shared" si="2"/>
        <v>-188.87061403508773</v>
      </c>
      <c r="M82">
        <f t="shared" si="4"/>
        <v>1645.8189058171736</v>
      </c>
      <c r="N82">
        <f t="shared" si="6"/>
        <v>0</v>
      </c>
      <c r="O82">
        <f t="shared" si="7"/>
        <v>0</v>
      </c>
    </row>
    <row r="83" spans="1:15" x14ac:dyDescent="0.25">
      <c r="A83" s="8">
        <v>14.4</v>
      </c>
      <c r="B83" s="8"/>
      <c r="C83" s="30">
        <v>25395</v>
      </c>
      <c r="D83">
        <v>97174.87</v>
      </c>
      <c r="E83" s="2">
        <f>IF(D83&lt;&gt;0,('Modelo Atmosférico'!$B$9/'Modelo Atmosférico'!$B$10)*((POWER(D83/'Modelo Atmosférico'!$B$14,(-'Modelo Atmosférico'!$B$11*'Modelo Atmosférico'!$B$10)/('Modelo Atmosférico'!$B$12*'Modelo Atmosférico'!$B$13)))-1),0)</f>
        <v>351.34049852326348</v>
      </c>
      <c r="F83" s="12">
        <f t="shared" si="3"/>
        <v>303.15096381453623</v>
      </c>
      <c r="G83">
        <v>75</v>
      </c>
      <c r="H83" t="s">
        <v>30</v>
      </c>
      <c r="I83" s="2">
        <f t="shared" si="1"/>
        <v>-48.621602699048701</v>
      </c>
      <c r="J83">
        <f t="shared" si="5"/>
        <v>121.20576570536294</v>
      </c>
      <c r="L83" s="2">
        <f t="shared" si="2"/>
        <v>-203.125</v>
      </c>
      <c r="M83">
        <f t="shared" si="4"/>
        <v>2130.8021157952467</v>
      </c>
      <c r="N83">
        <f t="shared" si="6"/>
        <v>0</v>
      </c>
      <c r="O83">
        <f t="shared" si="7"/>
        <v>0</v>
      </c>
    </row>
    <row r="84" spans="1:15" x14ac:dyDescent="0.25">
      <c r="A84" s="8">
        <v>14.592000000000001</v>
      </c>
      <c r="B84" s="8"/>
      <c r="C84" s="30">
        <v>25330</v>
      </c>
      <c r="D84">
        <v>97354.08</v>
      </c>
      <c r="E84" s="2">
        <f>IF(D84&lt;&gt;0,('Modelo Atmosférico'!$B$9/'Modelo Atmosférico'!$B$10)*((POWER(D84/'Modelo Atmosférico'!$B$14,(-'Modelo Atmosférico'!$B$11*'Modelo Atmosférico'!$B$10)/('Modelo Atmosférico'!$B$12*'Modelo Atmosférico'!$B$13)))-1),0)</f>
        <v>335.92034473117513</v>
      </c>
      <c r="F84" s="12">
        <f t="shared" si="3"/>
        <v>287.73081002244794</v>
      </c>
      <c r="G84">
        <v>76</v>
      </c>
      <c r="H84" t="s">
        <v>30</v>
      </c>
      <c r="I84" s="2">
        <f t="shared" si="1"/>
        <v>-51.988807142359825</v>
      </c>
      <c r="J84">
        <f t="shared" si="5"/>
        <v>151.51796434701157</v>
      </c>
      <c r="L84" s="2">
        <f t="shared" si="2"/>
        <v>-217.37938596491227</v>
      </c>
      <c r="M84">
        <f t="shared" si="4"/>
        <v>2666.8361899815313</v>
      </c>
      <c r="N84">
        <f t="shared" si="6"/>
        <v>0</v>
      </c>
      <c r="O84">
        <f t="shared" si="7"/>
        <v>0</v>
      </c>
    </row>
    <row r="85" spans="1:15" x14ac:dyDescent="0.25">
      <c r="A85" s="8">
        <v>14.784000000000001</v>
      </c>
      <c r="B85" s="8"/>
      <c r="C85" s="30">
        <v>25265</v>
      </c>
      <c r="D85">
        <v>97533.3</v>
      </c>
      <c r="E85" s="2">
        <f>IF(D85&lt;&gt;0,('Modelo Atmosférico'!$B$9/'Modelo Atmosférico'!$B$10)*((POWER(D85/'Modelo Atmosférico'!$B$14,(-'Modelo Atmosférico'!$B$11*'Modelo Atmosférico'!$B$10)/('Modelo Atmosférico'!$B$12*'Modelo Atmosférico'!$B$13)))-1),0)</f>
        <v>320.52230010055979</v>
      </c>
      <c r="F85" s="12">
        <f t="shared" si="3"/>
        <v>272.3327653918326</v>
      </c>
      <c r="G85">
        <v>77</v>
      </c>
      <c r="H85" t="s">
        <v>30</v>
      </c>
      <c r="I85" s="2">
        <f t="shared" si="1"/>
        <v>-55.350212894512595</v>
      </c>
      <c r="J85">
        <f t="shared" si="5"/>
        <v>183.97157567175353</v>
      </c>
      <c r="L85" s="2">
        <f t="shared" si="2"/>
        <v>-231.63377192982455</v>
      </c>
      <c r="M85">
        <f t="shared" si="4"/>
        <v>3242.2378460199338</v>
      </c>
      <c r="N85">
        <f t="shared" si="6"/>
        <v>0</v>
      </c>
      <c r="O85">
        <f t="shared" si="7"/>
        <v>0</v>
      </c>
    </row>
    <row r="86" spans="1:15" x14ac:dyDescent="0.25">
      <c r="A86" s="8">
        <v>14.976000000000001</v>
      </c>
      <c r="B86" s="8"/>
      <c r="C86" s="30">
        <v>25200</v>
      </c>
      <c r="D86">
        <v>97712.54</v>
      </c>
      <c r="E86" s="2">
        <f>IF(D86&lt;&gt;0,('Modelo Atmosférico'!$B$9/'Modelo Atmosférico'!$B$10)*((POWER(D86/'Modelo Atmosférico'!$B$14,(-'Modelo Atmosférico'!$B$11*'Modelo Atmosférico'!$B$10)/('Modelo Atmosférico'!$B$12*'Modelo Atmosférico'!$B$13)))-1),0)</f>
        <v>305.14543488543268</v>
      </c>
      <c r="F86" s="12">
        <f t="shared" si="3"/>
        <v>256.95590017670543</v>
      </c>
      <c r="G86">
        <v>78</v>
      </c>
      <c r="H86" t="s">
        <v>30</v>
      </c>
      <c r="I86" s="2">
        <f t="shared" si="1"/>
        <v>-58.705594799967578</v>
      </c>
      <c r="J86">
        <f t="shared" si="5"/>
        <v>217.71187450795216</v>
      </c>
      <c r="L86" s="2">
        <f t="shared" si="2"/>
        <v>-245.88815789473682</v>
      </c>
      <c r="M86">
        <f t="shared" si="4"/>
        <v>3842.2759887657803</v>
      </c>
      <c r="N86">
        <f t="shared" si="6"/>
        <v>0</v>
      </c>
      <c r="O86">
        <f t="shared" si="7"/>
        <v>0</v>
      </c>
    </row>
    <row r="87" spans="1:15" x14ac:dyDescent="0.25">
      <c r="A87" s="8">
        <v>15.167999999999999</v>
      </c>
      <c r="B87" s="8"/>
      <c r="C87" s="30">
        <v>25135</v>
      </c>
      <c r="D87">
        <v>97891.78</v>
      </c>
      <c r="E87" s="2">
        <f>IF(D87&lt;&gt;0,('Modelo Atmosférico'!$B$9/'Modelo Atmosférico'!$B$10)*((POWER(D87/'Modelo Atmosférico'!$B$14,(-'Modelo Atmosférico'!$B$11*'Modelo Atmosférico'!$B$10)/('Modelo Atmosférico'!$B$12*'Modelo Atmosférico'!$B$13)))-1),0)</f>
        <v>289.79139274438973</v>
      </c>
      <c r="F87" s="12">
        <f t="shared" si="3"/>
        <v>241.6018580356625</v>
      </c>
      <c r="G87">
        <v>79</v>
      </c>
      <c r="H87" t="s">
        <v>30</v>
      </c>
      <c r="I87" s="2">
        <f t="shared" si="1"/>
        <v>-62.055461946057953</v>
      </c>
      <c r="J87">
        <f t="shared" si="5"/>
        <v>251.71586568629979</v>
      </c>
      <c r="L87" s="2">
        <f t="shared" si="2"/>
        <v>-260.14254385964909</v>
      </c>
      <c r="M87">
        <f t="shared" si="4"/>
        <v>4449.1717102858611</v>
      </c>
      <c r="N87">
        <f t="shared" si="6"/>
        <v>0</v>
      </c>
      <c r="O87">
        <f t="shared" si="7"/>
        <v>0</v>
      </c>
    </row>
    <row r="88" spans="1:15" x14ac:dyDescent="0.25">
      <c r="A88" s="8">
        <v>15.36</v>
      </c>
      <c r="B88" s="8"/>
      <c r="C88" s="30">
        <v>25070</v>
      </c>
      <c r="D88">
        <v>98071.05</v>
      </c>
      <c r="E88" s="2">
        <f>IF(D88&lt;&gt;0,('Modelo Atmosférico'!$B$9/'Modelo Atmosférico'!$B$10)*((POWER(D88/'Modelo Atmosférico'!$B$14,(-'Modelo Atmosférico'!$B$11*'Modelo Atmosférico'!$B$10)/('Modelo Atmosférico'!$B$12*'Modelo Atmosférico'!$B$13)))-1),0)</f>
        <v>274.45753395571785</v>
      </c>
      <c r="F88" s="12">
        <f t="shared" si="3"/>
        <v>226.26799924699063</v>
      </c>
      <c r="G88">
        <v>80</v>
      </c>
      <c r="H88" t="s">
        <v>30</v>
      </c>
      <c r="I88" s="2">
        <f t="shared" si="1"/>
        <v>-65.399817999930903</v>
      </c>
      <c r="J88">
        <f t="shared" si="5"/>
        <v>284.79015813268416</v>
      </c>
      <c r="L88" s="2">
        <f t="shared" si="2"/>
        <v>-274.39692982456137</v>
      </c>
      <c r="M88">
        <f t="shared" si="4"/>
        <v>5042.0982898584198</v>
      </c>
      <c r="N88">
        <f t="shared" si="6"/>
        <v>0</v>
      </c>
      <c r="O88">
        <f t="shared" si="7"/>
        <v>0</v>
      </c>
    </row>
    <row r="89" spans="1:15" x14ac:dyDescent="0.25">
      <c r="A89" s="8">
        <v>15.552</v>
      </c>
      <c r="B89" s="8"/>
      <c r="C89" s="30">
        <v>25005</v>
      </c>
      <c r="D89">
        <v>98250.31</v>
      </c>
      <c r="E89" s="2">
        <f>IF(D89&lt;&gt;0,('Modelo Atmosférico'!$B$9/'Modelo Atmosférico'!$B$10)*((POWER(D89/'Modelo Atmosférico'!$B$14,(-'Modelo Atmosférico'!$B$11*'Modelo Atmosférico'!$B$10)/('Modelo Atmosférico'!$B$12*'Modelo Atmosférico'!$B$13)))-1),0)</f>
        <v>259.14720851761587</v>
      </c>
      <c r="F89" s="12">
        <f t="shared" si="3"/>
        <v>210.95767380888864</v>
      </c>
      <c r="G89">
        <v>81</v>
      </c>
      <c r="H89" t="s">
        <v>30</v>
      </c>
      <c r="I89" s="2">
        <f t="shared" si="1"/>
        <v>-68.737984393724773</v>
      </c>
      <c r="J89">
        <f t="shared" si="5"/>
        <v>315.57100505842772</v>
      </c>
      <c r="L89" s="2">
        <f t="shared" si="2"/>
        <v>-288.6513157894737</v>
      </c>
      <c r="M89">
        <f t="shared" si="4"/>
        <v>5597.1811939731524</v>
      </c>
      <c r="N89">
        <f t="shared" si="6"/>
        <v>0</v>
      </c>
      <c r="O89">
        <f t="shared" si="7"/>
        <v>0</v>
      </c>
    </row>
    <row r="90" spans="1:15" x14ac:dyDescent="0.25">
      <c r="A90" s="8">
        <v>15.744</v>
      </c>
      <c r="B90" s="8"/>
      <c r="C90" s="30">
        <v>24940</v>
      </c>
      <c r="D90">
        <v>98429.59</v>
      </c>
      <c r="E90" s="2">
        <f>IF(D90&lt;&gt;0,('Modelo Atmosférico'!$B$9/'Modelo Atmosférico'!$B$10)*((POWER(D90/'Modelo Atmosférico'!$B$14,(-'Modelo Atmosférico'!$B$11*'Modelo Atmosférico'!$B$10)/('Modelo Atmosférico'!$B$12*'Modelo Atmosférico'!$B$13)))-1),0)</f>
        <v>243.85778123309996</v>
      </c>
      <c r="F90" s="12">
        <f t="shared" si="3"/>
        <v>195.66824652437273</v>
      </c>
      <c r="G90">
        <v>82</v>
      </c>
      <c r="H90" t="s">
        <v>30</v>
      </c>
      <c r="I90" s="2">
        <f t="shared" si="1"/>
        <v>-72.070922946427828</v>
      </c>
      <c r="J90">
        <f t="shared" si="5"/>
        <v>342.52953782701894</v>
      </c>
      <c r="L90" s="2">
        <f t="shared" si="2"/>
        <v>-302.90570175438597</v>
      </c>
      <c r="M90">
        <f t="shared" si="4"/>
        <v>6087.4980763311823</v>
      </c>
      <c r="N90">
        <f t="shared" si="6"/>
        <v>0</v>
      </c>
      <c r="O90">
        <f t="shared" si="7"/>
        <v>0</v>
      </c>
    </row>
    <row r="91" spans="1:15" x14ac:dyDescent="0.25">
      <c r="A91" s="8">
        <v>15.936</v>
      </c>
      <c r="B91" s="8"/>
      <c r="C91" s="30">
        <v>24875</v>
      </c>
      <c r="D91">
        <v>98608.88</v>
      </c>
      <c r="E91" s="2">
        <f>IF(D91&lt;&gt;0,('Modelo Atmosférico'!$B$9/'Modelo Atmosférico'!$B$10)*((POWER(D91/'Modelo Atmosférico'!$B$14,(-'Modelo Atmosférico'!$B$11*'Modelo Atmosférico'!$B$10)/('Modelo Atmosférico'!$B$12*'Modelo Atmosférico'!$B$13)))-1),0)</f>
        <v>228.59003613009114</v>
      </c>
      <c r="F91" s="12">
        <f t="shared" si="3"/>
        <v>180.40050142136391</v>
      </c>
      <c r="G91">
        <v>83</v>
      </c>
      <c r="H91" t="s">
        <v>30</v>
      </c>
      <c r="I91" s="2">
        <f t="shared" si="1"/>
        <v>-75.39769967343355</v>
      </c>
      <c r="J91">
        <f t="shared" si="5"/>
        <v>363.96763196622106</v>
      </c>
      <c r="L91" s="2">
        <f t="shared" si="2"/>
        <v>-317.16008771929825</v>
      </c>
      <c r="M91">
        <f t="shared" si="4"/>
        <v>6483.0787778451104</v>
      </c>
      <c r="N91">
        <f t="shared" si="6"/>
        <v>0</v>
      </c>
      <c r="O91">
        <f t="shared" si="7"/>
        <v>0</v>
      </c>
    </row>
    <row r="92" spans="1:15" x14ac:dyDescent="0.25">
      <c r="A92" s="8">
        <v>16.128</v>
      </c>
      <c r="B92" s="8"/>
      <c r="C92" s="30">
        <v>24810</v>
      </c>
      <c r="D92">
        <v>98788.18</v>
      </c>
      <c r="E92" s="2">
        <f>IF(D92&lt;&gt;0,('Modelo Atmosférico'!$B$9/'Modelo Atmosférico'!$B$10)*((POWER(D92/'Modelo Atmosférico'!$B$14,(-'Modelo Atmosférico'!$B$11*'Modelo Atmosférico'!$B$10)/('Modelo Atmosférico'!$B$12*'Modelo Atmosférico'!$B$13)))-1),0)</f>
        <v>213.34390287528748</v>
      </c>
      <c r="F92" s="12">
        <f t="shared" si="3"/>
        <v>165.15436816656026</v>
      </c>
      <c r="G92">
        <v>84</v>
      </c>
      <c r="H92" t="s">
        <v>30</v>
      </c>
      <c r="I92" s="2">
        <f t="shared" si="1"/>
        <v>-78.719292048018005</v>
      </c>
      <c r="J92">
        <f t="shared" si="5"/>
        <v>378.02615227379226</v>
      </c>
      <c r="L92" s="2">
        <f t="shared" si="2"/>
        <v>-331.41447368421052</v>
      </c>
      <c r="M92">
        <f t="shared" si="4"/>
        <v>6750.9053266389574</v>
      </c>
      <c r="N92">
        <f t="shared" si="6"/>
        <v>0</v>
      </c>
      <c r="O92">
        <f t="shared" si="7"/>
        <v>0</v>
      </c>
    </row>
    <row r="93" spans="1:15" x14ac:dyDescent="0.25">
      <c r="A93" s="8">
        <v>16.32</v>
      </c>
      <c r="B93" s="8"/>
      <c r="C93" s="30">
        <v>24745</v>
      </c>
      <c r="D93">
        <v>98967.49</v>
      </c>
      <c r="E93" s="2">
        <f>IF(D93&lt;&gt;0,('Modelo Atmosférico'!$B$9/'Modelo Atmosférico'!$B$10)*((POWER(D93/'Modelo Atmosférico'!$B$14,(-'Modelo Atmosférico'!$B$11*'Modelo Atmosférico'!$B$10)/('Modelo Atmosférico'!$B$12*'Modelo Atmosférico'!$B$13)))-1),0)</f>
        <v>198.11931148847006</v>
      </c>
      <c r="F93" s="12">
        <f t="shared" si="3"/>
        <v>149.92977677974284</v>
      </c>
      <c r="G93">
        <v>85</v>
      </c>
      <c r="H93" t="s">
        <v>30</v>
      </c>
      <c r="I93" s="2">
        <f t="shared" si="1"/>
        <v>-82.034760996907764</v>
      </c>
      <c r="J93">
        <f t="shared" si="5"/>
        <v>382.67550009654485</v>
      </c>
      <c r="L93" s="2">
        <f t="shared" si="2"/>
        <v>-345.66885964912279</v>
      </c>
      <c r="M93">
        <f t="shared" si="4"/>
        <v>6854.9119380482562</v>
      </c>
      <c r="N93">
        <f t="shared" si="6"/>
        <v>0</v>
      </c>
      <c r="O93">
        <f t="shared" si="7"/>
        <v>0</v>
      </c>
    </row>
    <row r="94" spans="1:15" x14ac:dyDescent="0.25">
      <c r="A94" s="8">
        <v>16.512</v>
      </c>
      <c r="B94" s="8"/>
      <c r="C94" s="30">
        <v>24680</v>
      </c>
      <c r="D94">
        <v>99146.81</v>
      </c>
      <c r="E94" s="2">
        <f>IF(D94&lt;&gt;0,('Modelo Atmosférico'!$B$9/'Modelo Atmosférico'!$B$10)*((POWER(D94/'Modelo Atmosférico'!$B$14,(-'Modelo Atmosférico'!$B$11*'Modelo Atmosférico'!$B$10)/('Modelo Atmosférico'!$B$12*'Modelo Atmosférico'!$B$13)))-1),0)</f>
        <v>182.91619234012586</v>
      </c>
      <c r="F94" s="12">
        <f t="shared" si="3"/>
        <v>134.72665763139864</v>
      </c>
      <c r="G94">
        <v>86</v>
      </c>
      <c r="H94" t="s">
        <v>30</v>
      </c>
      <c r="I94" s="2">
        <f t="shared" si="1"/>
        <v>-80.205432329341022</v>
      </c>
      <c r="J94">
        <f t="shared" si="5"/>
        <v>360.65325361137394</v>
      </c>
      <c r="L94" s="2">
        <f t="shared" si="2"/>
        <v>-338.54166666666663</v>
      </c>
      <c r="M94">
        <f t="shared" si="4"/>
        <v>6488.1584658260272</v>
      </c>
      <c r="N94">
        <f t="shared" si="6"/>
        <v>0</v>
      </c>
      <c r="O94">
        <f t="shared" si="7"/>
        <v>0</v>
      </c>
    </row>
    <row r="95" spans="1:15" x14ac:dyDescent="0.25">
      <c r="A95" s="8">
        <v>16.704000000000001</v>
      </c>
      <c r="B95" s="8"/>
      <c r="C95" s="30">
        <v>24615</v>
      </c>
      <c r="D95">
        <v>99326.16</v>
      </c>
      <c r="E95" s="2">
        <f>IF(D95&lt;&gt;0,('Modelo Atmosférico'!$B$9/'Modelo Atmosférico'!$B$10)*((POWER(D95/'Modelo Atmosférico'!$B$14,(-'Modelo Atmosférico'!$B$11*'Modelo Atmosférico'!$B$10)/('Modelo Atmosférico'!$B$12*'Modelo Atmosférico'!$B$13)))-1),0)</f>
        <v>167.73278422761456</v>
      </c>
      <c r="F95" s="12">
        <f t="shared" si="3"/>
        <v>119.54324951888734</v>
      </c>
      <c r="G95">
        <v>87</v>
      </c>
      <c r="H95" t="s">
        <v>30</v>
      </c>
      <c r="I95" s="2">
        <f t="shared" si="1"/>
        <v>-80.091322594121209</v>
      </c>
      <c r="J95">
        <f t="shared" si="5"/>
        <v>337.20636729576569</v>
      </c>
      <c r="L95" s="2">
        <f t="shared" si="2"/>
        <v>-338.54166666666663</v>
      </c>
      <c r="M95">
        <f t="shared" si="4"/>
        <v>6092.5777643121037</v>
      </c>
      <c r="N95">
        <f t="shared" si="6"/>
        <v>0</v>
      </c>
      <c r="O95">
        <f t="shared" si="7"/>
        <v>0</v>
      </c>
    </row>
    <row r="96" spans="1:15" x14ac:dyDescent="0.25">
      <c r="A96" s="8">
        <v>16.896000000000001</v>
      </c>
      <c r="B96" s="8"/>
      <c r="C96" s="30">
        <v>24550</v>
      </c>
      <c r="D96">
        <v>99505.5</v>
      </c>
      <c r="E96" s="2">
        <f>IF(D96&lt;&gt;0,('Modelo Atmosférico'!$B$9/'Modelo Atmosférico'!$B$10)*((POWER(D96/'Modelo Atmosférico'!$B$14,(-'Modelo Atmosférico'!$B$11*'Modelo Atmosférico'!$B$10)/('Modelo Atmosférico'!$B$12*'Modelo Atmosférico'!$B$13)))-1),0)</f>
        <v>152.57240452816399</v>
      </c>
      <c r="F96" s="12">
        <f t="shared" si="3"/>
        <v>104.38286981943676</v>
      </c>
      <c r="G96">
        <v>88</v>
      </c>
      <c r="H96" t="s">
        <v>30</v>
      </c>
      <c r="I96" s="2">
        <f t="shared" ref="I96:I159" si="8">(F96-F77)/(A96-A77)</f>
        <v>-79.977361737415279</v>
      </c>
      <c r="J96">
        <f t="shared" si="5"/>
        <v>308.60152477811732</v>
      </c>
      <c r="L96" s="2">
        <f t="shared" ref="L96:L159" si="9">(C96-C77)/3.648</f>
        <v>-338.54166666666663</v>
      </c>
      <c r="M96">
        <f t="shared" si="4"/>
        <v>5602.2608819540501</v>
      </c>
      <c r="N96">
        <f t="shared" si="6"/>
        <v>0</v>
      </c>
      <c r="O96">
        <f t="shared" si="7"/>
        <v>0</v>
      </c>
    </row>
    <row r="97" spans="1:15" x14ac:dyDescent="0.25">
      <c r="A97" s="8">
        <v>17.088000000000001</v>
      </c>
      <c r="B97" s="8"/>
      <c r="C97" s="30">
        <v>24485</v>
      </c>
      <c r="D97">
        <v>99684.86</v>
      </c>
      <c r="E97" s="2">
        <f>IF(D97&lt;&gt;0,('Modelo Atmosférico'!$B$9/'Modelo Atmosférico'!$B$10)*((POWER(D97/'Modelo Atmosférico'!$B$14,(-'Modelo Atmosférico'!$B$11*'Modelo Atmosférico'!$B$10)/('Modelo Atmosférico'!$B$12*'Modelo Atmosférico'!$B$13)))-1),0)</f>
        <v>137.43244675624993</v>
      </c>
      <c r="F97" s="12">
        <f t="shared" si="3"/>
        <v>89.242912047522708</v>
      </c>
      <c r="G97">
        <v>89</v>
      </c>
      <c r="H97" t="s">
        <v>30</v>
      </c>
      <c r="I97" s="2">
        <f t="shared" si="8"/>
        <v>-79.863766830959634</v>
      </c>
      <c r="J97">
        <f t="shared" si="5"/>
        <v>276.56985028525293</v>
      </c>
      <c r="L97" s="2">
        <f t="shared" si="9"/>
        <v>-338.54166666666663</v>
      </c>
      <c r="M97">
        <f t="shared" si="4"/>
        <v>5047.1779778393357</v>
      </c>
      <c r="N97">
        <f t="shared" si="6"/>
        <v>0</v>
      </c>
      <c r="O97">
        <f t="shared" si="7"/>
        <v>0</v>
      </c>
    </row>
    <row r="98" spans="1:15" x14ac:dyDescent="0.25">
      <c r="A98" s="8">
        <v>17.28</v>
      </c>
      <c r="B98" s="8"/>
      <c r="C98" s="30">
        <v>24420</v>
      </c>
      <c r="D98">
        <v>99864.23</v>
      </c>
      <c r="E98" s="2">
        <f>IF(D98&lt;&gt;0,('Modelo Atmosférico'!$B$9/'Modelo Atmosférico'!$B$10)*((POWER(D98/'Modelo Atmosférico'!$B$14,(-'Modelo Atmosférico'!$B$11*'Modelo Atmosférico'!$B$10)/('Modelo Atmosférico'!$B$12*'Modelo Atmosférico'!$B$13)))-1),0)</f>
        <v>122.31368861045735</v>
      </c>
      <c r="F98" s="12">
        <f t="shared" si="3"/>
        <v>74.124153901730125</v>
      </c>
      <c r="G98">
        <v>90</v>
      </c>
      <c r="H98" t="s">
        <v>30</v>
      </c>
      <c r="I98" s="2">
        <f t="shared" si="8"/>
        <v>-79.750542634221588</v>
      </c>
      <c r="J98">
        <f t="shared" si="5"/>
        <v>242.65659115609597</v>
      </c>
      <c r="L98" s="2">
        <f t="shared" si="9"/>
        <v>-338.54166666666663</v>
      </c>
      <c r="M98">
        <f t="shared" si="4"/>
        <v>4454.251398266777</v>
      </c>
      <c r="N98">
        <f t="shared" si="6"/>
        <v>0</v>
      </c>
      <c r="O98">
        <f t="shared" si="7"/>
        <v>0</v>
      </c>
    </row>
    <row r="99" spans="1:15" x14ac:dyDescent="0.25">
      <c r="A99" s="8">
        <v>17.472000000000001</v>
      </c>
      <c r="B99" s="8"/>
      <c r="C99" s="30">
        <v>24355</v>
      </c>
      <c r="D99">
        <v>100043.61</v>
      </c>
      <c r="E99" s="2">
        <f>IF(D99&lt;&gt;0,('Modelo Atmosférico'!$B$9/'Modelo Atmosférico'!$B$10)*((POWER(D99/'Modelo Atmosférico'!$B$14,(-'Modelo Atmosférico'!$B$11*'Modelo Atmosférico'!$B$10)/('Modelo Atmosférico'!$B$12*'Modelo Atmosférico'!$B$13)))-1),0)</f>
        <v>107.21606216777076</v>
      </c>
      <c r="F99" s="12">
        <f t="shared" ref="F99:F162" si="10">IF(D99&lt;&gt;0,E99-$E$3,0)</f>
        <v>59.026527459043535</v>
      </c>
      <c r="G99">
        <v>91</v>
      </c>
      <c r="H99" t="s">
        <v>30</v>
      </c>
      <c r="I99" s="2">
        <f t="shared" si="8"/>
        <v>-79.637687275186153</v>
      </c>
      <c r="J99">
        <f t="shared" si="5"/>
        <v>208.22220320176334</v>
      </c>
      <c r="L99" s="2">
        <f t="shared" si="9"/>
        <v>-338.54166666666663</v>
      </c>
      <c r="M99">
        <f t="shared" si="4"/>
        <v>3847.3556767466853</v>
      </c>
      <c r="N99">
        <f t="shared" si="6"/>
        <v>0</v>
      </c>
      <c r="O99">
        <f t="shared" si="7"/>
        <v>0</v>
      </c>
    </row>
    <row r="100" spans="1:15" x14ac:dyDescent="0.25">
      <c r="A100" s="8">
        <v>17.664000000000001</v>
      </c>
      <c r="B100" s="8"/>
      <c r="C100" s="30">
        <v>24290</v>
      </c>
      <c r="D100">
        <v>100223</v>
      </c>
      <c r="E100" s="2">
        <f>IF(D100&lt;&gt;0,('Modelo Atmosférico'!$B$9/'Modelo Atmosférico'!$B$10)*((POWER(D100/'Modelo Atmosférico'!$B$14,(-'Modelo Atmosférico'!$B$11*'Modelo Atmosférico'!$B$10)/('Modelo Atmosférico'!$B$12*'Modelo Atmosférico'!$B$13)))-1),0)</f>
        <v>92.139499841981632</v>
      </c>
      <c r="F100" s="12">
        <f t="shared" si="10"/>
        <v>43.949965133254409</v>
      </c>
      <c r="G100">
        <v>92</v>
      </c>
      <c r="H100" t="s">
        <v>30</v>
      </c>
      <c r="I100" s="2">
        <f t="shared" si="8"/>
        <v>-79.525435647386459</v>
      </c>
      <c r="J100">
        <f t="shared" si="5"/>
        <v>174.44219154857623</v>
      </c>
      <c r="L100" s="2">
        <f t="shared" si="9"/>
        <v>-338.54166666666663</v>
      </c>
      <c r="M100">
        <f t="shared" si="4"/>
        <v>3247.3175340008365</v>
      </c>
      <c r="N100">
        <f t="shared" si="6"/>
        <v>0</v>
      </c>
      <c r="O100">
        <f t="shared" si="7"/>
        <v>0</v>
      </c>
    </row>
    <row r="101" spans="1:15" x14ac:dyDescent="0.25">
      <c r="A101" s="8">
        <v>17.856000000000002</v>
      </c>
      <c r="B101" s="8"/>
      <c r="C101" s="30">
        <v>24225</v>
      </c>
      <c r="D101">
        <v>100402.39</v>
      </c>
      <c r="E101" s="2">
        <f>IF(D101&lt;&gt;0,('Modelo Atmosférico'!$B$9/'Modelo Atmosférico'!$B$10)*((POWER(D101/'Modelo Atmosférico'!$B$14,(-'Modelo Atmosférico'!$B$11*'Modelo Atmosférico'!$B$10)/('Modelo Atmosférico'!$B$12*'Modelo Atmosférico'!$B$13)))-1),0)</f>
        <v>77.0847729918261</v>
      </c>
      <c r="F101" s="12">
        <f t="shared" si="10"/>
        <v>28.895238283098877</v>
      </c>
      <c r="G101">
        <v>93</v>
      </c>
      <c r="H101" t="s">
        <v>30</v>
      </c>
      <c r="I101" s="2">
        <f t="shared" si="8"/>
        <v>-79.413082162295566</v>
      </c>
      <c r="J101">
        <f t="shared" si="5"/>
        <v>142.3064807724551</v>
      </c>
      <c r="L101" s="2">
        <f t="shared" si="9"/>
        <v>-338.54166666666663</v>
      </c>
      <c r="M101">
        <f t="shared" si="4"/>
        <v>2671.915877962429</v>
      </c>
      <c r="N101">
        <f t="shared" si="6"/>
        <v>0</v>
      </c>
      <c r="O101">
        <f t="shared" si="7"/>
        <v>0</v>
      </c>
    </row>
    <row r="102" spans="1:15" x14ac:dyDescent="0.25">
      <c r="A102" s="8">
        <v>18.047999999999998</v>
      </c>
      <c r="B102" s="8"/>
      <c r="C102" s="30">
        <v>24160</v>
      </c>
      <c r="D102">
        <v>100581.81</v>
      </c>
      <c r="E102" s="2">
        <f>IF(D102&lt;&gt;0,('Modelo Atmosférico'!$B$9/'Modelo Atmosférico'!$B$10)*((POWER(D102/'Modelo Atmosférico'!$B$14,(-'Modelo Atmosférico'!$B$11*'Modelo Atmosférico'!$B$10)/('Modelo Atmosférico'!$B$12*'Modelo Atmosférico'!$B$13)))-1),0)</f>
        <v>62.049298866732315</v>
      </c>
      <c r="F102" s="12">
        <f t="shared" si="10"/>
        <v>13.859764158005092</v>
      </c>
      <c r="G102">
        <v>94</v>
      </c>
      <c r="H102" t="s">
        <v>30</v>
      </c>
      <c r="I102" s="2">
        <f t="shared" si="8"/>
        <v>-79.30131569532108</v>
      </c>
      <c r="J102">
        <f t="shared" si="5"/>
        <v>112.62624990875716</v>
      </c>
      <c r="L102" s="2">
        <f t="shared" si="9"/>
        <v>-338.54166666666663</v>
      </c>
      <c r="M102">
        <f t="shared" si="4"/>
        <v>2135.8818037761375</v>
      </c>
      <c r="N102">
        <f t="shared" si="6"/>
        <v>0</v>
      </c>
      <c r="O102">
        <f t="shared" si="7"/>
        <v>0</v>
      </c>
    </row>
    <row r="103" spans="1:15" x14ac:dyDescent="0.25">
      <c r="A103" s="8">
        <v>18.239999999999998</v>
      </c>
      <c r="B103" s="8"/>
      <c r="C103" s="30">
        <v>24100</v>
      </c>
      <c r="D103">
        <v>100747.43</v>
      </c>
      <c r="E103" s="2">
        <f>IF(D103&lt;&gt;0,('Modelo Atmosférico'!$B$9/'Modelo Atmosférico'!$B$10)*((POWER(D103/'Modelo Atmosférico'!$B$14,(-'Modelo Atmosférico'!$B$11*'Modelo Atmosférico'!$B$10)/('Modelo Atmosférico'!$B$12*'Modelo Atmosférico'!$B$13)))-1),0)</f>
        <v>48.189534708727223</v>
      </c>
      <c r="F103" s="12">
        <f t="shared" si="10"/>
        <v>0</v>
      </c>
      <c r="G103">
        <v>95</v>
      </c>
      <c r="H103" t="s">
        <v>30</v>
      </c>
      <c r="I103" s="2">
        <f t="shared" si="8"/>
        <v>-78.873577308785116</v>
      </c>
      <c r="J103">
        <f t="shared" si="5"/>
        <v>85.849880543483891</v>
      </c>
      <c r="L103" s="2">
        <f t="shared" si="9"/>
        <v>-337.17105263157896</v>
      </c>
      <c r="M103">
        <f t="shared" si="4"/>
        <v>1647.0803741896152</v>
      </c>
      <c r="N103">
        <f t="shared" si="6"/>
        <v>0</v>
      </c>
      <c r="O103">
        <f t="shared" si="7"/>
        <v>0</v>
      </c>
    </row>
    <row r="104" spans="1:15" x14ac:dyDescent="0.25">
      <c r="A104" s="8">
        <v>18.431999999999999</v>
      </c>
      <c r="B104" s="8"/>
      <c r="C104" s="30">
        <v>24099</v>
      </c>
      <c r="D104">
        <v>100750.19</v>
      </c>
      <c r="E104" s="2">
        <f>IF(D104&lt;&gt;0,('Modelo Atmosférico'!$B$9/'Modelo Atmosférico'!$B$10)*((POWER(D104/'Modelo Atmosférico'!$B$14,(-'Modelo Atmosférico'!$B$11*'Modelo Atmosférico'!$B$10)/('Modelo Atmosférico'!$B$12*'Modelo Atmosférico'!$B$13)))-1),0)</f>
        <v>47.95872286944644</v>
      </c>
      <c r="F104" s="12">
        <f t="shared" si="10"/>
        <v>-0.23081183928078275</v>
      </c>
      <c r="G104">
        <v>96</v>
      </c>
      <c r="H104" t="s">
        <v>30</v>
      </c>
      <c r="I104" s="2">
        <f t="shared" si="8"/>
        <v>-74.715892881335947</v>
      </c>
      <c r="J104">
        <f t="shared" si="5"/>
        <v>61.825462104643229</v>
      </c>
      <c r="L104" s="2">
        <f t="shared" si="9"/>
        <v>-319.62719298245611</v>
      </c>
      <c r="M104">
        <f t="shared" si="4"/>
        <v>1197.0134440404736</v>
      </c>
      <c r="N104">
        <f t="shared" si="6"/>
        <v>0</v>
      </c>
      <c r="O104">
        <f t="shared" si="7"/>
        <v>0</v>
      </c>
    </row>
    <row r="105" spans="1:15" x14ac:dyDescent="0.25">
      <c r="A105" s="8">
        <v>18.623999999999999</v>
      </c>
      <c r="B105" s="8"/>
      <c r="C105" s="30">
        <v>24102</v>
      </c>
      <c r="D105">
        <v>100741.91</v>
      </c>
      <c r="E105" s="2">
        <f>IF(D105&lt;&gt;0,('Modelo Atmosférico'!$B$9/'Modelo Atmosférico'!$B$10)*((POWER(D105/'Modelo Atmosférico'!$B$14,(-'Modelo Atmosférico'!$B$11*'Modelo Atmosférico'!$B$10)/('Modelo Atmosférico'!$B$12*'Modelo Atmosférico'!$B$13)))-1),0)</f>
        <v>48.651173747971477</v>
      </c>
      <c r="F105" s="12">
        <f t="shared" si="10"/>
        <v>0.46163903924425398</v>
      </c>
      <c r="G105">
        <v>97</v>
      </c>
      <c r="H105" t="s">
        <v>30</v>
      </c>
      <c r="I105" s="2">
        <f t="shared" si="8"/>
        <v>-70.310926846891817</v>
      </c>
      <c r="J105">
        <f t="shared" si="5"/>
        <v>43.820532774850605</v>
      </c>
      <c r="L105" s="2">
        <f t="shared" si="9"/>
        <v>-300.98684210526312</v>
      </c>
      <c r="M105">
        <f t="shared" si="4"/>
        <v>846.77853852868179</v>
      </c>
      <c r="N105">
        <f t="shared" si="6"/>
        <v>0</v>
      </c>
      <c r="O105">
        <f t="shared" si="7"/>
        <v>0</v>
      </c>
    </row>
    <row r="106" spans="1:15" x14ac:dyDescent="0.25">
      <c r="A106" s="8">
        <v>18.815999999999999</v>
      </c>
      <c r="B106" s="8"/>
      <c r="C106" s="30">
        <v>24099</v>
      </c>
      <c r="D106">
        <v>100750.19</v>
      </c>
      <c r="E106" s="2">
        <f>IF(D106&lt;&gt;0,('Modelo Atmosférico'!$B$9/'Modelo Atmosférico'!$B$10)*((POWER(D106/'Modelo Atmosférico'!$B$14,(-'Modelo Atmosférico'!$B$11*'Modelo Atmosférico'!$B$10)/('Modelo Atmosférico'!$B$12*'Modelo Atmosférico'!$B$13)))-1),0)</f>
        <v>47.95872286944644</v>
      </c>
      <c r="F106" s="12">
        <f t="shared" si="10"/>
        <v>-0.23081183928078275</v>
      </c>
      <c r="G106">
        <v>98</v>
      </c>
      <c r="H106" t="s">
        <v>30</v>
      </c>
      <c r="I106" s="2">
        <f t="shared" si="8"/>
        <v>-66.291850294666474</v>
      </c>
      <c r="J106">
        <f t="shared" si="5"/>
        <v>34.011255759866756</v>
      </c>
      <c r="L106" s="2">
        <f t="shared" si="9"/>
        <v>-283.99122807017545</v>
      </c>
      <c r="M106">
        <f t="shared" si="4"/>
        <v>638.89850723299435</v>
      </c>
      <c r="N106">
        <f t="shared" si="6"/>
        <v>0</v>
      </c>
      <c r="O106">
        <f t="shared" si="7"/>
        <v>0</v>
      </c>
    </row>
    <row r="107" spans="1:15" x14ac:dyDescent="0.25">
      <c r="A107" s="8">
        <v>19.007999999999999</v>
      </c>
      <c r="B107" s="8"/>
      <c r="C107" s="30">
        <v>24100</v>
      </c>
      <c r="D107">
        <v>100747.43</v>
      </c>
      <c r="E107" s="2">
        <f>IF(D107&lt;&gt;0,('Modelo Atmosférico'!$B$9/'Modelo Atmosférico'!$B$10)*((POWER(D107/'Modelo Atmosférico'!$B$14,(-'Modelo Atmosférico'!$B$11*'Modelo Atmosférico'!$B$10)/('Modelo Atmosférico'!$B$12*'Modelo Atmosférico'!$B$13)))-1),0)</f>
        <v>48.189534708727223</v>
      </c>
      <c r="F107" s="12">
        <f t="shared" si="10"/>
        <v>0</v>
      </c>
      <c r="G107">
        <v>99</v>
      </c>
      <c r="H107" t="s">
        <v>30</v>
      </c>
      <c r="I107" s="2">
        <f t="shared" si="8"/>
        <v>-62.025219091828575</v>
      </c>
      <c r="J107">
        <f t="shared" si="5"/>
        <v>34.052318328236517</v>
      </c>
      <c r="L107" s="2">
        <f t="shared" si="9"/>
        <v>-265.89912280701753</v>
      </c>
      <c r="M107">
        <f t="shared" si="4"/>
        <v>605.7563610317593</v>
      </c>
      <c r="N107">
        <f t="shared" si="6"/>
        <v>0</v>
      </c>
      <c r="O107">
        <f t="shared" si="7"/>
        <v>0</v>
      </c>
    </row>
    <row r="108" spans="1:15" x14ac:dyDescent="0.25">
      <c r="A108" s="8">
        <v>19.2</v>
      </c>
      <c r="B108" s="8"/>
      <c r="C108" s="30">
        <v>24101</v>
      </c>
      <c r="D108">
        <v>100744.67</v>
      </c>
      <c r="E108" s="2">
        <f>IF(D108&lt;&gt;0,('Modelo Atmosférico'!$B$9/'Modelo Atmosférico'!$B$10)*((POWER(D108/'Modelo Atmosférico'!$B$14,(-'Modelo Atmosférico'!$B$11*'Modelo Atmosférico'!$B$10)/('Modelo Atmosférico'!$B$12*'Modelo Atmosférico'!$B$13)))-1),0)</f>
        <v>48.420351668150253</v>
      </c>
      <c r="F108" s="12">
        <f t="shared" si="10"/>
        <v>0.23081695942303071</v>
      </c>
      <c r="G108">
        <v>100</v>
      </c>
      <c r="H108" t="s">
        <v>30</v>
      </c>
      <c r="I108" s="2">
        <f t="shared" si="8"/>
        <v>-57.765037513559655</v>
      </c>
      <c r="J108">
        <f t="shared" si="5"/>
        <v>44.62183002475912</v>
      </c>
      <c r="L108" s="2">
        <f t="shared" si="9"/>
        <v>-247.80701754385964</v>
      </c>
      <c r="M108">
        <f t="shared" si="4"/>
        <v>762.55885224299709</v>
      </c>
      <c r="N108">
        <f t="shared" si="6"/>
        <v>0</v>
      </c>
      <c r="O108">
        <f t="shared" si="7"/>
        <v>0</v>
      </c>
    </row>
    <row r="109" spans="1:15" x14ac:dyDescent="0.25">
      <c r="A109" s="8">
        <v>19.391999999999999</v>
      </c>
      <c r="B109" s="8"/>
      <c r="C109" s="30">
        <v>24100</v>
      </c>
      <c r="D109">
        <v>100747.43</v>
      </c>
      <c r="E109" s="2">
        <f>IF(D109&lt;&gt;0,('Modelo Atmosférico'!$B$9/'Modelo Atmosférico'!$B$10)*((POWER(D109/'Modelo Atmosférico'!$B$14,(-'Modelo Atmosférico'!$B$11*'Modelo Atmosférico'!$B$10)/('Modelo Atmosférico'!$B$12*'Modelo Atmosférico'!$B$13)))-1),0)</f>
        <v>48.189534708727223</v>
      </c>
      <c r="F109" s="12">
        <f t="shared" si="10"/>
        <v>0</v>
      </c>
      <c r="G109">
        <v>101</v>
      </c>
      <c r="H109" t="s">
        <v>30</v>
      </c>
      <c r="I109" s="2">
        <f t="shared" si="8"/>
        <v>-53.637128981461828</v>
      </c>
      <c r="J109">
        <f t="shared" si="5"/>
        <v>65.265269388619345</v>
      </c>
      <c r="L109" s="2">
        <f t="shared" si="9"/>
        <v>-230.26315789473682</v>
      </c>
      <c r="M109">
        <f t="shared" si="4"/>
        <v>1104.0767576923035</v>
      </c>
      <c r="N109">
        <f t="shared" si="6"/>
        <v>0</v>
      </c>
      <c r="O109">
        <f t="shared" si="7"/>
        <v>0</v>
      </c>
    </row>
    <row r="110" spans="1:15" x14ac:dyDescent="0.25">
      <c r="A110" s="8">
        <v>19.584</v>
      </c>
      <c r="B110" s="8"/>
      <c r="C110" s="30">
        <v>24099</v>
      </c>
      <c r="D110">
        <v>100750.19</v>
      </c>
      <c r="E110" s="2">
        <f>IF(D110&lt;&gt;0,('Modelo Atmosférico'!$B$9/'Modelo Atmosférico'!$B$10)*((POWER(D110/'Modelo Atmosférico'!$B$14,(-'Modelo Atmosférico'!$B$11*'Modelo Atmosférico'!$B$10)/('Modelo Atmosférico'!$B$12*'Modelo Atmosférico'!$B$13)))-1),0)</f>
        <v>47.95872286944644</v>
      </c>
      <c r="F110" s="12">
        <f t="shared" si="10"/>
        <v>-0.23081183928078275</v>
      </c>
      <c r="G110">
        <v>102</v>
      </c>
      <c r="H110" t="s">
        <v>30</v>
      </c>
      <c r="I110" s="2">
        <f t="shared" si="8"/>
        <v>-49.515162626273224</v>
      </c>
      <c r="J110">
        <f t="shared" si="5"/>
        <v>94.866267266118669</v>
      </c>
      <c r="L110" s="2">
        <f t="shared" si="9"/>
        <v>-212.71929824561403</v>
      </c>
      <c r="M110">
        <f t="shared" si="4"/>
        <v>1612.9204118094221</v>
      </c>
      <c r="N110">
        <f t="shared" si="6"/>
        <v>0</v>
      </c>
      <c r="O110">
        <f t="shared" si="7"/>
        <v>0</v>
      </c>
    </row>
    <row r="111" spans="1:15" x14ac:dyDescent="0.25">
      <c r="A111" s="8">
        <v>19.776</v>
      </c>
      <c r="B111" s="8"/>
      <c r="C111" s="30">
        <v>24102</v>
      </c>
      <c r="D111">
        <v>100741.91</v>
      </c>
      <c r="E111" s="2">
        <f>IF(D111&lt;&gt;0,('Modelo Atmosférico'!$B$9/'Modelo Atmosférico'!$B$10)*((POWER(D111/'Modelo Atmosférico'!$B$14,(-'Modelo Atmosférico'!$B$11*'Modelo Atmosférico'!$B$10)/('Modelo Atmosférico'!$B$12*'Modelo Atmosférico'!$B$13)))-1),0)</f>
        <v>48.651173747971477</v>
      </c>
      <c r="F111" s="12">
        <f t="shared" si="10"/>
        <v>0.46163903924425398</v>
      </c>
      <c r="G111">
        <v>103</v>
      </c>
      <c r="H111" t="s">
        <v>30</v>
      </c>
      <c r="I111" s="2">
        <f t="shared" si="8"/>
        <v>-45.14603320375987</v>
      </c>
      <c r="J111">
        <f t="shared" si="5"/>
        <v>132.14983274196157</v>
      </c>
      <c r="L111" s="2">
        <f t="shared" si="9"/>
        <v>-194.07894736842104</v>
      </c>
      <c r="M111">
        <f t="shared" si="4"/>
        <v>2268.7289824152922</v>
      </c>
      <c r="N111">
        <f t="shared" si="6"/>
        <v>0</v>
      </c>
      <c r="O111">
        <f t="shared" si="7"/>
        <v>0</v>
      </c>
    </row>
    <row r="112" spans="1:15" x14ac:dyDescent="0.25">
      <c r="A112" s="8">
        <v>19.968</v>
      </c>
      <c r="B112" s="8"/>
      <c r="C112" s="30"/>
      <c r="E112" s="2">
        <f>IF(D112&lt;&gt;0,('Modelo Atmosférico'!$B$9/'Modelo Atmosférico'!$B$10)*((POWER(D112/'Modelo Atmosférico'!$B$14,(-'Modelo Atmosférico'!$B$11*'Modelo Atmosférico'!$B$10)/('Modelo Atmosférico'!$B$12*'Modelo Atmosférico'!$B$13)))-1),0)</f>
        <v>0</v>
      </c>
      <c r="F112" s="12">
        <f t="shared" si="10"/>
        <v>0</v>
      </c>
      <c r="G112">
        <v>104</v>
      </c>
      <c r="H112" t="s">
        <v>30</v>
      </c>
      <c r="I112" s="2">
        <f t="shared" si="8"/>
        <v>-41.099171266376878</v>
      </c>
      <c r="J112">
        <f t="shared" si="5"/>
        <v>173.49549950921792</v>
      </c>
      <c r="L112" s="2">
        <f t="shared" si="9"/>
        <v>-6783.1688596491222</v>
      </c>
      <c r="M112">
        <f t="shared" si="4"/>
        <v>1995972.2543459886</v>
      </c>
      <c r="N112">
        <f t="shared" si="6"/>
        <v>0</v>
      </c>
      <c r="O112">
        <f t="shared" si="7"/>
        <v>0</v>
      </c>
    </row>
    <row r="113" spans="1:15" x14ac:dyDescent="0.25">
      <c r="A113" s="8">
        <v>20.16</v>
      </c>
      <c r="B113" s="8"/>
      <c r="C113" s="30"/>
      <c r="E113" s="2">
        <f>IF(D113&lt;&gt;0,('Modelo Atmosférico'!$B$9/'Modelo Atmosférico'!$B$10)*((POWER(D113/'Modelo Atmosférico'!$B$14,(-'Modelo Atmosférico'!$B$11*'Modelo Atmosférico'!$B$10)/('Modelo Atmosférico'!$B$12*'Modelo Atmosférico'!$B$13)))-1),0)</f>
        <v>0</v>
      </c>
      <c r="F113" s="12">
        <f t="shared" si="10"/>
        <v>0</v>
      </c>
      <c r="G113">
        <v>105</v>
      </c>
      <c r="H113" t="s">
        <v>30</v>
      </c>
      <c r="I113" s="2">
        <f t="shared" si="8"/>
        <v>-36.931649570010592</v>
      </c>
      <c r="J113">
        <f t="shared" si="5"/>
        <v>215.65902614333959</v>
      </c>
      <c r="L113" s="2">
        <f t="shared" si="9"/>
        <v>-6765.3508771929819</v>
      </c>
      <c r="M113">
        <f t="shared" si="4"/>
        <v>3772044.6841215561</v>
      </c>
      <c r="N113">
        <f t="shared" si="6"/>
        <v>0</v>
      </c>
      <c r="O113">
        <f t="shared" si="7"/>
        <v>0</v>
      </c>
    </row>
    <row r="114" spans="1:15" x14ac:dyDescent="0.25">
      <c r="A114" s="8">
        <v>20.352</v>
      </c>
      <c r="B114" s="8"/>
      <c r="C114" s="30"/>
      <c r="E114" s="2">
        <f>IF(D114&lt;&gt;0,('Modelo Atmosférico'!$B$9/'Modelo Atmosférico'!$B$10)*((POWER(D114/'Modelo Atmosférico'!$B$14,(-'Modelo Atmosférico'!$B$11*'Modelo Atmosférico'!$B$10)/('Modelo Atmosférico'!$B$12*'Modelo Atmosférico'!$B$13)))-1),0)</f>
        <v>0</v>
      </c>
      <c r="F114" s="12">
        <f t="shared" si="10"/>
        <v>0</v>
      </c>
      <c r="G114">
        <v>106</v>
      </c>
      <c r="H114" t="s">
        <v>30</v>
      </c>
      <c r="I114" s="2">
        <f t="shared" si="8"/>
        <v>-32.769531118116049</v>
      </c>
      <c r="J114">
        <f t="shared" si="5"/>
        <v>263.23960955971734</v>
      </c>
      <c r="L114" s="2">
        <f t="shared" si="9"/>
        <v>-6747.5328947368416</v>
      </c>
      <c r="M114">
        <f t="shared" ref="M114:M177" si="11">_xlfn.VAR.P(L95:L114)</f>
        <v>5331618.5884719333</v>
      </c>
      <c r="N114">
        <f t="shared" si="6"/>
        <v>0</v>
      </c>
      <c r="O114">
        <f t="shared" si="7"/>
        <v>0</v>
      </c>
    </row>
    <row r="115" spans="1:15" x14ac:dyDescent="0.25">
      <c r="A115" s="8">
        <v>20.544</v>
      </c>
      <c r="B115" s="8"/>
      <c r="C115" s="30"/>
      <c r="E115" s="2">
        <f>IF(D115&lt;&gt;0,('Modelo Atmosférico'!$B$9/'Modelo Atmosférico'!$B$10)*((POWER(D115/'Modelo Atmosférico'!$B$14,(-'Modelo Atmosférico'!$B$11*'Modelo Atmosférico'!$B$10)/('Modelo Atmosférico'!$B$12*'Modelo Atmosférico'!$B$13)))-1),0)</f>
        <v>0</v>
      </c>
      <c r="F115" s="12">
        <f t="shared" si="10"/>
        <v>0</v>
      </c>
      <c r="G115">
        <v>107</v>
      </c>
      <c r="H115" t="s">
        <v>30</v>
      </c>
      <c r="I115" s="2">
        <f t="shared" si="8"/>
        <v>-28.613725279450868</v>
      </c>
      <c r="J115">
        <f t="shared" ref="J115:J178" si="12">_xlfn.VAR.P(I96:I115)</f>
        <v>313.13489309200668</v>
      </c>
      <c r="L115" s="2">
        <f t="shared" si="9"/>
        <v>-6729.7149122807014</v>
      </c>
      <c r="M115">
        <f t="shared" si="11"/>
        <v>6676642.5747811208</v>
      </c>
      <c r="N115">
        <f t="shared" ref="N115:N178" si="13">IF(AND(M115&gt;=0, M115&lt;$N$3), 1, 0)</f>
        <v>0</v>
      </c>
      <c r="O115">
        <f t="shared" ref="O115:O178" si="14">IF(AND(N115=1, L115&lt;1, L115&gt;-1), 1, 0)</f>
        <v>0</v>
      </c>
    </row>
    <row r="116" spans="1:15" x14ac:dyDescent="0.25">
      <c r="A116" s="8">
        <v>20.736000000000001</v>
      </c>
      <c r="B116" s="8"/>
      <c r="C116" s="30"/>
      <c r="E116" s="2">
        <f>IF(D116&lt;&gt;0,('Modelo Atmosférico'!$B$9/'Modelo Atmosférico'!$B$10)*((POWER(D116/'Modelo Atmosférico'!$B$14,(-'Modelo Atmosférico'!$B$11*'Modelo Atmosférico'!$B$10)/('Modelo Atmosférico'!$B$12*'Modelo Atmosférico'!$B$13)))-1),0)</f>
        <v>0</v>
      </c>
      <c r="F116" s="12">
        <f t="shared" si="10"/>
        <v>0</v>
      </c>
      <c r="G116">
        <v>108</v>
      </c>
      <c r="H116" t="s">
        <v>30</v>
      </c>
      <c r="I116" s="2">
        <f t="shared" si="8"/>
        <v>-24.46351755688671</v>
      </c>
      <c r="J116">
        <f t="shared" si="12"/>
        <v>363.92961166889177</v>
      </c>
      <c r="L116" s="2">
        <f t="shared" si="9"/>
        <v>-6711.8969298245611</v>
      </c>
      <c r="M116">
        <f t="shared" si="11"/>
        <v>7808856.5582904723</v>
      </c>
      <c r="N116">
        <f t="shared" si="13"/>
        <v>0</v>
      </c>
      <c r="O116">
        <f t="shared" si="14"/>
        <v>0</v>
      </c>
    </row>
    <row r="117" spans="1:15" x14ac:dyDescent="0.25">
      <c r="A117" s="8">
        <v>20.928000000000001</v>
      </c>
      <c r="B117" s="8"/>
      <c r="C117" s="30"/>
      <c r="E117" s="2">
        <f>IF(D117&lt;&gt;0,('Modelo Atmosférico'!$B$9/'Modelo Atmosférico'!$B$10)*((POWER(D117/'Modelo Atmosférico'!$B$14,(-'Modelo Atmosférico'!$B$11*'Modelo Atmosférico'!$B$10)/('Modelo Atmosférico'!$B$12*'Modelo Atmosférico'!$B$13)))-1),0)</f>
        <v>0</v>
      </c>
      <c r="F117" s="12">
        <f t="shared" si="10"/>
        <v>0</v>
      </c>
      <c r="G117">
        <v>109</v>
      </c>
      <c r="H117" t="s">
        <v>30</v>
      </c>
      <c r="I117" s="2">
        <f t="shared" si="8"/>
        <v>-20.319121135342691</v>
      </c>
      <c r="J117">
        <f t="shared" si="12"/>
        <v>413.96171775684985</v>
      </c>
      <c r="L117" s="2">
        <f t="shared" si="9"/>
        <v>-6694.0789473684208</v>
      </c>
      <c r="M117">
        <f t="shared" si="11"/>
        <v>8729995.6920338459</v>
      </c>
      <c r="N117">
        <f t="shared" si="13"/>
        <v>0</v>
      </c>
      <c r="O117">
        <f t="shared" si="14"/>
        <v>0</v>
      </c>
    </row>
    <row r="118" spans="1:15" x14ac:dyDescent="0.25">
      <c r="A118" s="8">
        <v>21.12</v>
      </c>
      <c r="B118" s="8"/>
      <c r="C118" s="30"/>
      <c r="E118" s="2">
        <f>IF(D118&lt;&gt;0,('Modelo Atmosférico'!$B$9/'Modelo Atmosférico'!$B$10)*((POWER(D118/'Modelo Atmosférico'!$B$14,(-'Modelo Atmosférico'!$B$11*'Modelo Atmosférico'!$B$10)/('Modelo Atmosférico'!$B$12*'Modelo Atmosférico'!$B$13)))-1),0)</f>
        <v>0</v>
      </c>
      <c r="F118" s="12">
        <f t="shared" si="10"/>
        <v>0</v>
      </c>
      <c r="G118">
        <v>110</v>
      </c>
      <c r="H118" t="s">
        <v>30</v>
      </c>
      <c r="I118" s="2">
        <f t="shared" si="8"/>
        <v>-16.180517395571147</v>
      </c>
      <c r="J118">
        <f t="shared" si="12"/>
        <v>461.3245635262964</v>
      </c>
      <c r="L118" s="2">
        <f t="shared" si="9"/>
        <v>-6676.2609649122805</v>
      </c>
      <c r="M118">
        <f t="shared" si="11"/>
        <v>9441790.36683763</v>
      </c>
      <c r="N118">
        <f t="shared" si="13"/>
        <v>0</v>
      </c>
      <c r="O118">
        <f t="shared" si="14"/>
        <v>0</v>
      </c>
    </row>
    <row r="119" spans="1:15" x14ac:dyDescent="0.25">
      <c r="A119" s="8">
        <v>21.312000000000001</v>
      </c>
      <c r="B119" s="8"/>
      <c r="C119" s="30"/>
      <c r="E119" s="2">
        <f>IF(D119&lt;&gt;0,('Modelo Atmosférico'!$B$9/'Modelo Atmosférico'!$B$10)*((POWER(D119/'Modelo Atmosférico'!$B$14,(-'Modelo Atmosférico'!$B$11*'Modelo Atmosférico'!$B$10)/('Modelo Atmosférico'!$B$12*'Modelo Atmosférico'!$B$13)))-1),0)</f>
        <v>0</v>
      </c>
      <c r="F119" s="12">
        <f t="shared" si="10"/>
        <v>0</v>
      </c>
      <c r="G119">
        <v>111</v>
      </c>
      <c r="H119" t="s">
        <v>30</v>
      </c>
      <c r="I119" s="2">
        <f t="shared" si="8"/>
        <v>-12.047687810650881</v>
      </c>
      <c r="J119">
        <f t="shared" si="12"/>
        <v>503.86801815147834</v>
      </c>
      <c r="L119" s="2">
        <f t="shared" si="9"/>
        <v>-6658.4429824561403</v>
      </c>
      <c r="M119">
        <f t="shared" si="11"/>
        <v>9945966.2113207318</v>
      </c>
      <c r="N119">
        <f t="shared" si="13"/>
        <v>0</v>
      </c>
      <c r="O119">
        <f t="shared" si="14"/>
        <v>0</v>
      </c>
    </row>
    <row r="120" spans="1:15" x14ac:dyDescent="0.25">
      <c r="A120" s="8">
        <v>21.504000000000001</v>
      </c>
      <c r="B120" s="8"/>
      <c r="C120" s="30"/>
      <c r="E120" s="2">
        <f>IF(D120&lt;&gt;0,('Modelo Atmosférico'!$B$9/'Modelo Atmosférico'!$B$10)*((POWER(D120/'Modelo Atmosférico'!$B$14,(-'Modelo Atmosférico'!$B$11*'Modelo Atmosférico'!$B$10)/('Modelo Atmosférico'!$B$12*'Modelo Atmosférico'!$B$13)))-1),0)</f>
        <v>0</v>
      </c>
      <c r="F120" s="12">
        <f t="shared" si="10"/>
        <v>0</v>
      </c>
      <c r="G120">
        <v>112</v>
      </c>
      <c r="H120" t="s">
        <v>30</v>
      </c>
      <c r="I120" s="2">
        <f t="shared" si="8"/>
        <v>-7.9208438276038597</v>
      </c>
      <c r="J120">
        <f t="shared" si="12"/>
        <v>539.19790016264278</v>
      </c>
      <c r="L120" s="2">
        <f t="shared" si="9"/>
        <v>-6640.625</v>
      </c>
      <c r="M120">
        <f t="shared" si="11"/>
        <v>10244244.091894558</v>
      </c>
      <c r="N120">
        <f t="shared" si="13"/>
        <v>0</v>
      </c>
      <c r="O120">
        <f t="shared" si="14"/>
        <v>0</v>
      </c>
    </row>
    <row r="121" spans="1:15" x14ac:dyDescent="0.25">
      <c r="A121" s="8">
        <v>21.696000000000002</v>
      </c>
      <c r="B121" s="8"/>
      <c r="C121" s="30"/>
      <c r="E121" s="2">
        <f>IF(D121&lt;&gt;0,('Modelo Atmosférico'!$B$9/'Modelo Atmosférico'!$B$10)*((POWER(D121/'Modelo Atmosférico'!$B$14,(-'Modelo Atmosférico'!$B$11*'Modelo Atmosférico'!$B$10)/('Modelo Atmosférico'!$B$12*'Modelo Atmosférico'!$B$13)))-1),0)</f>
        <v>0</v>
      </c>
      <c r="F121" s="12">
        <f t="shared" si="10"/>
        <v>0</v>
      </c>
      <c r="G121">
        <v>113</v>
      </c>
      <c r="H121" t="s">
        <v>30</v>
      </c>
      <c r="I121" s="2">
        <f t="shared" si="8"/>
        <v>-3.7992774555934976</v>
      </c>
      <c r="J121">
        <f t="shared" si="12"/>
        <v>564.68371943989916</v>
      </c>
      <c r="L121" s="2">
        <f t="shared" si="9"/>
        <v>-6622.8070175438597</v>
      </c>
      <c r="M121">
        <f t="shared" si="11"/>
        <v>10338340.112763058</v>
      </c>
      <c r="N121">
        <f t="shared" si="13"/>
        <v>0</v>
      </c>
      <c r="O121">
        <f t="shared" si="14"/>
        <v>0</v>
      </c>
    </row>
    <row r="122" spans="1:15" x14ac:dyDescent="0.25">
      <c r="A122" s="8">
        <v>21.888000000000002</v>
      </c>
      <c r="B122" s="8"/>
      <c r="C122" s="30"/>
      <c r="E122" s="2">
        <f>IF(D122&lt;&gt;0,('Modelo Atmosférico'!$B$9/'Modelo Atmosférico'!$B$10)*((POWER(D122/'Modelo Atmosférico'!$B$14,(-'Modelo Atmosférico'!$B$11*'Modelo Atmosférico'!$B$10)/('Modelo Atmosférico'!$B$12*'Modelo Atmosférico'!$B$13)))-1),0)</f>
        <v>0</v>
      </c>
      <c r="F122" s="12">
        <f t="shared" si="10"/>
        <v>0</v>
      </c>
      <c r="G122">
        <v>114</v>
      </c>
      <c r="H122" t="s">
        <v>30</v>
      </c>
      <c r="I122" s="2">
        <f t="shared" si="8"/>
        <v>0</v>
      </c>
      <c r="J122">
        <f t="shared" si="12"/>
        <v>576.2075376538528</v>
      </c>
      <c r="L122" s="2">
        <f t="shared" si="9"/>
        <v>-6606.3596491228063</v>
      </c>
      <c r="M122">
        <f t="shared" si="11"/>
        <v>10230349.973031061</v>
      </c>
      <c r="N122">
        <f t="shared" si="13"/>
        <v>0</v>
      </c>
      <c r="O122">
        <f t="shared" si="14"/>
        <v>0</v>
      </c>
    </row>
    <row r="123" spans="1:15" x14ac:dyDescent="0.25">
      <c r="A123" s="8">
        <v>22.08</v>
      </c>
      <c r="B123" s="8"/>
      <c r="C123" s="30"/>
      <c r="E123" s="2">
        <f>IF(D123&lt;&gt;0,('Modelo Atmosférico'!$B$9/'Modelo Atmosférico'!$B$10)*((POWER(D123/'Modelo Atmosférico'!$B$14,(-'Modelo Atmosférico'!$B$11*'Modelo Atmosférico'!$B$10)/('Modelo Atmosférico'!$B$12*'Modelo Atmosférico'!$B$13)))-1),0)</f>
        <v>0</v>
      </c>
      <c r="F123" s="12">
        <f t="shared" si="10"/>
        <v>0</v>
      </c>
      <c r="G123">
        <v>115</v>
      </c>
      <c r="H123" t="s">
        <v>30</v>
      </c>
      <c r="I123" s="2">
        <f t="shared" si="8"/>
        <v>6.3270789276530362E-2</v>
      </c>
      <c r="J123">
        <f t="shared" si="12"/>
        <v>558.38927367050212</v>
      </c>
      <c r="L123" s="2">
        <f t="shared" si="9"/>
        <v>-6606.0855263157891</v>
      </c>
      <c r="M123">
        <f t="shared" si="11"/>
        <v>9925346.1469214074</v>
      </c>
      <c r="N123">
        <f t="shared" si="13"/>
        <v>0</v>
      </c>
      <c r="O123">
        <f t="shared" si="14"/>
        <v>0</v>
      </c>
    </row>
    <row r="124" spans="1:15" x14ac:dyDescent="0.25">
      <c r="A124" s="8">
        <v>22.271999999999998</v>
      </c>
      <c r="B124" s="8"/>
      <c r="C124" s="30"/>
      <c r="E124" s="2">
        <f>IF(D124&lt;&gt;0,('Modelo Atmosférico'!$B$9/'Modelo Atmosférico'!$B$10)*((POWER(D124/'Modelo Atmosférico'!$B$14,(-'Modelo Atmosférico'!$B$11*'Modelo Atmosférico'!$B$10)/('Modelo Atmosférico'!$B$12*'Modelo Atmosférico'!$B$13)))-1),0)</f>
        <v>0</v>
      </c>
      <c r="F124" s="12">
        <f t="shared" si="10"/>
        <v>0</v>
      </c>
      <c r="G124">
        <v>116</v>
      </c>
      <c r="H124" t="s">
        <v>30</v>
      </c>
      <c r="I124" s="2">
        <f t="shared" si="8"/>
        <v>-0.12654578926651699</v>
      </c>
      <c r="J124">
        <f t="shared" si="12"/>
        <v>527.7218497452169</v>
      </c>
      <c r="L124" s="2">
        <f t="shared" si="9"/>
        <v>-6606.9078947368416</v>
      </c>
      <c r="M124">
        <f t="shared" si="11"/>
        <v>9416831.2974004038</v>
      </c>
      <c r="N124">
        <f t="shared" si="13"/>
        <v>0</v>
      </c>
      <c r="O124">
        <f t="shared" si="14"/>
        <v>0</v>
      </c>
    </row>
    <row r="125" spans="1:15" x14ac:dyDescent="0.25">
      <c r="A125" s="8">
        <v>22.463999999999999</v>
      </c>
      <c r="B125" s="8"/>
      <c r="C125" s="30"/>
      <c r="E125" s="2">
        <f>IF(D125&lt;&gt;0,('Modelo Atmosférico'!$B$9/'Modelo Atmosférico'!$B$10)*((POWER(D125/'Modelo Atmosférico'!$B$14,(-'Modelo Atmosférico'!$B$11*'Modelo Atmosférico'!$B$10)/('Modelo Atmosférico'!$B$12*'Modelo Atmosférico'!$B$13)))-1),0)</f>
        <v>0</v>
      </c>
      <c r="F125" s="12">
        <f t="shared" si="10"/>
        <v>0</v>
      </c>
      <c r="G125">
        <v>117</v>
      </c>
      <c r="H125" t="s">
        <v>30</v>
      </c>
      <c r="I125" s="2">
        <f t="shared" si="8"/>
        <v>6.3270789276530362E-2</v>
      </c>
      <c r="J125">
        <f t="shared" si="12"/>
        <v>489.45095942066547</v>
      </c>
      <c r="L125" s="2">
        <f t="shared" si="9"/>
        <v>-6606.0855263157891</v>
      </c>
      <c r="M125">
        <f t="shared" si="11"/>
        <v>8702249.1255948357</v>
      </c>
      <c r="N125">
        <f t="shared" si="13"/>
        <v>0</v>
      </c>
      <c r="O125">
        <f t="shared" si="14"/>
        <v>0</v>
      </c>
    </row>
    <row r="126" spans="1:15" x14ac:dyDescent="0.25">
      <c r="A126" s="8">
        <v>22.655999999999999</v>
      </c>
      <c r="B126" s="8"/>
      <c r="C126" s="30"/>
      <c r="E126" s="2">
        <f>IF(D126&lt;&gt;0,('Modelo Atmosférico'!$B$9/'Modelo Atmosférico'!$B$10)*((POWER(D126/'Modelo Atmosférico'!$B$14,(-'Modelo Atmosférico'!$B$11*'Modelo Atmosférico'!$B$10)/('Modelo Atmosférico'!$B$12*'Modelo Atmosférico'!$B$13)))-1),0)</f>
        <v>0</v>
      </c>
      <c r="F126" s="12">
        <f t="shared" si="10"/>
        <v>0</v>
      </c>
      <c r="G126">
        <v>118</v>
      </c>
      <c r="H126" t="s">
        <v>30</v>
      </c>
      <c r="I126" s="2">
        <f t="shared" si="8"/>
        <v>0</v>
      </c>
      <c r="J126">
        <f t="shared" si="12"/>
        <v>443.86240208607046</v>
      </c>
      <c r="L126" s="2">
        <f t="shared" si="9"/>
        <v>-6606.3596491228063</v>
      </c>
      <c r="M126">
        <f t="shared" si="11"/>
        <v>7780834.9855469372</v>
      </c>
      <c r="N126">
        <f t="shared" si="13"/>
        <v>0</v>
      </c>
      <c r="O126">
        <f t="shared" si="14"/>
        <v>0</v>
      </c>
    </row>
    <row r="127" spans="1:15" x14ac:dyDescent="0.25">
      <c r="A127" s="8">
        <v>22.847999999999999</v>
      </c>
      <c r="B127" s="8"/>
      <c r="C127" s="30"/>
      <c r="E127" s="2">
        <f>IF(D127&lt;&gt;0,('Modelo Atmosférico'!$B$9/'Modelo Atmosférico'!$B$10)*((POWER(D127/'Modelo Atmosférico'!$B$14,(-'Modelo Atmosférico'!$B$11*'Modelo Atmosférico'!$B$10)/('Modelo Atmosférico'!$B$12*'Modelo Atmosférico'!$B$13)))-1),0)</f>
        <v>0</v>
      </c>
      <c r="F127" s="12">
        <f t="shared" si="10"/>
        <v>0</v>
      </c>
      <c r="G127">
        <v>119</v>
      </c>
      <c r="H127" t="s">
        <v>30</v>
      </c>
      <c r="I127" s="2">
        <f t="shared" si="8"/>
        <v>-6.3272192824295706E-2</v>
      </c>
      <c r="J127">
        <f t="shared" si="12"/>
        <v>394.40677453992015</v>
      </c>
      <c r="L127" s="2">
        <f t="shared" si="9"/>
        <v>-6606.6337719298244</v>
      </c>
      <c r="M127">
        <f t="shared" si="11"/>
        <v>6650361.7782334425</v>
      </c>
      <c r="N127">
        <f t="shared" si="13"/>
        <v>0</v>
      </c>
      <c r="O127">
        <f t="shared" si="14"/>
        <v>0</v>
      </c>
    </row>
    <row r="128" spans="1:15" x14ac:dyDescent="0.25">
      <c r="A128" s="8">
        <v>23.04</v>
      </c>
      <c r="B128" s="8"/>
      <c r="C128" s="30"/>
      <c r="E128" s="2">
        <f>IF(D128&lt;&gt;0,('Modelo Atmosférico'!$B$9/'Modelo Atmosférico'!$B$10)*((POWER(D128/'Modelo Atmosférico'!$B$14,(-'Modelo Atmosférico'!$B$11*'Modelo Atmosférico'!$B$10)/('Modelo Atmosférico'!$B$12*'Modelo Atmosférico'!$B$13)))-1),0)</f>
        <v>0</v>
      </c>
      <c r="F128" s="12">
        <f t="shared" si="10"/>
        <v>0</v>
      </c>
      <c r="G128">
        <v>120</v>
      </c>
      <c r="H128" t="s">
        <v>30</v>
      </c>
      <c r="I128" s="2">
        <f t="shared" si="8"/>
        <v>0</v>
      </c>
      <c r="J128">
        <f t="shared" si="12"/>
        <v>343.49809670699921</v>
      </c>
      <c r="L128" s="2">
        <f t="shared" si="9"/>
        <v>-6606.3596491228063</v>
      </c>
      <c r="M128">
        <f t="shared" si="11"/>
        <v>5309000.0010520034</v>
      </c>
      <c r="N128">
        <f t="shared" si="13"/>
        <v>0</v>
      </c>
      <c r="O128">
        <f t="shared" si="14"/>
        <v>0</v>
      </c>
    </row>
    <row r="129" spans="1:15" x14ac:dyDescent="0.25">
      <c r="A129" s="8">
        <v>23.231999999999999</v>
      </c>
      <c r="B129" s="8"/>
      <c r="C129" s="30"/>
      <c r="E129" s="2">
        <f>IF(D129&lt;&gt;0,('Modelo Atmosférico'!$B$9/'Modelo Atmosférico'!$B$10)*((POWER(D129/'Modelo Atmosférico'!$B$14,(-'Modelo Atmosférico'!$B$11*'Modelo Atmosférico'!$B$10)/('Modelo Atmosférico'!$B$12*'Modelo Atmosférico'!$B$13)))-1),0)</f>
        <v>0</v>
      </c>
      <c r="F129" s="12">
        <f t="shared" si="10"/>
        <v>0</v>
      </c>
      <c r="G129">
        <v>121</v>
      </c>
      <c r="H129" t="s">
        <v>30</v>
      </c>
      <c r="I129" s="2">
        <f t="shared" si="8"/>
        <v>6.3270789276530362E-2</v>
      </c>
      <c r="J129">
        <f t="shared" si="12"/>
        <v>292.46066266020222</v>
      </c>
      <c r="L129" s="2">
        <f t="shared" si="9"/>
        <v>-6606.0855263157891</v>
      </c>
      <c r="M129">
        <f t="shared" si="11"/>
        <v>3755334.60772635</v>
      </c>
      <c r="N129">
        <f t="shared" si="13"/>
        <v>0</v>
      </c>
      <c r="O129">
        <f t="shared" si="14"/>
        <v>0</v>
      </c>
    </row>
    <row r="130" spans="1:15" x14ac:dyDescent="0.25">
      <c r="A130" s="8">
        <v>23.423999999999999</v>
      </c>
      <c r="B130" s="8"/>
      <c r="C130" s="30"/>
      <c r="E130" s="2">
        <f>IF(D130&lt;&gt;0,('Modelo Atmosférico'!$B$9/'Modelo Atmosférico'!$B$10)*((POWER(D130/'Modelo Atmosférico'!$B$14,(-'Modelo Atmosférico'!$B$11*'Modelo Atmosférico'!$B$10)/('Modelo Atmosférico'!$B$12*'Modelo Atmosférico'!$B$13)))-1),0)</f>
        <v>0</v>
      </c>
      <c r="F130" s="12">
        <f t="shared" si="10"/>
        <v>0</v>
      </c>
      <c r="G130">
        <v>122</v>
      </c>
      <c r="H130" t="s">
        <v>30</v>
      </c>
      <c r="I130" s="2">
        <f t="shared" si="8"/>
        <v>-0.12654578926651699</v>
      </c>
      <c r="J130">
        <f t="shared" si="12"/>
        <v>242.50280529025443</v>
      </c>
      <c r="L130" s="2">
        <f t="shared" si="9"/>
        <v>-6606.9078947368416</v>
      </c>
      <c r="M130">
        <f t="shared" si="11"/>
        <v>1987713.0528969811</v>
      </c>
      <c r="N130">
        <f t="shared" si="13"/>
        <v>0</v>
      </c>
      <c r="O130">
        <f t="shared" si="14"/>
        <v>0</v>
      </c>
    </row>
    <row r="131" spans="1:15" x14ac:dyDescent="0.25">
      <c r="A131" s="8">
        <v>23.616</v>
      </c>
      <c r="B131" s="8"/>
      <c r="C131" s="30"/>
      <c r="E131" s="2">
        <f>IF(D131&lt;&gt;0,('Modelo Atmosférico'!$B$9/'Modelo Atmosférico'!$B$10)*((POWER(D131/'Modelo Atmosférico'!$B$14,(-'Modelo Atmosférico'!$B$11*'Modelo Atmosférico'!$B$10)/('Modelo Atmosférico'!$B$12*'Modelo Atmosférico'!$B$13)))-1),0)</f>
        <v>0</v>
      </c>
      <c r="F131" s="12">
        <f t="shared" si="10"/>
        <v>0</v>
      </c>
      <c r="G131">
        <v>123</v>
      </c>
      <c r="H131" t="s">
        <v>30</v>
      </c>
      <c r="I131" s="2">
        <f t="shared" si="8"/>
        <v>0</v>
      </c>
      <c r="J131">
        <f t="shared" si="12"/>
        <v>196.31486447968541</v>
      </c>
      <c r="L131" s="2">
        <f t="shared" si="9"/>
        <v>0</v>
      </c>
      <c r="M131">
        <f t="shared" si="11"/>
        <v>2108666.8514816426</v>
      </c>
      <c r="N131">
        <f t="shared" si="13"/>
        <v>0</v>
      </c>
      <c r="O131">
        <f t="shared" si="14"/>
        <v>0</v>
      </c>
    </row>
    <row r="132" spans="1:15" x14ac:dyDescent="0.25">
      <c r="A132" s="8">
        <v>23.808</v>
      </c>
      <c r="B132" s="8"/>
      <c r="C132" s="30"/>
      <c r="E132" s="2">
        <f>IF(D132&lt;&gt;0,('Modelo Atmosférico'!$B$9/'Modelo Atmosférico'!$B$10)*((POWER(D132/'Modelo Atmosférico'!$B$14,(-'Modelo Atmosférico'!$B$11*'Modelo Atmosférico'!$B$10)/('Modelo Atmosférico'!$B$12*'Modelo Atmosférico'!$B$13)))-1),0)</f>
        <v>0</v>
      </c>
      <c r="F132" s="12">
        <f t="shared" si="10"/>
        <v>0</v>
      </c>
      <c r="G132">
        <v>124</v>
      </c>
      <c r="H132" t="s">
        <v>30</v>
      </c>
      <c r="I132" s="2">
        <f t="shared" si="8"/>
        <v>0</v>
      </c>
      <c r="J132">
        <f t="shared" si="12"/>
        <v>153.7217990663579</v>
      </c>
      <c r="L132" s="2">
        <f t="shared" si="9"/>
        <v>0</v>
      </c>
      <c r="M132">
        <f t="shared" si="11"/>
        <v>3983005.3470478868</v>
      </c>
      <c r="N132">
        <f t="shared" si="13"/>
        <v>0</v>
      </c>
      <c r="O132">
        <f t="shared" si="14"/>
        <v>0</v>
      </c>
    </row>
    <row r="133" spans="1:15" x14ac:dyDescent="0.25">
      <c r="A133" s="8">
        <v>24</v>
      </c>
      <c r="B133" s="8"/>
      <c r="C133" s="30"/>
      <c r="E133" s="2">
        <f>IF(D133&lt;&gt;0,('Modelo Atmosférico'!$B$9/'Modelo Atmosférico'!$B$10)*((POWER(D133/'Modelo Atmosférico'!$B$14,(-'Modelo Atmosférico'!$B$11*'Modelo Atmosférico'!$B$10)/('Modelo Atmosférico'!$B$12*'Modelo Atmosférico'!$B$13)))-1),0)</f>
        <v>0</v>
      </c>
      <c r="F133" s="12">
        <f t="shared" si="10"/>
        <v>0</v>
      </c>
      <c r="G133">
        <v>125</v>
      </c>
      <c r="H133" t="s">
        <v>30</v>
      </c>
      <c r="I133" s="2">
        <f t="shared" si="8"/>
        <v>0</v>
      </c>
      <c r="J133">
        <f t="shared" si="12"/>
        <v>115.93889382139068</v>
      </c>
      <c r="L133" s="2">
        <f t="shared" si="9"/>
        <v>0</v>
      </c>
      <c r="M133">
        <f t="shared" si="11"/>
        <v>5629296.3632740304</v>
      </c>
      <c r="N133">
        <f t="shared" si="13"/>
        <v>0</v>
      </c>
      <c r="O133">
        <f t="shared" si="14"/>
        <v>0</v>
      </c>
    </row>
    <row r="134" spans="1:15" x14ac:dyDescent="0.25">
      <c r="A134" s="8">
        <v>24.192</v>
      </c>
      <c r="B134" s="8"/>
      <c r="C134" s="30"/>
      <c r="E134" s="2">
        <f>IF(D134&lt;&gt;0,('Modelo Atmosférico'!$B$9/'Modelo Atmosférico'!$B$10)*((POWER(D134/'Modelo Atmosférico'!$B$14,(-'Modelo Atmosférico'!$B$11*'Modelo Atmosférico'!$B$10)/('Modelo Atmosférico'!$B$12*'Modelo Atmosférico'!$B$13)))-1),0)</f>
        <v>0</v>
      </c>
      <c r="F134" s="12">
        <f t="shared" si="10"/>
        <v>0</v>
      </c>
      <c r="G134">
        <v>126</v>
      </c>
      <c r="H134" t="s">
        <v>30</v>
      </c>
      <c r="I134" s="2">
        <f t="shared" si="8"/>
        <v>0</v>
      </c>
      <c r="J134">
        <f t="shared" si="12"/>
        <v>83.52338771705567</v>
      </c>
      <c r="L134" s="2">
        <f t="shared" si="9"/>
        <v>0</v>
      </c>
      <c r="M134">
        <f t="shared" si="11"/>
        <v>7049316.3256587889</v>
      </c>
      <c r="N134">
        <f t="shared" si="13"/>
        <v>0</v>
      </c>
      <c r="O134">
        <f t="shared" si="14"/>
        <v>0</v>
      </c>
    </row>
    <row r="135" spans="1:15" x14ac:dyDescent="0.25">
      <c r="A135" s="8">
        <v>24.384</v>
      </c>
      <c r="B135" s="8"/>
      <c r="C135" s="30"/>
      <c r="E135" s="2">
        <f>IF(D135&lt;&gt;0,('Modelo Atmosférico'!$B$9/'Modelo Atmosférico'!$B$10)*((POWER(D135/'Modelo Atmosférico'!$B$14,(-'Modelo Atmosférico'!$B$11*'Modelo Atmosférico'!$B$10)/('Modelo Atmosférico'!$B$12*'Modelo Atmosférico'!$B$13)))-1),0)</f>
        <v>0</v>
      </c>
      <c r="F135" s="12">
        <f t="shared" si="10"/>
        <v>0</v>
      </c>
      <c r="G135">
        <v>127</v>
      </c>
      <c r="H135" t="s">
        <v>30</v>
      </c>
      <c r="I135" s="2">
        <f t="shared" si="8"/>
        <v>0</v>
      </c>
      <c r="J135">
        <f t="shared" si="12"/>
        <v>56.773435521904482</v>
      </c>
      <c r="L135" s="2">
        <f t="shared" si="9"/>
        <v>0</v>
      </c>
      <c r="M135">
        <f t="shared" si="11"/>
        <v>8244836.897493396</v>
      </c>
      <c r="N135">
        <f t="shared" si="13"/>
        <v>0</v>
      </c>
      <c r="O135">
        <f t="shared" si="14"/>
        <v>0</v>
      </c>
    </row>
    <row r="136" spans="1:15" x14ac:dyDescent="0.25">
      <c r="A136" s="8">
        <v>24.576000000000001</v>
      </c>
      <c r="B136" s="8"/>
      <c r="C136" s="30"/>
      <c r="E136" s="2">
        <f>IF(D136&lt;&gt;0,('Modelo Atmosférico'!$B$9/'Modelo Atmosférico'!$B$10)*((POWER(D136/'Modelo Atmosférico'!$B$14,(-'Modelo Atmosférico'!$B$11*'Modelo Atmosférico'!$B$10)/('Modelo Atmosférico'!$B$12*'Modelo Atmosférico'!$B$13)))-1),0)</f>
        <v>0</v>
      </c>
      <c r="F136" s="12">
        <f t="shared" si="10"/>
        <v>0</v>
      </c>
      <c r="G136">
        <v>128</v>
      </c>
      <c r="H136" t="s">
        <v>30</v>
      </c>
      <c r="I136" s="2">
        <f t="shared" si="8"/>
        <v>0</v>
      </c>
      <c r="J136">
        <f t="shared" si="12"/>
        <v>35.733658465035411</v>
      </c>
      <c r="L136" s="2">
        <f t="shared" si="9"/>
        <v>0</v>
      </c>
      <c r="M136">
        <f t="shared" si="11"/>
        <v>9217624.9798615985</v>
      </c>
      <c r="N136">
        <f t="shared" si="13"/>
        <v>0</v>
      </c>
      <c r="O136">
        <f t="shared" si="14"/>
        <v>0</v>
      </c>
    </row>
    <row r="137" spans="1:15" x14ac:dyDescent="0.25">
      <c r="A137" s="8">
        <v>24.768000000000001</v>
      </c>
      <c r="B137" s="8"/>
      <c r="C137" s="30"/>
      <c r="E137" s="2">
        <f>IF(D137&lt;&gt;0,('Modelo Atmosférico'!$B$9/'Modelo Atmosférico'!$B$10)*((POWER(D137/'Modelo Atmosférico'!$B$14,(-'Modelo Atmosférico'!$B$11*'Modelo Atmosférico'!$B$10)/('Modelo Atmosférico'!$B$12*'Modelo Atmosférico'!$B$13)))-1),0)</f>
        <v>0</v>
      </c>
      <c r="F137" s="12">
        <f t="shared" si="10"/>
        <v>0</v>
      </c>
      <c r="G137">
        <v>129</v>
      </c>
      <c r="H137" t="s">
        <v>30</v>
      </c>
      <c r="I137" s="2">
        <f t="shared" si="8"/>
        <v>0</v>
      </c>
      <c r="J137">
        <f t="shared" si="12"/>
        <v>20.193922480635013</v>
      </c>
      <c r="L137" s="2">
        <f t="shared" si="9"/>
        <v>0</v>
      </c>
      <c r="M137">
        <f t="shared" si="11"/>
        <v>9969442.7116396502</v>
      </c>
      <c r="N137">
        <f t="shared" si="13"/>
        <v>0</v>
      </c>
      <c r="O137">
        <f t="shared" si="14"/>
        <v>0</v>
      </c>
    </row>
    <row r="138" spans="1:15" x14ac:dyDescent="0.25">
      <c r="A138" s="8">
        <v>24.96</v>
      </c>
      <c r="B138" s="8"/>
      <c r="C138" s="30"/>
      <c r="E138" s="2">
        <f>IF(D138&lt;&gt;0,('Modelo Atmosférico'!$B$9/'Modelo Atmosférico'!$B$10)*((POWER(D138/'Modelo Atmosférico'!$B$14,(-'Modelo Atmosférico'!$B$11*'Modelo Atmosférico'!$B$10)/('Modelo Atmosférico'!$B$12*'Modelo Atmosférico'!$B$13)))-1),0)</f>
        <v>0</v>
      </c>
      <c r="F138" s="12">
        <f t="shared" si="10"/>
        <v>0</v>
      </c>
      <c r="G138">
        <v>130</v>
      </c>
      <c r="H138" t="s">
        <v>30</v>
      </c>
      <c r="I138" s="2">
        <f t="shared" si="8"/>
        <v>0</v>
      </c>
      <c r="J138">
        <f t="shared" si="12"/>
        <v>9.6911037576061467</v>
      </c>
      <c r="L138" s="2">
        <f t="shared" si="9"/>
        <v>0</v>
      </c>
      <c r="M138">
        <f t="shared" si="11"/>
        <v>10502047.469496327</v>
      </c>
      <c r="N138">
        <f t="shared" si="13"/>
        <v>0</v>
      </c>
      <c r="O138">
        <f t="shared" si="14"/>
        <v>0</v>
      </c>
    </row>
    <row r="139" spans="1:15" x14ac:dyDescent="0.25">
      <c r="A139" s="8">
        <v>25.152000000000001</v>
      </c>
      <c r="B139" s="8"/>
      <c r="C139" s="30"/>
      <c r="E139" s="2">
        <f>IF(D139&lt;&gt;0,('Modelo Atmosférico'!$B$9/'Modelo Atmosférico'!$B$10)*((POWER(D139/'Modelo Atmosférico'!$B$14,(-'Modelo Atmosférico'!$B$11*'Modelo Atmosférico'!$B$10)/('Modelo Atmosférico'!$B$12*'Modelo Atmosférico'!$B$13)))-1),0)</f>
        <v>0</v>
      </c>
      <c r="F139" s="12">
        <f t="shared" si="10"/>
        <v>0</v>
      </c>
      <c r="G139">
        <v>131</v>
      </c>
      <c r="H139" t="s">
        <v>30</v>
      </c>
      <c r="I139" s="2">
        <f t="shared" si="8"/>
        <v>0</v>
      </c>
      <c r="J139">
        <f t="shared" si="12"/>
        <v>3.5102567030412604</v>
      </c>
      <c r="L139" s="2">
        <f t="shared" si="9"/>
        <v>0</v>
      </c>
      <c r="M139">
        <f t="shared" si="11"/>
        <v>10817191.867892945</v>
      </c>
      <c r="N139">
        <f t="shared" si="13"/>
        <v>0</v>
      </c>
      <c r="O139">
        <f t="shared" si="14"/>
        <v>0</v>
      </c>
    </row>
    <row r="140" spans="1:15" x14ac:dyDescent="0.25">
      <c r="A140" s="8">
        <v>25.344000000000001</v>
      </c>
      <c r="B140" s="8"/>
      <c r="C140" s="30"/>
      <c r="E140" s="2">
        <f>IF(D140&lt;&gt;0,('Modelo Atmosférico'!$B$9/'Modelo Atmosférico'!$B$10)*((POWER(D140/'Modelo Atmosférico'!$B$14,(-'Modelo Atmosférico'!$B$11*'Modelo Atmosférico'!$B$10)/('Modelo Atmosférico'!$B$12*'Modelo Atmosférico'!$B$13)))-1),0)</f>
        <v>0</v>
      </c>
      <c r="F140" s="12">
        <f t="shared" si="10"/>
        <v>0</v>
      </c>
      <c r="G140">
        <v>132</v>
      </c>
      <c r="H140" t="s">
        <v>30</v>
      </c>
      <c r="I140" s="2">
        <f t="shared" si="8"/>
        <v>0</v>
      </c>
      <c r="J140">
        <f t="shared" si="12"/>
        <v>0.68559715976497704</v>
      </c>
      <c r="L140" s="2">
        <f t="shared" si="9"/>
        <v>0</v>
      </c>
      <c r="M140">
        <f t="shared" si="11"/>
        <v>10916623.759083314</v>
      </c>
      <c r="N140">
        <f t="shared" si="13"/>
        <v>0</v>
      </c>
      <c r="O140">
        <f t="shared" si="14"/>
        <v>0</v>
      </c>
    </row>
    <row r="141" spans="1:15" x14ac:dyDescent="0.25">
      <c r="A141" s="8">
        <v>25.536000000000001</v>
      </c>
      <c r="B141" s="8"/>
      <c r="C141" s="30"/>
      <c r="E141" s="2">
        <f>IF(D141&lt;&gt;0,('Modelo Atmosférico'!$B$9/'Modelo Atmosférico'!$B$10)*((POWER(D141/'Modelo Atmosférico'!$B$14,(-'Modelo Atmosférico'!$B$11*'Modelo Atmosférico'!$B$10)/('Modelo Atmosférico'!$B$12*'Modelo Atmosférico'!$B$13)))-1),0)</f>
        <v>0</v>
      </c>
      <c r="F141" s="12">
        <f t="shared" si="10"/>
        <v>0</v>
      </c>
      <c r="G141">
        <v>133</v>
      </c>
      <c r="H141" t="s">
        <v>30</v>
      </c>
      <c r="I141" s="2">
        <f t="shared" si="8"/>
        <v>0</v>
      </c>
      <c r="J141">
        <f t="shared" si="12"/>
        <v>2.3619929693624807E-3</v>
      </c>
      <c r="L141" s="2">
        <f t="shared" si="9"/>
        <v>0</v>
      </c>
      <c r="M141">
        <f t="shared" si="11"/>
        <v>10802086.233113794</v>
      </c>
      <c r="N141">
        <f t="shared" si="13"/>
        <v>0</v>
      </c>
      <c r="O141">
        <f t="shared" si="14"/>
        <v>0</v>
      </c>
    </row>
    <row r="142" spans="1:15" x14ac:dyDescent="0.25">
      <c r="A142" s="8">
        <v>25.728000000000002</v>
      </c>
      <c r="B142" s="8"/>
      <c r="C142" s="30"/>
      <c r="E142" s="2">
        <f>IF(D142&lt;&gt;0,('Modelo Atmosférico'!$B$9/'Modelo Atmosférico'!$B$10)*((POWER(D142/'Modelo Atmosférico'!$B$14,(-'Modelo Atmosférico'!$B$11*'Modelo Atmosférico'!$B$10)/('Modelo Atmosférico'!$B$12*'Modelo Atmosférico'!$B$13)))-1),0)</f>
        <v>0</v>
      </c>
      <c r="F142" s="12">
        <f t="shared" si="10"/>
        <v>0</v>
      </c>
      <c r="G142">
        <v>134</v>
      </c>
      <c r="H142" t="s">
        <v>30</v>
      </c>
      <c r="I142" s="2">
        <f t="shared" si="8"/>
        <v>0</v>
      </c>
      <c r="J142">
        <f t="shared" si="12"/>
        <v>2.3619929693624807E-3</v>
      </c>
      <c r="L142" s="2">
        <f t="shared" si="9"/>
        <v>0</v>
      </c>
      <c r="M142">
        <f t="shared" si="11"/>
        <v>10474774.434050618</v>
      </c>
      <c r="N142">
        <f t="shared" si="13"/>
        <v>0</v>
      </c>
      <c r="O142">
        <f t="shared" si="14"/>
        <v>0</v>
      </c>
    </row>
    <row r="143" spans="1:15" x14ac:dyDescent="0.25">
      <c r="A143" s="8">
        <v>25.92</v>
      </c>
      <c r="B143" s="8"/>
      <c r="C143" s="30"/>
      <c r="E143" s="2">
        <f>IF(D143&lt;&gt;0,('Modelo Atmosférico'!$B$9/'Modelo Atmosférico'!$B$10)*((POWER(D143/'Modelo Atmosférico'!$B$14,(-'Modelo Atmosférico'!$B$11*'Modelo Atmosférico'!$B$10)/('Modelo Atmosférico'!$B$12*'Modelo Atmosférico'!$B$13)))-1),0)</f>
        <v>0</v>
      </c>
      <c r="F143" s="12">
        <f t="shared" si="10"/>
        <v>0</v>
      </c>
      <c r="G143">
        <v>135</v>
      </c>
      <c r="H143" t="s">
        <v>30</v>
      </c>
      <c r="I143" s="2">
        <f t="shared" si="8"/>
        <v>0</v>
      </c>
      <c r="J143">
        <f t="shared" si="12"/>
        <v>2.1117903127132738E-3</v>
      </c>
      <c r="L143" s="2">
        <f t="shared" si="9"/>
        <v>0</v>
      </c>
      <c r="M143">
        <f t="shared" si="11"/>
        <v>9929360.4032235257</v>
      </c>
      <c r="N143">
        <f t="shared" si="13"/>
        <v>0</v>
      </c>
      <c r="O143">
        <f t="shared" si="14"/>
        <v>0</v>
      </c>
    </row>
    <row r="144" spans="1:15" x14ac:dyDescent="0.25">
      <c r="A144" s="8">
        <v>26.111999999999998</v>
      </c>
      <c r="B144" s="8"/>
      <c r="C144" s="30"/>
      <c r="E144" s="2">
        <f>IF(D144&lt;&gt;0,('Modelo Atmosférico'!$B$9/'Modelo Atmosférico'!$B$10)*((POWER(D144/'Modelo Atmosférico'!$B$14,(-'Modelo Atmosférico'!$B$11*'Modelo Atmosférico'!$B$10)/('Modelo Atmosférico'!$B$12*'Modelo Atmosférico'!$B$13)))-1),0)</f>
        <v>0</v>
      </c>
      <c r="F144" s="12">
        <f t="shared" si="10"/>
        <v>0</v>
      </c>
      <c r="G144">
        <v>136</v>
      </c>
      <c r="H144" t="s">
        <v>30</v>
      </c>
      <c r="I144" s="2">
        <f t="shared" si="8"/>
        <v>0</v>
      </c>
      <c r="J144">
        <f t="shared" si="12"/>
        <v>1.3911698777498592E-3</v>
      </c>
      <c r="L144" s="2">
        <f t="shared" si="9"/>
        <v>0</v>
      </c>
      <c r="M144">
        <f t="shared" si="11"/>
        <v>9165364.2337290682</v>
      </c>
      <c r="N144">
        <f t="shared" si="13"/>
        <v>0</v>
      </c>
      <c r="O144">
        <f t="shared" si="14"/>
        <v>0</v>
      </c>
    </row>
    <row r="145" spans="1:15" x14ac:dyDescent="0.25">
      <c r="A145" s="8">
        <v>26.303999999999998</v>
      </c>
      <c r="B145" s="8"/>
      <c r="C145" s="30"/>
      <c r="E145" s="2">
        <f>IF(D145&lt;&gt;0,('Modelo Atmosférico'!$B$9/'Modelo Atmosférico'!$B$10)*((POWER(D145/'Modelo Atmosférico'!$B$14,(-'Modelo Atmosférico'!$B$11*'Modelo Atmosférico'!$B$10)/('Modelo Atmosférico'!$B$12*'Modelo Atmosférico'!$B$13)))-1),0)</f>
        <v>0</v>
      </c>
      <c r="F145" s="12">
        <f t="shared" si="10"/>
        <v>0</v>
      </c>
      <c r="G145">
        <v>137</v>
      </c>
      <c r="H145" t="s">
        <v>30</v>
      </c>
      <c r="I145" s="2">
        <f t="shared" si="8"/>
        <v>0</v>
      </c>
      <c r="J145">
        <f t="shared" si="12"/>
        <v>1.1609845170548467E-3</v>
      </c>
      <c r="L145" s="2">
        <f t="shared" si="9"/>
        <v>0</v>
      </c>
      <c r="M145">
        <f t="shared" si="11"/>
        <v>8183519.3799113678</v>
      </c>
      <c r="N145">
        <f t="shared" si="13"/>
        <v>0</v>
      </c>
      <c r="O145">
        <f t="shared" si="14"/>
        <v>0</v>
      </c>
    </row>
    <row r="146" spans="1:15" x14ac:dyDescent="0.25">
      <c r="A146" s="8">
        <v>26.495999999999999</v>
      </c>
      <c r="B146" s="8"/>
      <c r="C146" s="30"/>
      <c r="E146" s="2">
        <f>IF(D146&lt;&gt;0,('Modelo Atmosférico'!$B$9/'Modelo Atmosférico'!$B$10)*((POWER(D146/'Modelo Atmosférico'!$B$14,(-'Modelo Atmosférico'!$B$11*'Modelo Atmosférico'!$B$10)/('Modelo Atmosférico'!$B$12*'Modelo Atmosférico'!$B$13)))-1),0)</f>
        <v>0</v>
      </c>
      <c r="F146" s="12">
        <f t="shared" si="10"/>
        <v>0</v>
      </c>
      <c r="G146">
        <v>138</v>
      </c>
      <c r="H146" t="s">
        <v>30</v>
      </c>
      <c r="I146" s="2">
        <f t="shared" si="8"/>
        <v>0</v>
      </c>
      <c r="J146">
        <f t="shared" si="12"/>
        <v>1.1609845170548467E-3</v>
      </c>
      <c r="L146" s="2">
        <f t="shared" si="9"/>
        <v>0</v>
      </c>
      <c r="M146">
        <f t="shared" si="11"/>
        <v>6983327.8245770345</v>
      </c>
      <c r="N146">
        <f t="shared" si="13"/>
        <v>0</v>
      </c>
      <c r="O146">
        <f t="shared" si="14"/>
        <v>0</v>
      </c>
    </row>
    <row r="147" spans="1:15" x14ac:dyDescent="0.25">
      <c r="A147" s="8">
        <v>26.687999999999999</v>
      </c>
      <c r="B147" s="8"/>
      <c r="C147" s="30"/>
      <c r="E147" s="2">
        <f>IF(D147&lt;&gt;0,('Modelo Atmosférico'!$B$9/'Modelo Atmosférico'!$B$10)*((POWER(D147/'Modelo Atmosférico'!$B$14,(-'Modelo Atmosférico'!$B$11*'Modelo Atmosférico'!$B$10)/('Modelo Atmosférico'!$B$12*'Modelo Atmosférico'!$B$13)))-1),0)</f>
        <v>0</v>
      </c>
      <c r="F147" s="12">
        <f t="shared" si="10"/>
        <v>0</v>
      </c>
      <c r="G147">
        <v>139</v>
      </c>
      <c r="H147" t="s">
        <v>30</v>
      </c>
      <c r="I147" s="2">
        <f t="shared" si="8"/>
        <v>0</v>
      </c>
      <c r="J147">
        <f t="shared" si="12"/>
        <v>9.908421637787098E-4</v>
      </c>
      <c r="L147" s="2">
        <f t="shared" si="9"/>
        <v>0</v>
      </c>
      <c r="M147">
        <f t="shared" si="11"/>
        <v>5564762.3959039673</v>
      </c>
      <c r="N147">
        <f t="shared" si="13"/>
        <v>0</v>
      </c>
      <c r="O147">
        <f t="shared" si="14"/>
        <v>0</v>
      </c>
    </row>
    <row r="148" spans="1:15" x14ac:dyDescent="0.25">
      <c r="A148" s="8">
        <v>26.88</v>
      </c>
      <c r="B148" s="8"/>
      <c r="C148" s="30"/>
      <c r="E148" s="2">
        <f>IF(D148&lt;&gt;0,('Modelo Atmosférico'!$B$9/'Modelo Atmosférico'!$B$10)*((POWER(D148/'Modelo Atmosférico'!$B$14,(-'Modelo Atmosférico'!$B$11*'Modelo Atmosférico'!$B$10)/('Modelo Atmosférico'!$B$12*'Modelo Atmosférico'!$B$13)))-1),0)</f>
        <v>0</v>
      </c>
      <c r="F148" s="12">
        <f t="shared" si="10"/>
        <v>0</v>
      </c>
      <c r="G148">
        <v>140</v>
      </c>
      <c r="H148" t="s">
        <v>30</v>
      </c>
      <c r="I148" s="2">
        <f t="shared" si="8"/>
        <v>0</v>
      </c>
      <c r="J148">
        <f t="shared" si="12"/>
        <v>9.908421637787098E-4</v>
      </c>
      <c r="L148" s="2">
        <f t="shared" si="9"/>
        <v>0</v>
      </c>
      <c r="M148">
        <f t="shared" si="11"/>
        <v>3928121.9076647977</v>
      </c>
      <c r="N148">
        <f t="shared" si="13"/>
        <v>0</v>
      </c>
      <c r="O148">
        <f t="shared" si="14"/>
        <v>0</v>
      </c>
    </row>
    <row r="149" spans="1:15" x14ac:dyDescent="0.25">
      <c r="A149" s="8">
        <v>27.071999999999999</v>
      </c>
      <c r="B149" s="8"/>
      <c r="C149" s="30"/>
      <c r="E149" s="2">
        <f>IF(D149&lt;&gt;0,('Modelo Atmosférico'!$B$9/'Modelo Atmosférico'!$B$10)*((POWER(D149/'Modelo Atmosférico'!$B$14,(-'Modelo Atmosférico'!$B$11*'Modelo Atmosférico'!$B$10)/('Modelo Atmosférico'!$B$12*'Modelo Atmosférico'!$B$13)))-1),0)</f>
        <v>0</v>
      </c>
      <c r="F149" s="12">
        <f t="shared" si="10"/>
        <v>0</v>
      </c>
      <c r="G149">
        <v>141</v>
      </c>
      <c r="H149" t="s">
        <v>30</v>
      </c>
      <c r="I149" s="2">
        <f t="shared" si="8"/>
        <v>0</v>
      </c>
      <c r="J149">
        <f t="shared" si="12"/>
        <v>7.6065724710157215E-4</v>
      </c>
      <c r="L149" s="2">
        <f t="shared" si="9"/>
        <v>0</v>
      </c>
      <c r="M149">
        <f t="shared" si="11"/>
        <v>2073433.5166529606</v>
      </c>
      <c r="N149">
        <f t="shared" si="13"/>
        <v>0</v>
      </c>
      <c r="O149">
        <f t="shared" si="14"/>
        <v>0</v>
      </c>
    </row>
    <row r="150" spans="1:15" x14ac:dyDescent="0.25">
      <c r="A150" s="8">
        <v>27.263999999999999</v>
      </c>
      <c r="B150" s="8"/>
      <c r="C150" s="30"/>
      <c r="E150" s="2">
        <f>IF(D150&lt;&gt;0,('Modelo Atmosférico'!$B$9/'Modelo Atmosférico'!$B$10)*((POWER(D150/'Modelo Atmosférico'!$B$14,(-'Modelo Atmosférico'!$B$11*'Modelo Atmosférico'!$B$10)/('Modelo Atmosférico'!$B$12*'Modelo Atmosférico'!$B$13)))-1),0)</f>
        <v>0</v>
      </c>
      <c r="F150" s="12">
        <f t="shared" si="10"/>
        <v>0</v>
      </c>
      <c r="G150">
        <v>142</v>
      </c>
      <c r="H150" t="s">
        <v>30</v>
      </c>
      <c r="I150" s="2">
        <f t="shared" si="8"/>
        <v>0</v>
      </c>
      <c r="J150">
        <f t="shared" si="12"/>
        <v>0</v>
      </c>
      <c r="L150" s="2">
        <f t="shared" si="9"/>
        <v>0</v>
      </c>
      <c r="M150">
        <f t="shared" si="11"/>
        <v>0</v>
      </c>
      <c r="N150">
        <f t="shared" si="13"/>
        <v>1</v>
      </c>
      <c r="O150">
        <f t="shared" si="14"/>
        <v>1</v>
      </c>
    </row>
    <row r="151" spans="1:15" x14ac:dyDescent="0.25">
      <c r="A151" s="8">
        <v>27.456</v>
      </c>
      <c r="B151" s="8"/>
      <c r="C151" s="30"/>
      <c r="E151" s="2">
        <f>IF(D151&lt;&gt;0,('Modelo Atmosférico'!$B$9/'Modelo Atmosférico'!$B$10)*((POWER(D151/'Modelo Atmosférico'!$B$14,(-'Modelo Atmosférico'!$B$11*'Modelo Atmosférico'!$B$10)/('Modelo Atmosférico'!$B$12*'Modelo Atmosférico'!$B$13)))-1),0)</f>
        <v>0</v>
      </c>
      <c r="F151" s="12">
        <f t="shared" si="10"/>
        <v>0</v>
      </c>
      <c r="G151">
        <v>143</v>
      </c>
      <c r="H151" t="s">
        <v>30</v>
      </c>
      <c r="I151" s="2">
        <f t="shared" si="8"/>
        <v>0</v>
      </c>
      <c r="J151">
        <f t="shared" si="12"/>
        <v>0</v>
      </c>
      <c r="L151" s="2">
        <f t="shared" si="9"/>
        <v>0</v>
      </c>
      <c r="M151">
        <f t="shared" si="11"/>
        <v>0</v>
      </c>
      <c r="N151">
        <f t="shared" si="13"/>
        <v>1</v>
      </c>
      <c r="O151">
        <f t="shared" si="14"/>
        <v>1</v>
      </c>
    </row>
    <row r="152" spans="1:15" x14ac:dyDescent="0.25">
      <c r="A152" s="8">
        <v>27.648</v>
      </c>
      <c r="B152" s="8"/>
      <c r="C152" s="30"/>
      <c r="E152" s="2">
        <f>IF(D152&lt;&gt;0,('Modelo Atmosférico'!$B$9/'Modelo Atmosférico'!$B$10)*((POWER(D152/'Modelo Atmosférico'!$B$14,(-'Modelo Atmosférico'!$B$11*'Modelo Atmosférico'!$B$10)/('Modelo Atmosférico'!$B$12*'Modelo Atmosférico'!$B$13)))-1),0)</f>
        <v>0</v>
      </c>
      <c r="F152" s="12">
        <f t="shared" si="10"/>
        <v>0</v>
      </c>
      <c r="G152">
        <v>144</v>
      </c>
      <c r="H152" t="s">
        <v>30</v>
      </c>
      <c r="I152" s="2">
        <f t="shared" si="8"/>
        <v>0</v>
      </c>
      <c r="J152">
        <f t="shared" si="12"/>
        <v>0</v>
      </c>
      <c r="L152" s="2">
        <f t="shared" si="9"/>
        <v>0</v>
      </c>
      <c r="M152">
        <f t="shared" si="11"/>
        <v>0</v>
      </c>
      <c r="N152">
        <f t="shared" si="13"/>
        <v>1</v>
      </c>
      <c r="O152">
        <f t="shared" si="14"/>
        <v>1</v>
      </c>
    </row>
    <row r="153" spans="1:15" x14ac:dyDescent="0.25">
      <c r="A153" s="8">
        <v>27.84</v>
      </c>
      <c r="B153" s="8"/>
      <c r="C153" s="30"/>
      <c r="E153" s="2">
        <f>IF(D153&lt;&gt;0,('Modelo Atmosférico'!$B$9/'Modelo Atmosférico'!$B$10)*((POWER(D153/'Modelo Atmosférico'!$B$14,(-'Modelo Atmosférico'!$B$11*'Modelo Atmosférico'!$B$10)/('Modelo Atmosférico'!$B$12*'Modelo Atmosférico'!$B$13)))-1),0)</f>
        <v>0</v>
      </c>
      <c r="F153" s="12">
        <f t="shared" si="10"/>
        <v>0</v>
      </c>
      <c r="G153">
        <v>145</v>
      </c>
      <c r="H153" t="s">
        <v>30</v>
      </c>
      <c r="I153" s="2">
        <f t="shared" si="8"/>
        <v>0</v>
      </c>
      <c r="J153">
        <f t="shared" si="12"/>
        <v>0</v>
      </c>
      <c r="L153" s="2">
        <f t="shared" si="9"/>
        <v>0</v>
      </c>
      <c r="M153">
        <f t="shared" si="11"/>
        <v>0</v>
      </c>
      <c r="N153">
        <f t="shared" si="13"/>
        <v>1</v>
      </c>
      <c r="O153">
        <f t="shared" si="14"/>
        <v>1</v>
      </c>
    </row>
    <row r="154" spans="1:15" x14ac:dyDescent="0.25">
      <c r="A154" s="8">
        <v>28.032</v>
      </c>
      <c r="B154" s="8"/>
      <c r="C154" s="30"/>
      <c r="E154" s="2">
        <f>IF(D154&lt;&gt;0,('Modelo Atmosférico'!$B$9/'Modelo Atmosférico'!$B$10)*((POWER(D154/'Modelo Atmosférico'!$B$14,(-'Modelo Atmosférico'!$B$11*'Modelo Atmosférico'!$B$10)/('Modelo Atmosférico'!$B$12*'Modelo Atmosférico'!$B$13)))-1),0)</f>
        <v>0</v>
      </c>
      <c r="F154" s="12">
        <f t="shared" si="10"/>
        <v>0</v>
      </c>
      <c r="G154">
        <v>146</v>
      </c>
      <c r="H154" t="s">
        <v>30</v>
      </c>
      <c r="I154" s="2">
        <f t="shared" si="8"/>
        <v>0</v>
      </c>
      <c r="J154">
        <f t="shared" si="12"/>
        <v>0</v>
      </c>
      <c r="L154" s="2">
        <f t="shared" si="9"/>
        <v>0</v>
      </c>
      <c r="M154">
        <f t="shared" si="11"/>
        <v>0</v>
      </c>
      <c r="N154">
        <f t="shared" si="13"/>
        <v>1</v>
      </c>
      <c r="O154">
        <f t="shared" si="14"/>
        <v>1</v>
      </c>
    </row>
    <row r="155" spans="1:15" x14ac:dyDescent="0.25">
      <c r="A155" s="8">
        <v>28.224</v>
      </c>
      <c r="B155" s="8"/>
      <c r="C155" s="30"/>
      <c r="E155" s="2">
        <f>IF(D155&lt;&gt;0,('Modelo Atmosférico'!$B$9/'Modelo Atmosférico'!$B$10)*((POWER(D155/'Modelo Atmosférico'!$B$14,(-'Modelo Atmosférico'!$B$11*'Modelo Atmosférico'!$B$10)/('Modelo Atmosférico'!$B$12*'Modelo Atmosférico'!$B$13)))-1),0)</f>
        <v>0</v>
      </c>
      <c r="F155" s="12">
        <f t="shared" si="10"/>
        <v>0</v>
      </c>
      <c r="G155">
        <v>147</v>
      </c>
      <c r="H155" t="s">
        <v>30</v>
      </c>
      <c r="I155" s="2">
        <f t="shared" si="8"/>
        <v>0</v>
      </c>
      <c r="J155">
        <f t="shared" si="12"/>
        <v>0</v>
      </c>
      <c r="L155" s="2">
        <f t="shared" si="9"/>
        <v>0</v>
      </c>
      <c r="M155">
        <f t="shared" si="11"/>
        <v>0</v>
      </c>
      <c r="N155">
        <f t="shared" si="13"/>
        <v>1</v>
      </c>
      <c r="O155">
        <f t="shared" si="14"/>
        <v>1</v>
      </c>
    </row>
    <row r="156" spans="1:15" x14ac:dyDescent="0.25">
      <c r="A156" s="8">
        <v>28.416</v>
      </c>
      <c r="B156" s="8"/>
      <c r="C156" s="30"/>
      <c r="E156" s="2">
        <f>IF(D156&lt;&gt;0,('Modelo Atmosférico'!$B$9/'Modelo Atmosférico'!$B$10)*((POWER(D156/'Modelo Atmosférico'!$B$14,(-'Modelo Atmosférico'!$B$11*'Modelo Atmosférico'!$B$10)/('Modelo Atmosférico'!$B$12*'Modelo Atmosférico'!$B$13)))-1),0)</f>
        <v>0</v>
      </c>
      <c r="F156" s="12">
        <f t="shared" si="10"/>
        <v>0</v>
      </c>
      <c r="G156">
        <v>148</v>
      </c>
      <c r="H156" t="s">
        <v>30</v>
      </c>
      <c r="I156" s="2">
        <f t="shared" si="8"/>
        <v>0</v>
      </c>
      <c r="J156">
        <f t="shared" si="12"/>
        <v>0</v>
      </c>
      <c r="L156" s="2">
        <f t="shared" si="9"/>
        <v>0</v>
      </c>
      <c r="M156">
        <f t="shared" si="11"/>
        <v>0</v>
      </c>
      <c r="N156">
        <f t="shared" si="13"/>
        <v>1</v>
      </c>
      <c r="O156">
        <f t="shared" si="14"/>
        <v>1</v>
      </c>
    </row>
    <row r="157" spans="1:15" x14ac:dyDescent="0.25">
      <c r="A157" s="8">
        <v>28.608000000000001</v>
      </c>
      <c r="B157" s="8"/>
      <c r="C157" s="30"/>
      <c r="E157" s="2">
        <f>IF(D157&lt;&gt;0,('Modelo Atmosférico'!$B$9/'Modelo Atmosférico'!$B$10)*((POWER(D157/'Modelo Atmosférico'!$B$14,(-'Modelo Atmosférico'!$B$11*'Modelo Atmosférico'!$B$10)/('Modelo Atmosférico'!$B$12*'Modelo Atmosférico'!$B$13)))-1),0)</f>
        <v>0</v>
      </c>
      <c r="F157" s="12">
        <f t="shared" si="10"/>
        <v>0</v>
      </c>
      <c r="G157">
        <v>149</v>
      </c>
      <c r="H157" t="s">
        <v>30</v>
      </c>
      <c r="I157" s="2">
        <f t="shared" si="8"/>
        <v>0</v>
      </c>
      <c r="J157">
        <f t="shared" si="12"/>
        <v>0</v>
      </c>
      <c r="L157" s="2">
        <f t="shared" si="9"/>
        <v>0</v>
      </c>
      <c r="M157">
        <f t="shared" si="11"/>
        <v>0</v>
      </c>
      <c r="N157">
        <f t="shared" si="13"/>
        <v>1</v>
      </c>
      <c r="O157">
        <f t="shared" si="14"/>
        <v>1</v>
      </c>
    </row>
    <row r="158" spans="1:15" x14ac:dyDescent="0.25">
      <c r="A158" s="8">
        <v>28.8</v>
      </c>
      <c r="B158" s="8"/>
      <c r="C158" s="30"/>
      <c r="E158" s="2">
        <f>IF(D158&lt;&gt;0,('Modelo Atmosférico'!$B$9/'Modelo Atmosférico'!$B$10)*((POWER(D158/'Modelo Atmosférico'!$B$14,(-'Modelo Atmosférico'!$B$11*'Modelo Atmosférico'!$B$10)/('Modelo Atmosférico'!$B$12*'Modelo Atmosférico'!$B$13)))-1),0)</f>
        <v>0</v>
      </c>
      <c r="F158" s="12">
        <f t="shared" si="10"/>
        <v>0</v>
      </c>
      <c r="G158">
        <v>150</v>
      </c>
      <c r="H158" t="s">
        <v>30</v>
      </c>
      <c r="I158" s="2">
        <f t="shared" si="8"/>
        <v>0</v>
      </c>
      <c r="J158">
        <f t="shared" si="12"/>
        <v>0</v>
      </c>
      <c r="L158" s="2">
        <f t="shared" si="9"/>
        <v>0</v>
      </c>
      <c r="M158">
        <f t="shared" si="11"/>
        <v>0</v>
      </c>
      <c r="N158">
        <f t="shared" si="13"/>
        <v>1</v>
      </c>
      <c r="O158">
        <f t="shared" si="14"/>
        <v>1</v>
      </c>
    </row>
    <row r="159" spans="1:15" x14ac:dyDescent="0.25">
      <c r="A159" s="8">
        <v>28.992000000000001</v>
      </c>
      <c r="B159" s="8"/>
      <c r="C159" s="30"/>
      <c r="E159" s="2">
        <f>IF(D159&lt;&gt;0,('Modelo Atmosférico'!$B$9/'Modelo Atmosférico'!$B$10)*((POWER(D159/'Modelo Atmosférico'!$B$14,(-'Modelo Atmosférico'!$B$11*'Modelo Atmosférico'!$B$10)/('Modelo Atmosférico'!$B$12*'Modelo Atmosférico'!$B$13)))-1),0)</f>
        <v>0</v>
      </c>
      <c r="F159" s="12">
        <f t="shared" si="10"/>
        <v>0</v>
      </c>
      <c r="G159">
        <v>151</v>
      </c>
      <c r="H159" t="s">
        <v>30</v>
      </c>
      <c r="I159" s="2">
        <f t="shared" si="8"/>
        <v>0</v>
      </c>
      <c r="J159">
        <f t="shared" si="12"/>
        <v>0</v>
      </c>
      <c r="L159" s="2">
        <f t="shared" si="9"/>
        <v>0</v>
      </c>
      <c r="M159">
        <f t="shared" si="11"/>
        <v>0</v>
      </c>
      <c r="N159">
        <f t="shared" si="13"/>
        <v>1</v>
      </c>
      <c r="O159">
        <f t="shared" si="14"/>
        <v>1</v>
      </c>
    </row>
    <row r="160" spans="1:15" x14ac:dyDescent="0.25">
      <c r="A160" s="8">
        <v>29.184000000000001</v>
      </c>
      <c r="B160" s="8"/>
      <c r="C160" s="30"/>
      <c r="E160" s="2">
        <f>IF(D160&lt;&gt;0,('Modelo Atmosférico'!$B$9/'Modelo Atmosférico'!$B$10)*((POWER(D160/'Modelo Atmosférico'!$B$14,(-'Modelo Atmosférico'!$B$11*'Modelo Atmosférico'!$B$10)/('Modelo Atmosférico'!$B$12*'Modelo Atmosférico'!$B$13)))-1),0)</f>
        <v>0</v>
      </c>
      <c r="F160" s="12">
        <f t="shared" si="10"/>
        <v>0</v>
      </c>
      <c r="G160">
        <v>152</v>
      </c>
      <c r="H160" t="s">
        <v>30</v>
      </c>
      <c r="I160" s="2">
        <f t="shared" ref="I160:I223" si="15">(F160-F141)/(A160-A141)</f>
        <v>0</v>
      </c>
      <c r="J160">
        <f t="shared" si="12"/>
        <v>0</v>
      </c>
      <c r="L160" s="2">
        <f t="shared" ref="L160:L223" si="16">(C160-C141)/3.648</f>
        <v>0</v>
      </c>
      <c r="M160">
        <f t="shared" si="11"/>
        <v>0</v>
      </c>
      <c r="N160">
        <f t="shared" si="13"/>
        <v>1</v>
      </c>
      <c r="O160">
        <f t="shared" si="14"/>
        <v>1</v>
      </c>
    </row>
    <row r="161" spans="1:15" x14ac:dyDescent="0.25">
      <c r="A161" s="8">
        <v>29.376000000000001</v>
      </c>
      <c r="B161" s="8"/>
      <c r="C161" s="30"/>
      <c r="E161" s="2">
        <f>IF(D161&lt;&gt;0,('Modelo Atmosférico'!$B$9/'Modelo Atmosférico'!$B$10)*((POWER(D161/'Modelo Atmosférico'!$B$14,(-'Modelo Atmosférico'!$B$11*'Modelo Atmosférico'!$B$10)/('Modelo Atmosférico'!$B$12*'Modelo Atmosférico'!$B$13)))-1),0)</f>
        <v>0</v>
      </c>
      <c r="F161" s="12">
        <f t="shared" si="10"/>
        <v>0</v>
      </c>
      <c r="G161">
        <v>153</v>
      </c>
      <c r="H161" t="s">
        <v>30</v>
      </c>
      <c r="I161" s="2">
        <f t="shared" si="15"/>
        <v>0</v>
      </c>
      <c r="J161">
        <f t="shared" si="12"/>
        <v>0</v>
      </c>
      <c r="L161" s="2">
        <f t="shared" si="16"/>
        <v>0</v>
      </c>
      <c r="M161">
        <f t="shared" si="11"/>
        <v>0</v>
      </c>
      <c r="N161">
        <f t="shared" si="13"/>
        <v>1</v>
      </c>
      <c r="O161">
        <f t="shared" si="14"/>
        <v>1</v>
      </c>
    </row>
    <row r="162" spans="1:15" x14ac:dyDescent="0.25">
      <c r="A162" s="8">
        <v>29.568000000000001</v>
      </c>
      <c r="B162" s="8"/>
      <c r="C162" s="30"/>
      <c r="E162" s="2">
        <f>IF(D162&lt;&gt;0,('Modelo Atmosférico'!$B$9/'Modelo Atmosférico'!$B$10)*((POWER(D162/'Modelo Atmosférico'!$B$14,(-'Modelo Atmosférico'!$B$11*'Modelo Atmosférico'!$B$10)/('Modelo Atmosférico'!$B$12*'Modelo Atmosférico'!$B$13)))-1),0)</f>
        <v>0</v>
      </c>
      <c r="F162" s="12">
        <f t="shared" si="10"/>
        <v>0</v>
      </c>
      <c r="G162">
        <v>154</v>
      </c>
      <c r="H162" t="s">
        <v>30</v>
      </c>
      <c r="I162" s="2">
        <f t="shared" si="15"/>
        <v>0</v>
      </c>
      <c r="J162">
        <f t="shared" si="12"/>
        <v>0</v>
      </c>
      <c r="L162" s="2">
        <f t="shared" si="16"/>
        <v>0</v>
      </c>
      <c r="M162">
        <f t="shared" si="11"/>
        <v>0</v>
      </c>
      <c r="N162">
        <f t="shared" si="13"/>
        <v>1</v>
      </c>
      <c r="O162">
        <f t="shared" si="14"/>
        <v>1</v>
      </c>
    </row>
    <row r="163" spans="1:15" x14ac:dyDescent="0.25">
      <c r="A163" s="8">
        <v>29.76</v>
      </c>
      <c r="B163" s="8"/>
      <c r="C163" s="30"/>
      <c r="E163" s="2">
        <f>IF(D163&lt;&gt;0,('Modelo Atmosférico'!$B$9/'Modelo Atmosférico'!$B$10)*((POWER(D163/'Modelo Atmosférico'!$B$14,(-'Modelo Atmosférico'!$B$11*'Modelo Atmosférico'!$B$10)/('Modelo Atmosférico'!$B$12*'Modelo Atmosférico'!$B$13)))-1),0)</f>
        <v>0</v>
      </c>
      <c r="F163" s="12">
        <f t="shared" ref="F163:F226" si="17">IF(D163&lt;&gt;0,E163-$E$3,0)</f>
        <v>0</v>
      </c>
      <c r="G163">
        <v>155</v>
      </c>
      <c r="H163" t="s">
        <v>30</v>
      </c>
      <c r="I163" s="2">
        <f t="shared" si="15"/>
        <v>0</v>
      </c>
      <c r="J163">
        <f t="shared" si="12"/>
        <v>0</v>
      </c>
      <c r="L163" s="2">
        <f t="shared" si="16"/>
        <v>0</v>
      </c>
      <c r="M163">
        <f t="shared" si="11"/>
        <v>0</v>
      </c>
      <c r="N163">
        <f t="shared" si="13"/>
        <v>1</v>
      </c>
      <c r="O163">
        <f t="shared" si="14"/>
        <v>1</v>
      </c>
    </row>
    <row r="164" spans="1:15" x14ac:dyDescent="0.25">
      <c r="A164" s="8">
        <v>29.952000000000002</v>
      </c>
      <c r="B164" s="8"/>
      <c r="C164" s="30"/>
      <c r="E164" s="2">
        <f>IF(D164&lt;&gt;0,('Modelo Atmosférico'!$B$9/'Modelo Atmosférico'!$B$10)*((POWER(D164/'Modelo Atmosférico'!$B$14,(-'Modelo Atmosférico'!$B$11*'Modelo Atmosférico'!$B$10)/('Modelo Atmosférico'!$B$12*'Modelo Atmosférico'!$B$13)))-1),0)</f>
        <v>0</v>
      </c>
      <c r="F164" s="12">
        <f t="shared" si="17"/>
        <v>0</v>
      </c>
      <c r="G164">
        <v>156</v>
      </c>
      <c r="H164" t="s">
        <v>30</v>
      </c>
      <c r="I164" s="2">
        <f t="shared" si="15"/>
        <v>0</v>
      </c>
      <c r="J164">
        <f t="shared" si="12"/>
        <v>0</v>
      </c>
      <c r="L164" s="2">
        <f t="shared" si="16"/>
        <v>0</v>
      </c>
      <c r="M164">
        <f t="shared" si="11"/>
        <v>0</v>
      </c>
      <c r="N164">
        <f t="shared" si="13"/>
        <v>1</v>
      </c>
      <c r="O164">
        <f t="shared" si="14"/>
        <v>1</v>
      </c>
    </row>
    <row r="165" spans="1:15" x14ac:dyDescent="0.25">
      <c r="A165" s="8">
        <v>30.143999999999998</v>
      </c>
      <c r="B165" s="8"/>
      <c r="C165" s="30"/>
      <c r="E165" s="2">
        <f>IF(D165&lt;&gt;0,('Modelo Atmosférico'!$B$9/'Modelo Atmosférico'!$B$10)*((POWER(D165/'Modelo Atmosférico'!$B$14,(-'Modelo Atmosférico'!$B$11*'Modelo Atmosférico'!$B$10)/('Modelo Atmosférico'!$B$12*'Modelo Atmosférico'!$B$13)))-1),0)</f>
        <v>0</v>
      </c>
      <c r="F165" s="12">
        <f t="shared" si="17"/>
        <v>0</v>
      </c>
      <c r="G165">
        <v>157</v>
      </c>
      <c r="H165" t="s">
        <v>30</v>
      </c>
      <c r="I165" s="2">
        <f t="shared" si="15"/>
        <v>0</v>
      </c>
      <c r="J165">
        <f t="shared" si="12"/>
        <v>0</v>
      </c>
      <c r="L165" s="2">
        <f t="shared" si="16"/>
        <v>0</v>
      </c>
      <c r="M165">
        <f t="shared" si="11"/>
        <v>0</v>
      </c>
      <c r="N165">
        <f t="shared" si="13"/>
        <v>1</v>
      </c>
      <c r="O165">
        <f t="shared" si="14"/>
        <v>1</v>
      </c>
    </row>
    <row r="166" spans="1:15" x14ac:dyDescent="0.25">
      <c r="A166" s="8">
        <v>30.335999999999999</v>
      </c>
      <c r="B166" s="8"/>
      <c r="C166" s="30"/>
      <c r="E166" s="2">
        <f>IF(D166&lt;&gt;0,('Modelo Atmosférico'!$B$9/'Modelo Atmosférico'!$B$10)*((POWER(D166/'Modelo Atmosférico'!$B$14,(-'Modelo Atmosférico'!$B$11*'Modelo Atmosférico'!$B$10)/('Modelo Atmosférico'!$B$12*'Modelo Atmosférico'!$B$13)))-1),0)</f>
        <v>0</v>
      </c>
      <c r="F166" s="12">
        <f t="shared" si="17"/>
        <v>0</v>
      </c>
      <c r="G166">
        <v>158</v>
      </c>
      <c r="H166" t="s">
        <v>30</v>
      </c>
      <c r="I166" s="2">
        <f t="shared" si="15"/>
        <v>0</v>
      </c>
      <c r="J166">
        <f t="shared" si="12"/>
        <v>0</v>
      </c>
      <c r="L166" s="2">
        <f t="shared" si="16"/>
        <v>0</v>
      </c>
      <c r="M166">
        <f t="shared" si="11"/>
        <v>0</v>
      </c>
      <c r="N166">
        <f t="shared" si="13"/>
        <v>1</v>
      </c>
      <c r="O166">
        <f t="shared" si="14"/>
        <v>1</v>
      </c>
    </row>
    <row r="167" spans="1:15" x14ac:dyDescent="0.25">
      <c r="A167" s="8">
        <v>30.527999999999999</v>
      </c>
      <c r="B167" s="8"/>
      <c r="C167" s="30"/>
      <c r="E167" s="2">
        <f>IF(D167&lt;&gt;0,('Modelo Atmosférico'!$B$9/'Modelo Atmosférico'!$B$10)*((POWER(D167/'Modelo Atmosférico'!$B$14,(-'Modelo Atmosférico'!$B$11*'Modelo Atmosférico'!$B$10)/('Modelo Atmosférico'!$B$12*'Modelo Atmosférico'!$B$13)))-1),0)</f>
        <v>0</v>
      </c>
      <c r="F167" s="12">
        <f t="shared" si="17"/>
        <v>0</v>
      </c>
      <c r="G167">
        <v>159</v>
      </c>
      <c r="H167" t="s">
        <v>30</v>
      </c>
      <c r="I167" s="2">
        <f t="shared" si="15"/>
        <v>0</v>
      </c>
      <c r="J167">
        <f t="shared" si="12"/>
        <v>0</v>
      </c>
      <c r="L167" s="2">
        <f t="shared" si="16"/>
        <v>0</v>
      </c>
      <c r="M167">
        <f t="shared" si="11"/>
        <v>0</v>
      </c>
      <c r="N167">
        <f t="shared" si="13"/>
        <v>1</v>
      </c>
      <c r="O167">
        <f t="shared" si="14"/>
        <v>1</v>
      </c>
    </row>
    <row r="168" spans="1:15" x14ac:dyDescent="0.25">
      <c r="A168" s="8">
        <v>30.72</v>
      </c>
      <c r="B168" s="8"/>
      <c r="C168" s="30"/>
      <c r="E168" s="2">
        <f>IF(D168&lt;&gt;0,('Modelo Atmosférico'!$B$9/'Modelo Atmosférico'!$B$10)*((POWER(D168/'Modelo Atmosférico'!$B$14,(-'Modelo Atmosférico'!$B$11*'Modelo Atmosférico'!$B$10)/('Modelo Atmosférico'!$B$12*'Modelo Atmosférico'!$B$13)))-1),0)</f>
        <v>0</v>
      </c>
      <c r="F168" s="12">
        <f t="shared" si="17"/>
        <v>0</v>
      </c>
      <c r="G168">
        <v>160</v>
      </c>
      <c r="H168" t="s">
        <v>30</v>
      </c>
      <c r="I168" s="2">
        <f t="shared" si="15"/>
        <v>0</v>
      </c>
      <c r="J168">
        <f t="shared" si="12"/>
        <v>0</v>
      </c>
      <c r="L168" s="2">
        <f t="shared" si="16"/>
        <v>0</v>
      </c>
      <c r="M168">
        <f t="shared" si="11"/>
        <v>0</v>
      </c>
      <c r="N168">
        <f t="shared" si="13"/>
        <v>1</v>
      </c>
      <c r="O168">
        <f t="shared" si="14"/>
        <v>1</v>
      </c>
    </row>
    <row r="169" spans="1:15" x14ac:dyDescent="0.25">
      <c r="A169" s="8">
        <v>30.911999999999999</v>
      </c>
      <c r="B169" s="8"/>
      <c r="C169" s="30"/>
      <c r="E169" s="2">
        <f>IF(D169&lt;&gt;0,('Modelo Atmosférico'!$B$9/'Modelo Atmosférico'!$B$10)*((POWER(D169/'Modelo Atmosférico'!$B$14,(-'Modelo Atmosférico'!$B$11*'Modelo Atmosférico'!$B$10)/('Modelo Atmosférico'!$B$12*'Modelo Atmosférico'!$B$13)))-1),0)</f>
        <v>0</v>
      </c>
      <c r="F169" s="12">
        <f t="shared" si="17"/>
        <v>0</v>
      </c>
      <c r="G169">
        <v>161</v>
      </c>
      <c r="H169" t="s">
        <v>30</v>
      </c>
      <c r="I169" s="2">
        <f t="shared" si="15"/>
        <v>0</v>
      </c>
      <c r="J169">
        <f t="shared" si="12"/>
        <v>0</v>
      </c>
      <c r="L169" s="2">
        <f t="shared" si="16"/>
        <v>0</v>
      </c>
      <c r="M169">
        <f t="shared" si="11"/>
        <v>0</v>
      </c>
      <c r="N169">
        <f t="shared" si="13"/>
        <v>1</v>
      </c>
      <c r="O169">
        <f t="shared" si="14"/>
        <v>1</v>
      </c>
    </row>
    <row r="170" spans="1:15" x14ac:dyDescent="0.25">
      <c r="A170" s="8">
        <v>31.103999999999999</v>
      </c>
      <c r="B170" s="8"/>
      <c r="C170" s="30"/>
      <c r="E170" s="2">
        <f>IF(D170&lt;&gt;0,('Modelo Atmosférico'!$B$9/'Modelo Atmosférico'!$B$10)*((POWER(D170/'Modelo Atmosférico'!$B$14,(-'Modelo Atmosférico'!$B$11*'Modelo Atmosférico'!$B$10)/('Modelo Atmosférico'!$B$12*'Modelo Atmosférico'!$B$13)))-1),0)</f>
        <v>0</v>
      </c>
      <c r="F170" s="12">
        <f t="shared" si="17"/>
        <v>0</v>
      </c>
      <c r="G170">
        <v>162</v>
      </c>
      <c r="H170" t="s">
        <v>30</v>
      </c>
      <c r="I170" s="2">
        <f t="shared" si="15"/>
        <v>0</v>
      </c>
      <c r="J170">
        <f t="shared" si="12"/>
        <v>0</v>
      </c>
      <c r="L170" s="2">
        <f t="shared" si="16"/>
        <v>0</v>
      </c>
      <c r="M170">
        <f t="shared" si="11"/>
        <v>0</v>
      </c>
      <c r="N170">
        <f t="shared" si="13"/>
        <v>1</v>
      </c>
      <c r="O170">
        <f t="shared" si="14"/>
        <v>1</v>
      </c>
    </row>
    <row r="171" spans="1:15" x14ac:dyDescent="0.25">
      <c r="A171" s="8">
        <v>31.295999999999999</v>
      </c>
      <c r="B171" s="8"/>
      <c r="C171" s="30"/>
      <c r="E171" s="2">
        <f>IF(D171&lt;&gt;0,('Modelo Atmosférico'!$B$9/'Modelo Atmosférico'!$B$10)*((POWER(D171/'Modelo Atmosférico'!$B$14,(-'Modelo Atmosférico'!$B$11*'Modelo Atmosférico'!$B$10)/('Modelo Atmosférico'!$B$12*'Modelo Atmosférico'!$B$13)))-1),0)</f>
        <v>0</v>
      </c>
      <c r="F171" s="12">
        <f t="shared" si="17"/>
        <v>0</v>
      </c>
      <c r="G171">
        <v>163</v>
      </c>
      <c r="H171" t="s">
        <v>30</v>
      </c>
      <c r="I171" s="2">
        <f t="shared" si="15"/>
        <v>0</v>
      </c>
      <c r="J171">
        <f t="shared" si="12"/>
        <v>0</v>
      </c>
      <c r="L171" s="2">
        <f t="shared" si="16"/>
        <v>0</v>
      </c>
      <c r="M171">
        <f t="shared" si="11"/>
        <v>0</v>
      </c>
      <c r="N171">
        <f t="shared" si="13"/>
        <v>1</v>
      </c>
      <c r="O171">
        <f t="shared" si="14"/>
        <v>1</v>
      </c>
    </row>
    <row r="172" spans="1:15" x14ac:dyDescent="0.25">
      <c r="A172" s="8">
        <v>31.488</v>
      </c>
      <c r="B172" s="8"/>
      <c r="C172" s="30"/>
      <c r="E172" s="2">
        <f>IF(D172&lt;&gt;0,('Modelo Atmosférico'!$B$9/'Modelo Atmosférico'!$B$10)*((POWER(D172/'Modelo Atmosférico'!$B$14,(-'Modelo Atmosférico'!$B$11*'Modelo Atmosférico'!$B$10)/('Modelo Atmosférico'!$B$12*'Modelo Atmosférico'!$B$13)))-1),0)</f>
        <v>0</v>
      </c>
      <c r="F172" s="12">
        <f t="shared" si="17"/>
        <v>0</v>
      </c>
      <c r="G172">
        <v>164</v>
      </c>
      <c r="H172" t="s">
        <v>30</v>
      </c>
      <c r="I172" s="2">
        <f t="shared" si="15"/>
        <v>0</v>
      </c>
      <c r="J172">
        <f t="shared" si="12"/>
        <v>0</v>
      </c>
      <c r="L172" s="2">
        <f t="shared" si="16"/>
        <v>0</v>
      </c>
      <c r="M172">
        <f t="shared" si="11"/>
        <v>0</v>
      </c>
      <c r="N172">
        <f t="shared" si="13"/>
        <v>1</v>
      </c>
      <c r="O172">
        <f t="shared" si="14"/>
        <v>1</v>
      </c>
    </row>
    <row r="173" spans="1:15" x14ac:dyDescent="0.25">
      <c r="A173" s="8">
        <v>31.68</v>
      </c>
      <c r="B173" s="8"/>
      <c r="C173" s="30"/>
      <c r="E173" s="2">
        <f>IF(D173&lt;&gt;0,('Modelo Atmosférico'!$B$9/'Modelo Atmosférico'!$B$10)*((POWER(D173/'Modelo Atmosférico'!$B$14,(-'Modelo Atmosférico'!$B$11*'Modelo Atmosférico'!$B$10)/('Modelo Atmosférico'!$B$12*'Modelo Atmosférico'!$B$13)))-1),0)</f>
        <v>0</v>
      </c>
      <c r="F173" s="12">
        <f t="shared" si="17"/>
        <v>0</v>
      </c>
      <c r="G173">
        <v>165</v>
      </c>
      <c r="H173" t="s">
        <v>30</v>
      </c>
      <c r="I173" s="2">
        <f t="shared" si="15"/>
        <v>0</v>
      </c>
      <c r="J173">
        <f t="shared" si="12"/>
        <v>0</v>
      </c>
      <c r="L173" s="2">
        <f t="shared" si="16"/>
        <v>0</v>
      </c>
      <c r="M173">
        <f t="shared" si="11"/>
        <v>0</v>
      </c>
      <c r="N173">
        <f t="shared" si="13"/>
        <v>1</v>
      </c>
      <c r="O173">
        <f t="shared" si="14"/>
        <v>1</v>
      </c>
    </row>
    <row r="174" spans="1:15" x14ac:dyDescent="0.25">
      <c r="A174" s="8">
        <v>31.872</v>
      </c>
      <c r="B174" s="8"/>
      <c r="C174" s="30"/>
      <c r="E174" s="2">
        <f>IF(D174&lt;&gt;0,('Modelo Atmosférico'!$B$9/'Modelo Atmosférico'!$B$10)*((POWER(D174/'Modelo Atmosférico'!$B$14,(-'Modelo Atmosférico'!$B$11*'Modelo Atmosférico'!$B$10)/('Modelo Atmosférico'!$B$12*'Modelo Atmosférico'!$B$13)))-1),0)</f>
        <v>0</v>
      </c>
      <c r="F174" s="12">
        <f t="shared" si="17"/>
        <v>0</v>
      </c>
      <c r="G174">
        <v>166</v>
      </c>
      <c r="H174" t="s">
        <v>30</v>
      </c>
      <c r="I174" s="2">
        <f t="shared" si="15"/>
        <v>0</v>
      </c>
      <c r="J174">
        <f t="shared" si="12"/>
        <v>0</v>
      </c>
      <c r="L174" s="2">
        <f t="shared" si="16"/>
        <v>0</v>
      </c>
      <c r="M174">
        <f t="shared" si="11"/>
        <v>0</v>
      </c>
      <c r="N174">
        <f t="shared" si="13"/>
        <v>1</v>
      </c>
      <c r="O174">
        <f t="shared" si="14"/>
        <v>1</v>
      </c>
    </row>
    <row r="175" spans="1:15" x14ac:dyDescent="0.25">
      <c r="A175" s="8">
        <v>32.064</v>
      </c>
      <c r="B175" s="8"/>
      <c r="C175" s="30"/>
      <c r="E175" s="2">
        <f>IF(D175&lt;&gt;0,('Modelo Atmosférico'!$B$9/'Modelo Atmosférico'!$B$10)*((POWER(D175/'Modelo Atmosférico'!$B$14,(-'Modelo Atmosférico'!$B$11*'Modelo Atmosférico'!$B$10)/('Modelo Atmosférico'!$B$12*'Modelo Atmosférico'!$B$13)))-1),0)</f>
        <v>0</v>
      </c>
      <c r="F175" s="12">
        <f t="shared" si="17"/>
        <v>0</v>
      </c>
      <c r="G175">
        <v>167</v>
      </c>
      <c r="H175" t="s">
        <v>30</v>
      </c>
      <c r="I175" s="2">
        <f t="shared" si="15"/>
        <v>0</v>
      </c>
      <c r="J175">
        <f t="shared" si="12"/>
        <v>0</v>
      </c>
      <c r="L175" s="2">
        <f t="shared" si="16"/>
        <v>0</v>
      </c>
      <c r="M175">
        <f t="shared" si="11"/>
        <v>0</v>
      </c>
      <c r="N175">
        <f t="shared" si="13"/>
        <v>1</v>
      </c>
      <c r="O175">
        <f t="shared" si="14"/>
        <v>1</v>
      </c>
    </row>
    <row r="176" spans="1:15" x14ac:dyDescent="0.25">
      <c r="A176" s="8">
        <v>32.256</v>
      </c>
      <c r="B176" s="8"/>
      <c r="C176" s="30"/>
      <c r="E176" s="2">
        <f>IF(D176&lt;&gt;0,('Modelo Atmosférico'!$B$9/'Modelo Atmosférico'!$B$10)*((POWER(D176/'Modelo Atmosférico'!$B$14,(-'Modelo Atmosférico'!$B$11*'Modelo Atmosférico'!$B$10)/('Modelo Atmosférico'!$B$12*'Modelo Atmosférico'!$B$13)))-1),0)</f>
        <v>0</v>
      </c>
      <c r="F176" s="12">
        <f t="shared" si="17"/>
        <v>0</v>
      </c>
      <c r="G176">
        <v>168</v>
      </c>
      <c r="H176" t="s">
        <v>30</v>
      </c>
      <c r="I176" s="2">
        <f t="shared" si="15"/>
        <v>0</v>
      </c>
      <c r="J176">
        <f t="shared" si="12"/>
        <v>0</v>
      </c>
      <c r="L176" s="2">
        <f t="shared" si="16"/>
        <v>0</v>
      </c>
      <c r="M176">
        <f t="shared" si="11"/>
        <v>0</v>
      </c>
      <c r="N176">
        <f t="shared" si="13"/>
        <v>1</v>
      </c>
      <c r="O176">
        <f t="shared" si="14"/>
        <v>1</v>
      </c>
    </row>
    <row r="177" spans="1:15" x14ac:dyDescent="0.25">
      <c r="A177" s="8">
        <v>32.448</v>
      </c>
      <c r="B177" s="8"/>
      <c r="C177" s="30"/>
      <c r="E177" s="2">
        <f>IF(D177&lt;&gt;0,('Modelo Atmosférico'!$B$9/'Modelo Atmosférico'!$B$10)*((POWER(D177/'Modelo Atmosférico'!$B$14,(-'Modelo Atmosférico'!$B$11*'Modelo Atmosférico'!$B$10)/('Modelo Atmosférico'!$B$12*'Modelo Atmosférico'!$B$13)))-1),0)</f>
        <v>0</v>
      </c>
      <c r="F177" s="12">
        <f t="shared" si="17"/>
        <v>0</v>
      </c>
      <c r="G177">
        <v>169</v>
      </c>
      <c r="H177" t="s">
        <v>30</v>
      </c>
      <c r="I177" s="2">
        <f t="shared" si="15"/>
        <v>0</v>
      </c>
      <c r="J177">
        <f t="shared" si="12"/>
        <v>0</v>
      </c>
      <c r="L177" s="2">
        <f t="shared" si="16"/>
        <v>0</v>
      </c>
      <c r="M177">
        <f t="shared" si="11"/>
        <v>0</v>
      </c>
      <c r="N177">
        <f t="shared" si="13"/>
        <v>1</v>
      </c>
      <c r="O177">
        <f t="shared" si="14"/>
        <v>1</v>
      </c>
    </row>
    <row r="178" spans="1:15" x14ac:dyDescent="0.25">
      <c r="A178" s="8">
        <v>32.64</v>
      </c>
      <c r="B178" s="8"/>
      <c r="C178" s="30"/>
      <c r="E178" s="2">
        <f>IF(D178&lt;&gt;0,('Modelo Atmosférico'!$B$9/'Modelo Atmosférico'!$B$10)*((POWER(D178/'Modelo Atmosférico'!$B$14,(-'Modelo Atmosférico'!$B$11*'Modelo Atmosférico'!$B$10)/('Modelo Atmosférico'!$B$12*'Modelo Atmosférico'!$B$13)))-1),0)</f>
        <v>0</v>
      </c>
      <c r="F178" s="12">
        <f t="shared" si="17"/>
        <v>0</v>
      </c>
      <c r="G178">
        <v>170</v>
      </c>
      <c r="H178" t="s">
        <v>30</v>
      </c>
      <c r="I178" s="2">
        <f t="shared" si="15"/>
        <v>0</v>
      </c>
      <c r="J178">
        <f t="shared" si="12"/>
        <v>0</v>
      </c>
      <c r="L178" s="2">
        <f t="shared" si="16"/>
        <v>0</v>
      </c>
      <c r="M178">
        <f t="shared" ref="M178:M241" si="18">_xlfn.VAR.P(L159:L178)</f>
        <v>0</v>
      </c>
      <c r="N178">
        <f t="shared" si="13"/>
        <v>1</v>
      </c>
      <c r="O178">
        <f t="shared" si="14"/>
        <v>1</v>
      </c>
    </row>
    <row r="179" spans="1:15" x14ac:dyDescent="0.25">
      <c r="A179" s="8">
        <v>32.832000000000001</v>
      </c>
      <c r="B179" s="8"/>
      <c r="C179" s="30"/>
      <c r="E179" s="2">
        <f>IF(D179&lt;&gt;0,('Modelo Atmosférico'!$B$9/'Modelo Atmosférico'!$B$10)*((POWER(D179/'Modelo Atmosférico'!$B$14,(-'Modelo Atmosférico'!$B$11*'Modelo Atmosférico'!$B$10)/('Modelo Atmosférico'!$B$12*'Modelo Atmosférico'!$B$13)))-1),0)</f>
        <v>0</v>
      </c>
      <c r="F179" s="12">
        <f t="shared" si="17"/>
        <v>0</v>
      </c>
      <c r="G179">
        <v>171</v>
      </c>
      <c r="H179" t="s">
        <v>30</v>
      </c>
      <c r="I179" s="2">
        <f t="shared" si="15"/>
        <v>0</v>
      </c>
      <c r="J179">
        <f t="shared" ref="J179:J242" si="19">_xlfn.VAR.P(I160:I179)</f>
        <v>0</v>
      </c>
      <c r="L179" s="2">
        <f t="shared" si="16"/>
        <v>0</v>
      </c>
      <c r="M179">
        <f t="shared" si="18"/>
        <v>0</v>
      </c>
      <c r="N179">
        <f t="shared" ref="N179:N242" si="20">IF(AND(M179&gt;=0, M179&lt;$N$3), 1, 0)</f>
        <v>1</v>
      </c>
      <c r="O179">
        <f t="shared" ref="O179:O242" si="21">IF(AND(N179=1, L179&lt;1, L179&gt;-1), 1, 0)</f>
        <v>1</v>
      </c>
    </row>
    <row r="180" spans="1:15" x14ac:dyDescent="0.25">
      <c r="A180" s="8">
        <v>33.024000000000001</v>
      </c>
      <c r="B180" s="8"/>
      <c r="C180" s="30"/>
      <c r="E180" s="2">
        <f>IF(D180&lt;&gt;0,('Modelo Atmosférico'!$B$9/'Modelo Atmosférico'!$B$10)*((POWER(D180/'Modelo Atmosférico'!$B$14,(-'Modelo Atmosférico'!$B$11*'Modelo Atmosférico'!$B$10)/('Modelo Atmosférico'!$B$12*'Modelo Atmosférico'!$B$13)))-1),0)</f>
        <v>0</v>
      </c>
      <c r="F180" s="12">
        <f t="shared" si="17"/>
        <v>0</v>
      </c>
      <c r="G180">
        <v>172</v>
      </c>
      <c r="H180" t="s">
        <v>30</v>
      </c>
      <c r="I180" s="2">
        <f t="shared" si="15"/>
        <v>0</v>
      </c>
      <c r="J180">
        <f t="shared" si="19"/>
        <v>0</v>
      </c>
      <c r="L180" s="2">
        <f t="shared" si="16"/>
        <v>0</v>
      </c>
      <c r="M180">
        <f t="shared" si="18"/>
        <v>0</v>
      </c>
      <c r="N180">
        <f t="shared" si="20"/>
        <v>1</v>
      </c>
      <c r="O180">
        <f t="shared" si="21"/>
        <v>1</v>
      </c>
    </row>
    <row r="181" spans="1:15" x14ac:dyDescent="0.25">
      <c r="A181" s="8">
        <v>33.216000000000001</v>
      </c>
      <c r="B181" s="8"/>
      <c r="C181" s="30"/>
      <c r="E181" s="2">
        <f>IF(D181&lt;&gt;0,('Modelo Atmosférico'!$B$9/'Modelo Atmosférico'!$B$10)*((POWER(D181/'Modelo Atmosférico'!$B$14,(-'Modelo Atmosférico'!$B$11*'Modelo Atmosférico'!$B$10)/('Modelo Atmosférico'!$B$12*'Modelo Atmosférico'!$B$13)))-1),0)</f>
        <v>0</v>
      </c>
      <c r="F181" s="12">
        <f t="shared" si="17"/>
        <v>0</v>
      </c>
      <c r="G181">
        <v>173</v>
      </c>
      <c r="H181" t="s">
        <v>30</v>
      </c>
      <c r="I181" s="2">
        <f t="shared" si="15"/>
        <v>0</v>
      </c>
      <c r="J181">
        <f t="shared" si="19"/>
        <v>0</v>
      </c>
      <c r="L181" s="2">
        <f t="shared" si="16"/>
        <v>0</v>
      </c>
      <c r="M181">
        <f t="shared" si="18"/>
        <v>0</v>
      </c>
      <c r="N181">
        <f t="shared" si="20"/>
        <v>1</v>
      </c>
      <c r="O181">
        <f t="shared" si="21"/>
        <v>1</v>
      </c>
    </row>
    <row r="182" spans="1:15" x14ac:dyDescent="0.25">
      <c r="A182" s="8">
        <v>33.408000000000001</v>
      </c>
      <c r="B182" s="8"/>
      <c r="C182" s="30"/>
      <c r="E182" s="2">
        <f>IF(D182&lt;&gt;0,('Modelo Atmosférico'!$B$9/'Modelo Atmosférico'!$B$10)*((POWER(D182/'Modelo Atmosférico'!$B$14,(-'Modelo Atmosférico'!$B$11*'Modelo Atmosférico'!$B$10)/('Modelo Atmosférico'!$B$12*'Modelo Atmosférico'!$B$13)))-1),0)</f>
        <v>0</v>
      </c>
      <c r="F182" s="12">
        <f t="shared" si="17"/>
        <v>0</v>
      </c>
      <c r="G182">
        <v>174</v>
      </c>
      <c r="H182" t="s">
        <v>30</v>
      </c>
      <c r="I182" s="2">
        <f t="shared" si="15"/>
        <v>0</v>
      </c>
      <c r="J182">
        <f t="shared" si="19"/>
        <v>0</v>
      </c>
      <c r="L182" s="2">
        <f t="shared" si="16"/>
        <v>0</v>
      </c>
      <c r="M182">
        <f t="shared" si="18"/>
        <v>0</v>
      </c>
      <c r="N182">
        <f t="shared" si="20"/>
        <v>1</v>
      </c>
      <c r="O182">
        <f t="shared" si="21"/>
        <v>1</v>
      </c>
    </row>
    <row r="183" spans="1:15" x14ac:dyDescent="0.25">
      <c r="A183" s="8">
        <v>33.6</v>
      </c>
      <c r="B183" s="8"/>
      <c r="C183" s="30"/>
      <c r="E183" s="2">
        <f>IF(D183&lt;&gt;0,('Modelo Atmosférico'!$B$9/'Modelo Atmosférico'!$B$10)*((POWER(D183/'Modelo Atmosférico'!$B$14,(-'Modelo Atmosférico'!$B$11*'Modelo Atmosférico'!$B$10)/('Modelo Atmosférico'!$B$12*'Modelo Atmosférico'!$B$13)))-1),0)</f>
        <v>0</v>
      </c>
      <c r="F183" s="12">
        <f t="shared" si="17"/>
        <v>0</v>
      </c>
      <c r="G183">
        <v>175</v>
      </c>
      <c r="H183" t="s">
        <v>30</v>
      </c>
      <c r="I183" s="2">
        <f t="shared" si="15"/>
        <v>0</v>
      </c>
      <c r="J183">
        <f t="shared" si="19"/>
        <v>0</v>
      </c>
      <c r="L183" s="2">
        <f t="shared" si="16"/>
        <v>0</v>
      </c>
      <c r="M183">
        <f t="shared" si="18"/>
        <v>0</v>
      </c>
      <c r="N183">
        <f t="shared" si="20"/>
        <v>1</v>
      </c>
      <c r="O183">
        <f t="shared" si="21"/>
        <v>1</v>
      </c>
    </row>
    <row r="184" spans="1:15" x14ac:dyDescent="0.25">
      <c r="A184" s="8">
        <v>33.792000000000002</v>
      </c>
      <c r="B184" s="8"/>
      <c r="C184" s="30"/>
      <c r="E184" s="2">
        <f>IF(D184&lt;&gt;0,('Modelo Atmosférico'!$B$9/'Modelo Atmosférico'!$B$10)*((POWER(D184/'Modelo Atmosférico'!$B$14,(-'Modelo Atmosférico'!$B$11*'Modelo Atmosférico'!$B$10)/('Modelo Atmosférico'!$B$12*'Modelo Atmosférico'!$B$13)))-1),0)</f>
        <v>0</v>
      </c>
      <c r="F184" s="12">
        <f t="shared" si="17"/>
        <v>0</v>
      </c>
      <c r="G184">
        <v>176</v>
      </c>
      <c r="H184" t="s">
        <v>30</v>
      </c>
      <c r="I184" s="2">
        <f t="shared" si="15"/>
        <v>0</v>
      </c>
      <c r="J184">
        <f t="shared" si="19"/>
        <v>0</v>
      </c>
      <c r="L184" s="2">
        <f t="shared" si="16"/>
        <v>0</v>
      </c>
      <c r="M184">
        <f t="shared" si="18"/>
        <v>0</v>
      </c>
      <c r="N184">
        <f t="shared" si="20"/>
        <v>1</v>
      </c>
      <c r="O184">
        <f t="shared" si="21"/>
        <v>1</v>
      </c>
    </row>
    <row r="185" spans="1:15" x14ac:dyDescent="0.25">
      <c r="A185" s="8">
        <v>33.984000000000002</v>
      </c>
      <c r="B185" s="8"/>
      <c r="C185" s="30"/>
      <c r="E185" s="2">
        <f>IF(D185&lt;&gt;0,('Modelo Atmosférico'!$B$9/'Modelo Atmosférico'!$B$10)*((POWER(D185/'Modelo Atmosférico'!$B$14,(-'Modelo Atmosférico'!$B$11*'Modelo Atmosférico'!$B$10)/('Modelo Atmosférico'!$B$12*'Modelo Atmosférico'!$B$13)))-1),0)</f>
        <v>0</v>
      </c>
      <c r="F185" s="12">
        <f t="shared" si="17"/>
        <v>0</v>
      </c>
      <c r="G185">
        <v>177</v>
      </c>
      <c r="H185" t="s">
        <v>30</v>
      </c>
      <c r="I185" s="2">
        <f t="shared" si="15"/>
        <v>0</v>
      </c>
      <c r="J185">
        <f t="shared" si="19"/>
        <v>0</v>
      </c>
      <c r="L185" s="2">
        <f t="shared" si="16"/>
        <v>0</v>
      </c>
      <c r="M185">
        <f t="shared" si="18"/>
        <v>0</v>
      </c>
      <c r="N185">
        <f t="shared" si="20"/>
        <v>1</v>
      </c>
      <c r="O185">
        <f t="shared" si="21"/>
        <v>1</v>
      </c>
    </row>
    <row r="186" spans="1:15" x14ac:dyDescent="0.25">
      <c r="A186" s="8">
        <v>34.176000000000002</v>
      </c>
      <c r="B186" s="8"/>
      <c r="C186" s="30"/>
      <c r="E186" s="2">
        <f>IF(D186&lt;&gt;0,('Modelo Atmosférico'!$B$9/'Modelo Atmosférico'!$B$10)*((POWER(D186/'Modelo Atmosférico'!$B$14,(-'Modelo Atmosférico'!$B$11*'Modelo Atmosférico'!$B$10)/('Modelo Atmosférico'!$B$12*'Modelo Atmosférico'!$B$13)))-1),0)</f>
        <v>0</v>
      </c>
      <c r="F186" s="12">
        <f t="shared" si="17"/>
        <v>0</v>
      </c>
      <c r="G186">
        <v>178</v>
      </c>
      <c r="H186" t="s">
        <v>30</v>
      </c>
      <c r="I186" s="2">
        <f t="shared" si="15"/>
        <v>0</v>
      </c>
      <c r="J186">
        <f t="shared" si="19"/>
        <v>0</v>
      </c>
      <c r="L186" s="2">
        <f t="shared" si="16"/>
        <v>0</v>
      </c>
      <c r="M186">
        <f t="shared" si="18"/>
        <v>0</v>
      </c>
      <c r="N186">
        <f t="shared" si="20"/>
        <v>1</v>
      </c>
      <c r="O186">
        <f t="shared" si="21"/>
        <v>1</v>
      </c>
    </row>
    <row r="187" spans="1:15" x14ac:dyDescent="0.25">
      <c r="A187" s="8">
        <v>34.368000000000002</v>
      </c>
      <c r="B187" s="8"/>
      <c r="C187" s="30"/>
      <c r="E187" s="2">
        <f>IF(D187&lt;&gt;0,('Modelo Atmosférico'!$B$9/'Modelo Atmosférico'!$B$10)*((POWER(D187/'Modelo Atmosférico'!$B$14,(-'Modelo Atmosférico'!$B$11*'Modelo Atmosférico'!$B$10)/('Modelo Atmosférico'!$B$12*'Modelo Atmosférico'!$B$13)))-1),0)</f>
        <v>0</v>
      </c>
      <c r="F187" s="12">
        <f t="shared" si="17"/>
        <v>0</v>
      </c>
      <c r="G187">
        <v>179</v>
      </c>
      <c r="H187" t="s">
        <v>30</v>
      </c>
      <c r="I187" s="2">
        <f t="shared" si="15"/>
        <v>0</v>
      </c>
      <c r="J187">
        <f t="shared" si="19"/>
        <v>0</v>
      </c>
      <c r="L187" s="2">
        <f t="shared" si="16"/>
        <v>0</v>
      </c>
      <c r="M187">
        <f t="shared" si="18"/>
        <v>0</v>
      </c>
      <c r="N187">
        <f t="shared" si="20"/>
        <v>1</v>
      </c>
      <c r="O187">
        <f t="shared" si="21"/>
        <v>1</v>
      </c>
    </row>
    <row r="188" spans="1:15" x14ac:dyDescent="0.25">
      <c r="A188" s="8">
        <v>34.56</v>
      </c>
      <c r="B188" s="8"/>
      <c r="C188" s="30"/>
      <c r="E188" s="2">
        <f>IF(D188&lt;&gt;0,('Modelo Atmosférico'!$B$9/'Modelo Atmosférico'!$B$10)*((POWER(D188/'Modelo Atmosférico'!$B$14,(-'Modelo Atmosférico'!$B$11*'Modelo Atmosférico'!$B$10)/('Modelo Atmosférico'!$B$12*'Modelo Atmosférico'!$B$13)))-1),0)</f>
        <v>0</v>
      </c>
      <c r="F188" s="12">
        <f t="shared" si="17"/>
        <v>0</v>
      </c>
      <c r="G188">
        <v>180</v>
      </c>
      <c r="H188" t="s">
        <v>30</v>
      </c>
      <c r="I188" s="2">
        <f t="shared" si="15"/>
        <v>0</v>
      </c>
      <c r="J188">
        <f t="shared" si="19"/>
        <v>0</v>
      </c>
      <c r="L188" s="2">
        <f t="shared" si="16"/>
        <v>0</v>
      </c>
      <c r="M188">
        <f t="shared" si="18"/>
        <v>0</v>
      </c>
      <c r="N188">
        <f t="shared" si="20"/>
        <v>1</v>
      </c>
      <c r="O188">
        <f t="shared" si="21"/>
        <v>1</v>
      </c>
    </row>
    <row r="189" spans="1:15" x14ac:dyDescent="0.25">
      <c r="A189" s="8">
        <v>34.752000000000002</v>
      </c>
      <c r="B189" s="8"/>
      <c r="C189" s="30"/>
      <c r="E189" s="2">
        <f>IF(D189&lt;&gt;0,('Modelo Atmosférico'!$B$9/'Modelo Atmosférico'!$B$10)*((POWER(D189/'Modelo Atmosférico'!$B$14,(-'Modelo Atmosférico'!$B$11*'Modelo Atmosférico'!$B$10)/('Modelo Atmosférico'!$B$12*'Modelo Atmosférico'!$B$13)))-1),0)</f>
        <v>0</v>
      </c>
      <c r="F189" s="12">
        <f t="shared" si="17"/>
        <v>0</v>
      </c>
      <c r="G189">
        <v>181</v>
      </c>
      <c r="H189" t="s">
        <v>30</v>
      </c>
      <c r="I189" s="2">
        <f t="shared" si="15"/>
        <v>0</v>
      </c>
      <c r="J189">
        <f t="shared" si="19"/>
        <v>0</v>
      </c>
      <c r="L189" s="2">
        <f t="shared" si="16"/>
        <v>0</v>
      </c>
      <c r="M189">
        <f t="shared" si="18"/>
        <v>0</v>
      </c>
      <c r="N189">
        <f t="shared" si="20"/>
        <v>1</v>
      </c>
      <c r="O189">
        <f t="shared" si="21"/>
        <v>1</v>
      </c>
    </row>
    <row r="190" spans="1:15" x14ac:dyDescent="0.25">
      <c r="A190" s="8">
        <v>34.944000000000003</v>
      </c>
      <c r="B190" s="8"/>
      <c r="C190" s="30"/>
      <c r="E190" s="2">
        <f>IF(D190&lt;&gt;0,('Modelo Atmosférico'!$B$9/'Modelo Atmosférico'!$B$10)*((POWER(D190/'Modelo Atmosférico'!$B$14,(-'Modelo Atmosférico'!$B$11*'Modelo Atmosférico'!$B$10)/('Modelo Atmosférico'!$B$12*'Modelo Atmosférico'!$B$13)))-1),0)</f>
        <v>0</v>
      </c>
      <c r="F190" s="12">
        <f t="shared" si="17"/>
        <v>0</v>
      </c>
      <c r="G190">
        <v>182</v>
      </c>
      <c r="H190" t="s">
        <v>30</v>
      </c>
      <c r="I190" s="2">
        <f t="shared" si="15"/>
        <v>0</v>
      </c>
      <c r="J190">
        <f t="shared" si="19"/>
        <v>0</v>
      </c>
      <c r="L190" s="2">
        <f t="shared" si="16"/>
        <v>0</v>
      </c>
      <c r="M190">
        <f t="shared" si="18"/>
        <v>0</v>
      </c>
      <c r="N190">
        <f t="shared" si="20"/>
        <v>1</v>
      </c>
      <c r="O190">
        <f t="shared" si="21"/>
        <v>1</v>
      </c>
    </row>
    <row r="191" spans="1:15" x14ac:dyDescent="0.25">
      <c r="A191" s="8">
        <v>35.136000000000003</v>
      </c>
      <c r="B191" s="8"/>
      <c r="C191" s="30"/>
      <c r="E191" s="2">
        <f>IF(D191&lt;&gt;0,('Modelo Atmosférico'!$B$9/'Modelo Atmosférico'!$B$10)*((POWER(D191/'Modelo Atmosférico'!$B$14,(-'Modelo Atmosférico'!$B$11*'Modelo Atmosférico'!$B$10)/('Modelo Atmosférico'!$B$12*'Modelo Atmosférico'!$B$13)))-1),0)</f>
        <v>0</v>
      </c>
      <c r="F191" s="12">
        <f t="shared" si="17"/>
        <v>0</v>
      </c>
      <c r="G191">
        <v>183</v>
      </c>
      <c r="H191" t="s">
        <v>30</v>
      </c>
      <c r="I191" s="2">
        <f t="shared" si="15"/>
        <v>0</v>
      </c>
      <c r="J191">
        <f t="shared" si="19"/>
        <v>0</v>
      </c>
      <c r="L191" s="2">
        <f t="shared" si="16"/>
        <v>0</v>
      </c>
      <c r="M191">
        <f t="shared" si="18"/>
        <v>0</v>
      </c>
      <c r="N191">
        <f t="shared" si="20"/>
        <v>1</v>
      </c>
      <c r="O191">
        <f t="shared" si="21"/>
        <v>1</v>
      </c>
    </row>
    <row r="192" spans="1:15" x14ac:dyDescent="0.25">
      <c r="A192" s="8">
        <v>35.328000000000003</v>
      </c>
      <c r="B192" s="8"/>
      <c r="C192" s="30"/>
      <c r="E192" s="2">
        <f>IF(D192&lt;&gt;0,('Modelo Atmosférico'!$B$9/'Modelo Atmosférico'!$B$10)*((POWER(D192/'Modelo Atmosférico'!$B$14,(-'Modelo Atmosférico'!$B$11*'Modelo Atmosférico'!$B$10)/('Modelo Atmosférico'!$B$12*'Modelo Atmosférico'!$B$13)))-1),0)</f>
        <v>0</v>
      </c>
      <c r="F192" s="12">
        <f t="shared" si="17"/>
        <v>0</v>
      </c>
      <c r="G192">
        <v>184</v>
      </c>
      <c r="H192" t="s">
        <v>30</v>
      </c>
      <c r="I192" s="2">
        <f t="shared" si="15"/>
        <v>0</v>
      </c>
      <c r="J192">
        <f t="shared" si="19"/>
        <v>0</v>
      </c>
      <c r="L192" s="2">
        <f t="shared" si="16"/>
        <v>0</v>
      </c>
      <c r="M192">
        <f t="shared" si="18"/>
        <v>0</v>
      </c>
      <c r="N192">
        <f t="shared" si="20"/>
        <v>1</v>
      </c>
      <c r="O192">
        <f t="shared" si="21"/>
        <v>1</v>
      </c>
    </row>
    <row r="193" spans="1:15" x14ac:dyDescent="0.25">
      <c r="A193" s="8">
        <v>35.520000000000003</v>
      </c>
      <c r="B193" s="8"/>
      <c r="C193" s="30"/>
      <c r="E193" s="2">
        <f>IF(D193&lt;&gt;0,('Modelo Atmosférico'!$B$9/'Modelo Atmosférico'!$B$10)*((POWER(D193/'Modelo Atmosférico'!$B$14,(-'Modelo Atmosférico'!$B$11*'Modelo Atmosférico'!$B$10)/('Modelo Atmosférico'!$B$12*'Modelo Atmosférico'!$B$13)))-1),0)</f>
        <v>0</v>
      </c>
      <c r="F193" s="12">
        <f t="shared" si="17"/>
        <v>0</v>
      </c>
      <c r="G193">
        <v>185</v>
      </c>
      <c r="H193" t="s">
        <v>30</v>
      </c>
      <c r="I193" s="2">
        <f t="shared" si="15"/>
        <v>0</v>
      </c>
      <c r="J193">
        <f t="shared" si="19"/>
        <v>0</v>
      </c>
      <c r="L193" s="2">
        <f t="shared" si="16"/>
        <v>0</v>
      </c>
      <c r="M193">
        <f t="shared" si="18"/>
        <v>0</v>
      </c>
      <c r="N193">
        <f t="shared" si="20"/>
        <v>1</v>
      </c>
      <c r="O193">
        <f t="shared" si="21"/>
        <v>1</v>
      </c>
    </row>
    <row r="194" spans="1:15" x14ac:dyDescent="0.25">
      <c r="A194" s="8">
        <v>35.712000000000003</v>
      </c>
      <c r="B194" s="8"/>
      <c r="C194" s="30"/>
      <c r="E194" s="2">
        <f>IF(D194&lt;&gt;0,('Modelo Atmosférico'!$B$9/'Modelo Atmosférico'!$B$10)*((POWER(D194/'Modelo Atmosférico'!$B$14,(-'Modelo Atmosférico'!$B$11*'Modelo Atmosférico'!$B$10)/('Modelo Atmosférico'!$B$12*'Modelo Atmosférico'!$B$13)))-1),0)</f>
        <v>0</v>
      </c>
      <c r="F194" s="12">
        <f t="shared" si="17"/>
        <v>0</v>
      </c>
      <c r="G194">
        <v>186</v>
      </c>
      <c r="H194" t="s">
        <v>30</v>
      </c>
      <c r="I194" s="2">
        <f t="shared" si="15"/>
        <v>0</v>
      </c>
      <c r="J194">
        <f t="shared" si="19"/>
        <v>0</v>
      </c>
      <c r="L194" s="2">
        <f t="shared" si="16"/>
        <v>0</v>
      </c>
      <c r="M194">
        <f t="shared" si="18"/>
        <v>0</v>
      </c>
      <c r="N194">
        <f t="shared" si="20"/>
        <v>1</v>
      </c>
      <c r="O194">
        <f t="shared" si="21"/>
        <v>1</v>
      </c>
    </row>
    <row r="195" spans="1:15" x14ac:dyDescent="0.25">
      <c r="A195" s="8">
        <v>35.904000000000003</v>
      </c>
      <c r="B195" s="8"/>
      <c r="C195" s="30"/>
      <c r="E195" s="2">
        <f>IF(D195&lt;&gt;0,('Modelo Atmosférico'!$B$9/'Modelo Atmosférico'!$B$10)*((POWER(D195/'Modelo Atmosférico'!$B$14,(-'Modelo Atmosférico'!$B$11*'Modelo Atmosférico'!$B$10)/('Modelo Atmosférico'!$B$12*'Modelo Atmosférico'!$B$13)))-1),0)</f>
        <v>0</v>
      </c>
      <c r="F195" s="12">
        <f t="shared" si="17"/>
        <v>0</v>
      </c>
      <c r="G195">
        <v>187</v>
      </c>
      <c r="H195" t="s">
        <v>30</v>
      </c>
      <c r="I195" s="2">
        <f t="shared" si="15"/>
        <v>0</v>
      </c>
      <c r="J195">
        <f t="shared" si="19"/>
        <v>0</v>
      </c>
      <c r="L195" s="2">
        <f t="shared" si="16"/>
        <v>0</v>
      </c>
      <c r="M195">
        <f t="shared" si="18"/>
        <v>0</v>
      </c>
      <c r="N195">
        <f t="shared" si="20"/>
        <v>1</v>
      </c>
      <c r="O195">
        <f t="shared" si="21"/>
        <v>1</v>
      </c>
    </row>
    <row r="196" spans="1:15" x14ac:dyDescent="0.25">
      <c r="A196" s="8">
        <v>36.095999999999997</v>
      </c>
      <c r="B196" s="8"/>
      <c r="C196" s="30"/>
      <c r="E196" s="2">
        <f>IF(D196&lt;&gt;0,('Modelo Atmosférico'!$B$9/'Modelo Atmosférico'!$B$10)*((POWER(D196/'Modelo Atmosférico'!$B$14,(-'Modelo Atmosférico'!$B$11*'Modelo Atmosférico'!$B$10)/('Modelo Atmosférico'!$B$12*'Modelo Atmosférico'!$B$13)))-1),0)</f>
        <v>0</v>
      </c>
      <c r="F196" s="12">
        <f t="shared" si="17"/>
        <v>0</v>
      </c>
      <c r="G196">
        <v>188</v>
      </c>
      <c r="H196" t="s">
        <v>30</v>
      </c>
      <c r="I196" s="2">
        <f t="shared" si="15"/>
        <v>0</v>
      </c>
      <c r="J196">
        <f t="shared" si="19"/>
        <v>0</v>
      </c>
      <c r="L196" s="2">
        <f t="shared" si="16"/>
        <v>0</v>
      </c>
      <c r="M196">
        <f t="shared" si="18"/>
        <v>0</v>
      </c>
      <c r="N196">
        <f t="shared" si="20"/>
        <v>1</v>
      </c>
      <c r="O196">
        <f t="shared" si="21"/>
        <v>1</v>
      </c>
    </row>
    <row r="197" spans="1:15" x14ac:dyDescent="0.25">
      <c r="A197" s="8">
        <v>36.287999999999997</v>
      </c>
      <c r="B197" s="8"/>
      <c r="C197" s="30"/>
      <c r="E197" s="2">
        <f>IF(D197&lt;&gt;0,('Modelo Atmosférico'!$B$9/'Modelo Atmosférico'!$B$10)*((POWER(D197/'Modelo Atmosférico'!$B$14,(-'Modelo Atmosférico'!$B$11*'Modelo Atmosférico'!$B$10)/('Modelo Atmosférico'!$B$12*'Modelo Atmosférico'!$B$13)))-1),0)</f>
        <v>0</v>
      </c>
      <c r="F197" s="12">
        <f t="shared" si="17"/>
        <v>0</v>
      </c>
      <c r="G197">
        <v>189</v>
      </c>
      <c r="H197" t="s">
        <v>30</v>
      </c>
      <c r="I197" s="2">
        <f t="shared" si="15"/>
        <v>0</v>
      </c>
      <c r="J197">
        <f t="shared" si="19"/>
        <v>0</v>
      </c>
      <c r="L197" s="2">
        <f t="shared" si="16"/>
        <v>0</v>
      </c>
      <c r="M197">
        <f t="shared" si="18"/>
        <v>0</v>
      </c>
      <c r="N197">
        <f t="shared" si="20"/>
        <v>1</v>
      </c>
      <c r="O197">
        <f t="shared" si="21"/>
        <v>1</v>
      </c>
    </row>
    <row r="198" spans="1:15" x14ac:dyDescent="0.25">
      <c r="A198" s="8">
        <v>36.479999999999997</v>
      </c>
      <c r="B198" s="8"/>
      <c r="C198" s="30"/>
      <c r="E198" s="2">
        <f>IF(D198&lt;&gt;0,('Modelo Atmosférico'!$B$9/'Modelo Atmosférico'!$B$10)*((POWER(D198/'Modelo Atmosférico'!$B$14,(-'Modelo Atmosférico'!$B$11*'Modelo Atmosférico'!$B$10)/('Modelo Atmosférico'!$B$12*'Modelo Atmosférico'!$B$13)))-1),0)</f>
        <v>0</v>
      </c>
      <c r="F198" s="12">
        <f t="shared" si="17"/>
        <v>0</v>
      </c>
      <c r="G198">
        <v>190</v>
      </c>
      <c r="H198" t="s">
        <v>30</v>
      </c>
      <c r="I198" s="2">
        <f t="shared" si="15"/>
        <v>0</v>
      </c>
      <c r="J198">
        <f t="shared" si="19"/>
        <v>0</v>
      </c>
      <c r="L198" s="2">
        <f t="shared" si="16"/>
        <v>0</v>
      </c>
      <c r="M198">
        <f t="shared" si="18"/>
        <v>0</v>
      </c>
      <c r="N198">
        <f t="shared" si="20"/>
        <v>1</v>
      </c>
      <c r="O198">
        <f t="shared" si="21"/>
        <v>1</v>
      </c>
    </row>
    <row r="199" spans="1:15" x14ac:dyDescent="0.25">
      <c r="A199" s="8">
        <v>36.671999999999997</v>
      </c>
      <c r="B199" s="8"/>
      <c r="C199" s="30"/>
      <c r="E199" s="2">
        <f>IF(D199&lt;&gt;0,('Modelo Atmosférico'!$B$9/'Modelo Atmosférico'!$B$10)*((POWER(D199/'Modelo Atmosférico'!$B$14,(-'Modelo Atmosférico'!$B$11*'Modelo Atmosférico'!$B$10)/('Modelo Atmosférico'!$B$12*'Modelo Atmosférico'!$B$13)))-1),0)</f>
        <v>0</v>
      </c>
      <c r="F199" s="12">
        <f t="shared" si="17"/>
        <v>0</v>
      </c>
      <c r="G199">
        <v>191</v>
      </c>
      <c r="H199" t="s">
        <v>30</v>
      </c>
      <c r="I199" s="2">
        <f t="shared" si="15"/>
        <v>0</v>
      </c>
      <c r="J199">
        <f t="shared" si="19"/>
        <v>0</v>
      </c>
      <c r="L199" s="2">
        <f t="shared" si="16"/>
        <v>0</v>
      </c>
      <c r="M199">
        <f t="shared" si="18"/>
        <v>0</v>
      </c>
      <c r="N199">
        <f t="shared" si="20"/>
        <v>1</v>
      </c>
      <c r="O199">
        <f t="shared" si="21"/>
        <v>1</v>
      </c>
    </row>
    <row r="200" spans="1:15" x14ac:dyDescent="0.25">
      <c r="A200" s="8">
        <v>36.863999999999997</v>
      </c>
      <c r="B200" s="8"/>
      <c r="C200" s="30"/>
      <c r="E200" s="2">
        <f>IF(D200&lt;&gt;0,('Modelo Atmosférico'!$B$9/'Modelo Atmosférico'!$B$10)*((POWER(D200/'Modelo Atmosférico'!$B$14,(-'Modelo Atmosférico'!$B$11*'Modelo Atmosférico'!$B$10)/('Modelo Atmosférico'!$B$12*'Modelo Atmosférico'!$B$13)))-1),0)</f>
        <v>0</v>
      </c>
      <c r="F200" s="12">
        <f t="shared" si="17"/>
        <v>0</v>
      </c>
      <c r="G200">
        <v>192</v>
      </c>
      <c r="H200" t="s">
        <v>30</v>
      </c>
      <c r="I200" s="2">
        <f t="shared" si="15"/>
        <v>0</v>
      </c>
      <c r="J200">
        <f t="shared" si="19"/>
        <v>0</v>
      </c>
      <c r="L200" s="2">
        <f t="shared" si="16"/>
        <v>0</v>
      </c>
      <c r="M200">
        <f t="shared" si="18"/>
        <v>0</v>
      </c>
      <c r="N200">
        <f t="shared" si="20"/>
        <v>1</v>
      </c>
      <c r="O200">
        <f t="shared" si="21"/>
        <v>1</v>
      </c>
    </row>
    <row r="201" spans="1:15" x14ac:dyDescent="0.25">
      <c r="A201" s="8">
        <v>37.055999999999997</v>
      </c>
      <c r="B201" s="8"/>
      <c r="C201" s="30"/>
      <c r="E201" s="2">
        <f>IF(D201&lt;&gt;0,('Modelo Atmosférico'!$B$9/'Modelo Atmosférico'!$B$10)*((POWER(D201/'Modelo Atmosférico'!$B$14,(-'Modelo Atmosférico'!$B$11*'Modelo Atmosférico'!$B$10)/('Modelo Atmosférico'!$B$12*'Modelo Atmosférico'!$B$13)))-1),0)</f>
        <v>0</v>
      </c>
      <c r="F201" s="12">
        <f t="shared" si="17"/>
        <v>0</v>
      </c>
      <c r="G201">
        <v>193</v>
      </c>
      <c r="H201" t="s">
        <v>30</v>
      </c>
      <c r="I201" s="2">
        <f t="shared" si="15"/>
        <v>0</v>
      </c>
      <c r="J201">
        <f t="shared" si="19"/>
        <v>0</v>
      </c>
      <c r="L201" s="2">
        <f t="shared" si="16"/>
        <v>0</v>
      </c>
      <c r="M201">
        <f t="shared" si="18"/>
        <v>0</v>
      </c>
      <c r="N201">
        <f t="shared" si="20"/>
        <v>1</v>
      </c>
      <c r="O201">
        <f t="shared" si="21"/>
        <v>1</v>
      </c>
    </row>
    <row r="202" spans="1:15" x14ac:dyDescent="0.25">
      <c r="A202" s="8">
        <v>37.247999999999998</v>
      </c>
      <c r="B202" s="8"/>
      <c r="C202" s="30"/>
      <c r="E202" s="2">
        <f>IF(D202&lt;&gt;0,('Modelo Atmosférico'!$B$9/'Modelo Atmosférico'!$B$10)*((POWER(D202/'Modelo Atmosférico'!$B$14,(-'Modelo Atmosférico'!$B$11*'Modelo Atmosférico'!$B$10)/('Modelo Atmosférico'!$B$12*'Modelo Atmosférico'!$B$13)))-1),0)</f>
        <v>0</v>
      </c>
      <c r="F202" s="12">
        <f t="shared" si="17"/>
        <v>0</v>
      </c>
      <c r="G202">
        <v>194</v>
      </c>
      <c r="H202" t="s">
        <v>30</v>
      </c>
      <c r="I202" s="2">
        <f t="shared" si="15"/>
        <v>0</v>
      </c>
      <c r="J202">
        <f t="shared" si="19"/>
        <v>0</v>
      </c>
      <c r="L202" s="2">
        <f t="shared" si="16"/>
        <v>0</v>
      </c>
      <c r="M202">
        <f t="shared" si="18"/>
        <v>0</v>
      </c>
      <c r="N202">
        <f t="shared" si="20"/>
        <v>1</v>
      </c>
      <c r="O202">
        <f t="shared" si="21"/>
        <v>1</v>
      </c>
    </row>
    <row r="203" spans="1:15" x14ac:dyDescent="0.25">
      <c r="A203" s="8">
        <v>37.44</v>
      </c>
      <c r="B203" s="8"/>
      <c r="C203" s="30"/>
      <c r="E203" s="2">
        <f>IF(D203&lt;&gt;0,('Modelo Atmosférico'!$B$9/'Modelo Atmosférico'!$B$10)*((POWER(D203/'Modelo Atmosférico'!$B$14,(-'Modelo Atmosférico'!$B$11*'Modelo Atmosférico'!$B$10)/('Modelo Atmosférico'!$B$12*'Modelo Atmosférico'!$B$13)))-1),0)</f>
        <v>0</v>
      </c>
      <c r="F203" s="12">
        <f t="shared" si="17"/>
        <v>0</v>
      </c>
      <c r="G203">
        <v>195</v>
      </c>
      <c r="H203" t="s">
        <v>30</v>
      </c>
      <c r="I203" s="2">
        <f t="shared" si="15"/>
        <v>0</v>
      </c>
      <c r="J203">
        <f t="shared" si="19"/>
        <v>0</v>
      </c>
      <c r="L203" s="2">
        <f t="shared" si="16"/>
        <v>0</v>
      </c>
      <c r="M203">
        <f t="shared" si="18"/>
        <v>0</v>
      </c>
      <c r="N203">
        <f t="shared" si="20"/>
        <v>1</v>
      </c>
      <c r="O203">
        <f t="shared" si="21"/>
        <v>1</v>
      </c>
    </row>
    <row r="204" spans="1:15" x14ac:dyDescent="0.25">
      <c r="A204" s="8">
        <v>37.631999999999998</v>
      </c>
      <c r="B204" s="8"/>
      <c r="C204" s="30"/>
      <c r="E204" s="2">
        <f>IF(D204&lt;&gt;0,('Modelo Atmosférico'!$B$9/'Modelo Atmosférico'!$B$10)*((POWER(D204/'Modelo Atmosférico'!$B$14,(-'Modelo Atmosférico'!$B$11*'Modelo Atmosférico'!$B$10)/('Modelo Atmosférico'!$B$12*'Modelo Atmosférico'!$B$13)))-1),0)</f>
        <v>0</v>
      </c>
      <c r="F204" s="12">
        <f t="shared" si="17"/>
        <v>0</v>
      </c>
      <c r="G204">
        <v>196</v>
      </c>
      <c r="H204" t="s">
        <v>30</v>
      </c>
      <c r="I204" s="2">
        <f t="shared" si="15"/>
        <v>0</v>
      </c>
      <c r="J204">
        <f t="shared" si="19"/>
        <v>0</v>
      </c>
      <c r="L204" s="2">
        <f t="shared" si="16"/>
        <v>0</v>
      </c>
      <c r="M204">
        <f t="shared" si="18"/>
        <v>0</v>
      </c>
      <c r="N204">
        <f t="shared" si="20"/>
        <v>1</v>
      </c>
      <c r="O204">
        <f t="shared" si="21"/>
        <v>1</v>
      </c>
    </row>
    <row r="205" spans="1:15" x14ac:dyDescent="0.25">
      <c r="A205" s="8">
        <v>37.823999999999998</v>
      </c>
      <c r="B205" s="8"/>
      <c r="C205" s="30"/>
      <c r="E205" s="2">
        <f>IF(D205&lt;&gt;0,('Modelo Atmosférico'!$B$9/'Modelo Atmosférico'!$B$10)*((POWER(D205/'Modelo Atmosférico'!$B$14,(-'Modelo Atmosférico'!$B$11*'Modelo Atmosférico'!$B$10)/('Modelo Atmosférico'!$B$12*'Modelo Atmosférico'!$B$13)))-1),0)</f>
        <v>0</v>
      </c>
      <c r="F205" s="12">
        <f t="shared" si="17"/>
        <v>0</v>
      </c>
      <c r="G205">
        <v>197</v>
      </c>
      <c r="H205" t="s">
        <v>30</v>
      </c>
      <c r="I205" s="2">
        <f t="shared" si="15"/>
        <v>0</v>
      </c>
      <c r="J205">
        <f t="shared" si="19"/>
        <v>0</v>
      </c>
      <c r="L205" s="2">
        <f t="shared" si="16"/>
        <v>0</v>
      </c>
      <c r="M205">
        <f t="shared" si="18"/>
        <v>0</v>
      </c>
      <c r="N205">
        <f t="shared" si="20"/>
        <v>1</v>
      </c>
      <c r="O205">
        <f t="shared" si="21"/>
        <v>1</v>
      </c>
    </row>
    <row r="206" spans="1:15" x14ac:dyDescent="0.25">
      <c r="A206" s="8">
        <v>38.015999999999998</v>
      </c>
      <c r="B206" s="8"/>
      <c r="C206" s="30"/>
      <c r="E206" s="2">
        <f>IF(D206&lt;&gt;0,('Modelo Atmosférico'!$B$9/'Modelo Atmosférico'!$B$10)*((POWER(D206/'Modelo Atmosférico'!$B$14,(-'Modelo Atmosférico'!$B$11*'Modelo Atmosférico'!$B$10)/('Modelo Atmosférico'!$B$12*'Modelo Atmosférico'!$B$13)))-1),0)</f>
        <v>0</v>
      </c>
      <c r="F206" s="12">
        <f t="shared" si="17"/>
        <v>0</v>
      </c>
      <c r="G206">
        <v>198</v>
      </c>
      <c r="H206" t="s">
        <v>30</v>
      </c>
      <c r="I206" s="2">
        <f t="shared" si="15"/>
        <v>0</v>
      </c>
      <c r="J206">
        <f t="shared" si="19"/>
        <v>0</v>
      </c>
      <c r="L206" s="2">
        <f t="shared" si="16"/>
        <v>0</v>
      </c>
      <c r="M206">
        <f t="shared" si="18"/>
        <v>0</v>
      </c>
      <c r="N206">
        <f t="shared" si="20"/>
        <v>1</v>
      </c>
      <c r="O206">
        <f t="shared" si="21"/>
        <v>1</v>
      </c>
    </row>
    <row r="207" spans="1:15" x14ac:dyDescent="0.25">
      <c r="A207" s="8">
        <v>38.207999999999998</v>
      </c>
      <c r="B207" s="8"/>
      <c r="C207" s="30"/>
      <c r="E207" s="2">
        <f>IF(D207&lt;&gt;0,('Modelo Atmosférico'!$B$9/'Modelo Atmosférico'!$B$10)*((POWER(D207/'Modelo Atmosférico'!$B$14,(-'Modelo Atmosférico'!$B$11*'Modelo Atmosférico'!$B$10)/('Modelo Atmosférico'!$B$12*'Modelo Atmosférico'!$B$13)))-1),0)</f>
        <v>0</v>
      </c>
      <c r="F207" s="12">
        <f t="shared" si="17"/>
        <v>0</v>
      </c>
      <c r="G207">
        <v>199</v>
      </c>
      <c r="H207" t="s">
        <v>30</v>
      </c>
      <c r="I207" s="2">
        <f t="shared" si="15"/>
        <v>0</v>
      </c>
      <c r="J207">
        <f t="shared" si="19"/>
        <v>0</v>
      </c>
      <c r="L207" s="2">
        <f t="shared" si="16"/>
        <v>0</v>
      </c>
      <c r="M207">
        <f t="shared" si="18"/>
        <v>0</v>
      </c>
      <c r="N207">
        <f t="shared" si="20"/>
        <v>1</v>
      </c>
      <c r="O207">
        <f t="shared" si="21"/>
        <v>1</v>
      </c>
    </row>
    <row r="208" spans="1:15" x14ac:dyDescent="0.25">
      <c r="A208" s="8">
        <v>38.4</v>
      </c>
      <c r="B208" s="8"/>
      <c r="C208" s="30"/>
      <c r="E208" s="2">
        <f>IF(D208&lt;&gt;0,('Modelo Atmosférico'!$B$9/'Modelo Atmosférico'!$B$10)*((POWER(D208/'Modelo Atmosférico'!$B$14,(-'Modelo Atmosférico'!$B$11*'Modelo Atmosférico'!$B$10)/('Modelo Atmosférico'!$B$12*'Modelo Atmosférico'!$B$13)))-1),0)</f>
        <v>0</v>
      </c>
      <c r="F208" s="12">
        <f t="shared" si="17"/>
        <v>0</v>
      </c>
      <c r="G208">
        <v>200</v>
      </c>
      <c r="H208" t="s">
        <v>30</v>
      </c>
      <c r="I208" s="2">
        <f t="shared" si="15"/>
        <v>0</v>
      </c>
      <c r="J208">
        <f t="shared" si="19"/>
        <v>0</v>
      </c>
      <c r="L208" s="2">
        <f t="shared" si="16"/>
        <v>0</v>
      </c>
      <c r="M208">
        <f t="shared" si="18"/>
        <v>0</v>
      </c>
      <c r="N208">
        <f t="shared" si="20"/>
        <v>1</v>
      </c>
      <c r="O208">
        <f t="shared" si="21"/>
        <v>1</v>
      </c>
    </row>
    <row r="209" spans="1:15" x14ac:dyDescent="0.25">
      <c r="A209" s="8">
        <v>38.591999999999999</v>
      </c>
      <c r="B209" s="8"/>
      <c r="C209" s="30"/>
      <c r="E209" s="2">
        <f>IF(D209&lt;&gt;0,('Modelo Atmosférico'!$B$9/'Modelo Atmosférico'!$B$10)*((POWER(D209/'Modelo Atmosférico'!$B$14,(-'Modelo Atmosférico'!$B$11*'Modelo Atmosférico'!$B$10)/('Modelo Atmosférico'!$B$12*'Modelo Atmosférico'!$B$13)))-1),0)</f>
        <v>0</v>
      </c>
      <c r="F209" s="12">
        <f t="shared" si="17"/>
        <v>0</v>
      </c>
      <c r="G209">
        <v>201</v>
      </c>
      <c r="H209" t="s">
        <v>30</v>
      </c>
      <c r="I209" s="2">
        <f t="shared" si="15"/>
        <v>0</v>
      </c>
      <c r="J209">
        <f t="shared" si="19"/>
        <v>0</v>
      </c>
      <c r="L209" s="2">
        <f t="shared" si="16"/>
        <v>0</v>
      </c>
      <c r="M209">
        <f t="shared" si="18"/>
        <v>0</v>
      </c>
      <c r="N209">
        <f t="shared" si="20"/>
        <v>1</v>
      </c>
      <c r="O209">
        <f t="shared" si="21"/>
        <v>1</v>
      </c>
    </row>
    <row r="210" spans="1:15" x14ac:dyDescent="0.25">
      <c r="A210" s="8">
        <v>38.783999999999999</v>
      </c>
      <c r="B210" s="8"/>
      <c r="C210" s="30"/>
      <c r="E210" s="2">
        <f>IF(D210&lt;&gt;0,('Modelo Atmosférico'!$B$9/'Modelo Atmosférico'!$B$10)*((POWER(D210/'Modelo Atmosférico'!$B$14,(-'Modelo Atmosférico'!$B$11*'Modelo Atmosférico'!$B$10)/('Modelo Atmosférico'!$B$12*'Modelo Atmosférico'!$B$13)))-1),0)</f>
        <v>0</v>
      </c>
      <c r="F210" s="12">
        <f t="shared" si="17"/>
        <v>0</v>
      </c>
      <c r="G210">
        <v>202</v>
      </c>
      <c r="H210" t="s">
        <v>30</v>
      </c>
      <c r="I210" s="2">
        <f t="shared" si="15"/>
        <v>0</v>
      </c>
      <c r="J210">
        <f t="shared" si="19"/>
        <v>0</v>
      </c>
      <c r="L210" s="2">
        <f t="shared" si="16"/>
        <v>0</v>
      </c>
      <c r="M210">
        <f t="shared" si="18"/>
        <v>0</v>
      </c>
      <c r="N210">
        <f t="shared" si="20"/>
        <v>1</v>
      </c>
      <c r="O210">
        <f t="shared" si="21"/>
        <v>1</v>
      </c>
    </row>
    <row r="211" spans="1:15" x14ac:dyDescent="0.25">
      <c r="A211" s="8">
        <v>38.9759999999999</v>
      </c>
      <c r="B211" s="8"/>
      <c r="C211" s="30"/>
      <c r="E211" s="2">
        <f>IF(D211&lt;&gt;0,('Modelo Atmosférico'!$B$9/'Modelo Atmosférico'!$B$10)*((POWER(D211/'Modelo Atmosférico'!$B$14,(-'Modelo Atmosférico'!$B$11*'Modelo Atmosférico'!$B$10)/('Modelo Atmosférico'!$B$12*'Modelo Atmosférico'!$B$13)))-1),0)</f>
        <v>0</v>
      </c>
      <c r="F211" s="12">
        <f t="shared" si="17"/>
        <v>0</v>
      </c>
      <c r="G211">
        <v>203</v>
      </c>
      <c r="H211" t="s">
        <v>30</v>
      </c>
      <c r="I211" s="2">
        <f t="shared" si="15"/>
        <v>0</v>
      </c>
      <c r="J211">
        <f t="shared" si="19"/>
        <v>0</v>
      </c>
      <c r="L211" s="2">
        <f t="shared" si="16"/>
        <v>0</v>
      </c>
      <c r="M211">
        <f t="shared" si="18"/>
        <v>0</v>
      </c>
      <c r="N211">
        <f t="shared" si="20"/>
        <v>1</v>
      </c>
      <c r="O211">
        <f t="shared" si="21"/>
        <v>1</v>
      </c>
    </row>
    <row r="212" spans="1:15" x14ac:dyDescent="0.25">
      <c r="A212" s="8">
        <v>39.1679999999999</v>
      </c>
      <c r="B212" s="8"/>
      <c r="C212" s="30"/>
      <c r="E212" s="2">
        <f>IF(D212&lt;&gt;0,('Modelo Atmosférico'!$B$9/'Modelo Atmosférico'!$B$10)*((POWER(D212/'Modelo Atmosférico'!$B$14,(-'Modelo Atmosférico'!$B$11*'Modelo Atmosférico'!$B$10)/('Modelo Atmosférico'!$B$12*'Modelo Atmosférico'!$B$13)))-1),0)</f>
        <v>0</v>
      </c>
      <c r="F212" s="12">
        <f t="shared" si="17"/>
        <v>0</v>
      </c>
      <c r="G212">
        <v>204</v>
      </c>
      <c r="H212" t="s">
        <v>30</v>
      </c>
      <c r="I212" s="2">
        <f t="shared" si="15"/>
        <v>0</v>
      </c>
      <c r="J212">
        <f t="shared" si="19"/>
        <v>0</v>
      </c>
      <c r="L212" s="2">
        <f t="shared" si="16"/>
        <v>0</v>
      </c>
      <c r="M212">
        <f t="shared" si="18"/>
        <v>0</v>
      </c>
      <c r="N212">
        <f t="shared" si="20"/>
        <v>1</v>
      </c>
      <c r="O212">
        <f t="shared" si="21"/>
        <v>1</v>
      </c>
    </row>
    <row r="213" spans="1:15" x14ac:dyDescent="0.25">
      <c r="A213" s="8">
        <v>39.3599999999999</v>
      </c>
      <c r="B213" s="8"/>
      <c r="C213" s="30"/>
      <c r="E213" s="2">
        <f>IF(D213&lt;&gt;0,('Modelo Atmosférico'!$B$9/'Modelo Atmosférico'!$B$10)*((POWER(D213/'Modelo Atmosférico'!$B$14,(-'Modelo Atmosférico'!$B$11*'Modelo Atmosférico'!$B$10)/('Modelo Atmosférico'!$B$12*'Modelo Atmosférico'!$B$13)))-1),0)</f>
        <v>0</v>
      </c>
      <c r="F213" s="12">
        <f t="shared" si="17"/>
        <v>0</v>
      </c>
      <c r="G213">
        <v>205</v>
      </c>
      <c r="H213" t="s">
        <v>30</v>
      </c>
      <c r="I213" s="2">
        <f t="shared" si="15"/>
        <v>0</v>
      </c>
      <c r="J213">
        <f t="shared" si="19"/>
        <v>0</v>
      </c>
      <c r="L213" s="2">
        <f t="shared" si="16"/>
        <v>0</v>
      </c>
      <c r="M213">
        <f t="shared" si="18"/>
        <v>0</v>
      </c>
      <c r="N213">
        <f t="shared" si="20"/>
        <v>1</v>
      </c>
      <c r="O213">
        <f t="shared" si="21"/>
        <v>1</v>
      </c>
    </row>
    <row r="214" spans="1:15" x14ac:dyDescent="0.25">
      <c r="A214" s="8">
        <v>39.5519999999999</v>
      </c>
      <c r="B214" s="8"/>
      <c r="C214" s="30"/>
      <c r="E214" s="2">
        <f>IF(D214&lt;&gt;0,('Modelo Atmosférico'!$B$9/'Modelo Atmosférico'!$B$10)*((POWER(D214/'Modelo Atmosférico'!$B$14,(-'Modelo Atmosférico'!$B$11*'Modelo Atmosférico'!$B$10)/('Modelo Atmosférico'!$B$12*'Modelo Atmosférico'!$B$13)))-1),0)</f>
        <v>0</v>
      </c>
      <c r="F214" s="12">
        <f t="shared" si="17"/>
        <v>0</v>
      </c>
      <c r="G214">
        <v>206</v>
      </c>
      <c r="H214" t="s">
        <v>30</v>
      </c>
      <c r="I214" s="2">
        <f t="shared" si="15"/>
        <v>0</v>
      </c>
      <c r="J214">
        <f t="shared" si="19"/>
        <v>0</v>
      </c>
      <c r="L214" s="2">
        <f t="shared" si="16"/>
        <v>0</v>
      </c>
      <c r="M214">
        <f t="shared" si="18"/>
        <v>0</v>
      </c>
      <c r="N214">
        <f t="shared" si="20"/>
        <v>1</v>
      </c>
      <c r="O214">
        <f t="shared" si="21"/>
        <v>1</v>
      </c>
    </row>
    <row r="215" spans="1:15" x14ac:dyDescent="0.25">
      <c r="A215" s="8">
        <v>39.7439999999999</v>
      </c>
      <c r="B215" s="8"/>
      <c r="C215" s="30"/>
      <c r="E215" s="2">
        <f>IF(D215&lt;&gt;0,('Modelo Atmosférico'!$B$9/'Modelo Atmosférico'!$B$10)*((POWER(D215/'Modelo Atmosférico'!$B$14,(-'Modelo Atmosférico'!$B$11*'Modelo Atmosférico'!$B$10)/('Modelo Atmosférico'!$B$12*'Modelo Atmosférico'!$B$13)))-1),0)</f>
        <v>0</v>
      </c>
      <c r="F215" s="12">
        <f t="shared" si="17"/>
        <v>0</v>
      </c>
      <c r="G215">
        <v>207</v>
      </c>
      <c r="H215" t="s">
        <v>30</v>
      </c>
      <c r="I215" s="2">
        <f t="shared" si="15"/>
        <v>0</v>
      </c>
      <c r="J215">
        <f t="shared" si="19"/>
        <v>0</v>
      </c>
      <c r="L215" s="2">
        <f t="shared" si="16"/>
        <v>0</v>
      </c>
      <c r="M215">
        <f t="shared" si="18"/>
        <v>0</v>
      </c>
      <c r="N215">
        <f t="shared" si="20"/>
        <v>1</v>
      </c>
      <c r="O215">
        <f t="shared" si="21"/>
        <v>1</v>
      </c>
    </row>
    <row r="216" spans="1:15" x14ac:dyDescent="0.25">
      <c r="A216" s="8">
        <v>39.9359999999999</v>
      </c>
      <c r="B216" s="8"/>
      <c r="C216" s="30"/>
      <c r="E216" s="2">
        <f>IF(D216&lt;&gt;0,('Modelo Atmosférico'!$B$9/'Modelo Atmosférico'!$B$10)*((POWER(D216/'Modelo Atmosférico'!$B$14,(-'Modelo Atmosférico'!$B$11*'Modelo Atmosférico'!$B$10)/('Modelo Atmosférico'!$B$12*'Modelo Atmosférico'!$B$13)))-1),0)</f>
        <v>0</v>
      </c>
      <c r="F216" s="12">
        <f t="shared" si="17"/>
        <v>0</v>
      </c>
      <c r="G216">
        <v>208</v>
      </c>
      <c r="H216" t="s">
        <v>30</v>
      </c>
      <c r="I216" s="2">
        <f t="shared" si="15"/>
        <v>0</v>
      </c>
      <c r="J216">
        <f t="shared" si="19"/>
        <v>0</v>
      </c>
      <c r="L216" s="2">
        <f t="shared" si="16"/>
        <v>0</v>
      </c>
      <c r="M216">
        <f t="shared" si="18"/>
        <v>0</v>
      </c>
      <c r="N216">
        <f t="shared" si="20"/>
        <v>1</v>
      </c>
      <c r="O216">
        <f t="shared" si="21"/>
        <v>1</v>
      </c>
    </row>
    <row r="217" spans="1:15" x14ac:dyDescent="0.25">
      <c r="A217" s="8">
        <v>40.127999999999901</v>
      </c>
      <c r="B217" s="8"/>
      <c r="C217" s="30"/>
      <c r="E217" s="2">
        <f>IF(D217&lt;&gt;0,('Modelo Atmosférico'!$B$9/'Modelo Atmosférico'!$B$10)*((POWER(D217/'Modelo Atmosférico'!$B$14,(-'Modelo Atmosférico'!$B$11*'Modelo Atmosférico'!$B$10)/('Modelo Atmosférico'!$B$12*'Modelo Atmosférico'!$B$13)))-1),0)</f>
        <v>0</v>
      </c>
      <c r="F217" s="12">
        <f t="shared" si="17"/>
        <v>0</v>
      </c>
      <c r="G217">
        <v>209</v>
      </c>
      <c r="H217" t="s">
        <v>30</v>
      </c>
      <c r="I217" s="2">
        <f t="shared" si="15"/>
        <v>0</v>
      </c>
      <c r="J217">
        <f t="shared" si="19"/>
        <v>0</v>
      </c>
      <c r="L217" s="2">
        <f t="shared" si="16"/>
        <v>0</v>
      </c>
      <c r="M217">
        <f t="shared" si="18"/>
        <v>0</v>
      </c>
      <c r="N217">
        <f t="shared" si="20"/>
        <v>1</v>
      </c>
      <c r="O217">
        <f t="shared" si="21"/>
        <v>1</v>
      </c>
    </row>
    <row r="218" spans="1:15" x14ac:dyDescent="0.25">
      <c r="A218" s="8">
        <v>40.319999999999901</v>
      </c>
      <c r="B218" s="8"/>
      <c r="C218" s="30"/>
      <c r="E218" s="2">
        <f>IF(D218&lt;&gt;0,('Modelo Atmosférico'!$B$9/'Modelo Atmosférico'!$B$10)*((POWER(D218/'Modelo Atmosférico'!$B$14,(-'Modelo Atmosférico'!$B$11*'Modelo Atmosférico'!$B$10)/('Modelo Atmosférico'!$B$12*'Modelo Atmosférico'!$B$13)))-1),0)</f>
        <v>0</v>
      </c>
      <c r="F218" s="12">
        <f t="shared" si="17"/>
        <v>0</v>
      </c>
      <c r="G218">
        <v>210</v>
      </c>
      <c r="H218" t="s">
        <v>30</v>
      </c>
      <c r="I218" s="2">
        <f t="shared" si="15"/>
        <v>0</v>
      </c>
      <c r="J218">
        <f t="shared" si="19"/>
        <v>0</v>
      </c>
      <c r="L218" s="2">
        <f t="shared" si="16"/>
        <v>0</v>
      </c>
      <c r="M218">
        <f t="shared" si="18"/>
        <v>0</v>
      </c>
      <c r="N218">
        <f t="shared" si="20"/>
        <v>1</v>
      </c>
      <c r="O218">
        <f t="shared" si="21"/>
        <v>1</v>
      </c>
    </row>
    <row r="219" spans="1:15" x14ac:dyDescent="0.25">
      <c r="A219" s="8">
        <v>40.511999999999901</v>
      </c>
      <c r="B219" s="8"/>
      <c r="C219" s="30"/>
      <c r="E219" s="2">
        <f>IF(D219&lt;&gt;0,('Modelo Atmosférico'!$B$9/'Modelo Atmosférico'!$B$10)*((POWER(D219/'Modelo Atmosférico'!$B$14,(-'Modelo Atmosférico'!$B$11*'Modelo Atmosférico'!$B$10)/('Modelo Atmosférico'!$B$12*'Modelo Atmosférico'!$B$13)))-1),0)</f>
        <v>0</v>
      </c>
      <c r="F219" s="12">
        <f t="shared" si="17"/>
        <v>0</v>
      </c>
      <c r="G219">
        <v>211</v>
      </c>
      <c r="H219" t="s">
        <v>30</v>
      </c>
      <c r="I219" s="2">
        <f t="shared" si="15"/>
        <v>0</v>
      </c>
      <c r="J219">
        <f t="shared" si="19"/>
        <v>0</v>
      </c>
      <c r="L219" s="2">
        <f t="shared" si="16"/>
        <v>0</v>
      </c>
      <c r="M219">
        <f t="shared" si="18"/>
        <v>0</v>
      </c>
      <c r="N219">
        <f t="shared" si="20"/>
        <v>1</v>
      </c>
      <c r="O219">
        <f t="shared" si="21"/>
        <v>1</v>
      </c>
    </row>
    <row r="220" spans="1:15" x14ac:dyDescent="0.25">
      <c r="A220" s="8">
        <v>40.703999999999901</v>
      </c>
      <c r="B220" s="8"/>
      <c r="C220" s="30"/>
      <c r="E220" s="2">
        <f>IF(D220&lt;&gt;0,('Modelo Atmosférico'!$B$9/'Modelo Atmosférico'!$B$10)*((POWER(D220/'Modelo Atmosférico'!$B$14,(-'Modelo Atmosférico'!$B$11*'Modelo Atmosférico'!$B$10)/('Modelo Atmosférico'!$B$12*'Modelo Atmosférico'!$B$13)))-1),0)</f>
        <v>0</v>
      </c>
      <c r="F220" s="12">
        <f t="shared" si="17"/>
        <v>0</v>
      </c>
      <c r="G220">
        <v>212</v>
      </c>
      <c r="H220" t="s">
        <v>30</v>
      </c>
      <c r="I220" s="2">
        <f t="shared" si="15"/>
        <v>0</v>
      </c>
      <c r="J220">
        <f t="shared" si="19"/>
        <v>0</v>
      </c>
      <c r="L220" s="2">
        <f t="shared" si="16"/>
        <v>0</v>
      </c>
      <c r="M220">
        <f t="shared" si="18"/>
        <v>0</v>
      </c>
      <c r="N220">
        <f t="shared" si="20"/>
        <v>1</v>
      </c>
      <c r="O220">
        <f t="shared" si="21"/>
        <v>1</v>
      </c>
    </row>
    <row r="221" spans="1:15" x14ac:dyDescent="0.25">
      <c r="A221" s="8">
        <v>40.895999999999901</v>
      </c>
      <c r="B221" s="8"/>
      <c r="C221" s="30"/>
      <c r="E221" s="2">
        <f>IF(D221&lt;&gt;0,('Modelo Atmosférico'!$B$9/'Modelo Atmosférico'!$B$10)*((POWER(D221/'Modelo Atmosférico'!$B$14,(-'Modelo Atmosférico'!$B$11*'Modelo Atmosférico'!$B$10)/('Modelo Atmosférico'!$B$12*'Modelo Atmosférico'!$B$13)))-1),0)</f>
        <v>0</v>
      </c>
      <c r="F221" s="12">
        <f t="shared" si="17"/>
        <v>0</v>
      </c>
      <c r="G221">
        <v>213</v>
      </c>
      <c r="H221" t="s">
        <v>30</v>
      </c>
      <c r="I221" s="2">
        <f t="shared" si="15"/>
        <v>0</v>
      </c>
      <c r="J221">
        <f t="shared" si="19"/>
        <v>0</v>
      </c>
      <c r="L221" s="2">
        <f t="shared" si="16"/>
        <v>0</v>
      </c>
      <c r="M221">
        <f t="shared" si="18"/>
        <v>0</v>
      </c>
      <c r="N221">
        <f t="shared" si="20"/>
        <v>1</v>
      </c>
      <c r="O221">
        <f t="shared" si="21"/>
        <v>1</v>
      </c>
    </row>
    <row r="222" spans="1:15" x14ac:dyDescent="0.25">
      <c r="A222" s="8">
        <v>41.087999999999901</v>
      </c>
      <c r="B222" s="8"/>
      <c r="C222" s="30"/>
      <c r="E222" s="2">
        <f>IF(D222&lt;&gt;0,('Modelo Atmosférico'!$B$9/'Modelo Atmosférico'!$B$10)*((POWER(D222/'Modelo Atmosférico'!$B$14,(-'Modelo Atmosférico'!$B$11*'Modelo Atmosférico'!$B$10)/('Modelo Atmosférico'!$B$12*'Modelo Atmosférico'!$B$13)))-1),0)</f>
        <v>0</v>
      </c>
      <c r="F222" s="12">
        <f t="shared" si="17"/>
        <v>0</v>
      </c>
      <c r="G222">
        <v>214</v>
      </c>
      <c r="H222" t="s">
        <v>30</v>
      </c>
      <c r="I222" s="2">
        <f t="shared" si="15"/>
        <v>0</v>
      </c>
      <c r="J222">
        <f t="shared" si="19"/>
        <v>0</v>
      </c>
      <c r="L222" s="2">
        <f t="shared" si="16"/>
        <v>0</v>
      </c>
      <c r="M222">
        <f t="shared" si="18"/>
        <v>0</v>
      </c>
      <c r="N222">
        <f t="shared" si="20"/>
        <v>1</v>
      </c>
      <c r="O222">
        <f t="shared" si="21"/>
        <v>1</v>
      </c>
    </row>
    <row r="223" spans="1:15" x14ac:dyDescent="0.25">
      <c r="A223" s="8">
        <v>41.279999999999902</v>
      </c>
      <c r="B223" s="8"/>
      <c r="C223" s="30"/>
      <c r="E223" s="2">
        <f>IF(D223&lt;&gt;0,('Modelo Atmosférico'!$B$9/'Modelo Atmosférico'!$B$10)*((POWER(D223/'Modelo Atmosférico'!$B$14,(-'Modelo Atmosférico'!$B$11*'Modelo Atmosférico'!$B$10)/('Modelo Atmosférico'!$B$12*'Modelo Atmosférico'!$B$13)))-1),0)</f>
        <v>0</v>
      </c>
      <c r="F223" s="12">
        <f t="shared" si="17"/>
        <v>0</v>
      </c>
      <c r="G223">
        <v>215</v>
      </c>
      <c r="H223" t="s">
        <v>30</v>
      </c>
      <c r="I223" s="2">
        <f t="shared" si="15"/>
        <v>0</v>
      </c>
      <c r="J223">
        <f t="shared" si="19"/>
        <v>0</v>
      </c>
      <c r="L223" s="2">
        <f t="shared" si="16"/>
        <v>0</v>
      </c>
      <c r="M223">
        <f t="shared" si="18"/>
        <v>0</v>
      </c>
      <c r="N223">
        <f t="shared" si="20"/>
        <v>1</v>
      </c>
      <c r="O223">
        <f t="shared" si="21"/>
        <v>1</v>
      </c>
    </row>
    <row r="224" spans="1:15" x14ac:dyDescent="0.25">
      <c r="A224" s="8">
        <v>41.471999999999902</v>
      </c>
      <c r="B224" s="8"/>
      <c r="C224" s="30"/>
      <c r="E224" s="2">
        <f>IF(D224&lt;&gt;0,('Modelo Atmosférico'!$B$9/'Modelo Atmosférico'!$B$10)*((POWER(D224/'Modelo Atmosférico'!$B$14,(-'Modelo Atmosférico'!$B$11*'Modelo Atmosférico'!$B$10)/('Modelo Atmosférico'!$B$12*'Modelo Atmosférico'!$B$13)))-1),0)</f>
        <v>0</v>
      </c>
      <c r="F224" s="12">
        <f t="shared" si="17"/>
        <v>0</v>
      </c>
      <c r="G224">
        <v>216</v>
      </c>
      <c r="H224" t="s">
        <v>30</v>
      </c>
      <c r="I224" s="2">
        <f t="shared" ref="I224:I247" si="22">(F224-F205)/(A224-A205)</f>
        <v>0</v>
      </c>
      <c r="J224">
        <f t="shared" si="19"/>
        <v>0</v>
      </c>
      <c r="L224" s="2">
        <f t="shared" ref="L224:L247" si="23">(C224-C205)/3.648</f>
        <v>0</v>
      </c>
      <c r="M224">
        <f t="shared" si="18"/>
        <v>0</v>
      </c>
      <c r="N224">
        <f t="shared" si="20"/>
        <v>1</v>
      </c>
      <c r="O224">
        <f t="shared" si="21"/>
        <v>1</v>
      </c>
    </row>
    <row r="225" spans="1:15" x14ac:dyDescent="0.25">
      <c r="A225" s="8">
        <v>41.663999999999902</v>
      </c>
      <c r="B225" s="8"/>
      <c r="C225" s="30"/>
      <c r="E225" s="2">
        <f>IF(D225&lt;&gt;0,('Modelo Atmosférico'!$B$9/'Modelo Atmosférico'!$B$10)*((POWER(D225/'Modelo Atmosférico'!$B$14,(-'Modelo Atmosférico'!$B$11*'Modelo Atmosférico'!$B$10)/('Modelo Atmosférico'!$B$12*'Modelo Atmosférico'!$B$13)))-1),0)</f>
        <v>0</v>
      </c>
      <c r="F225" s="12">
        <f t="shared" si="17"/>
        <v>0</v>
      </c>
      <c r="G225">
        <v>217</v>
      </c>
      <c r="H225" t="s">
        <v>30</v>
      </c>
      <c r="I225" s="2">
        <f t="shared" si="22"/>
        <v>0</v>
      </c>
      <c r="J225">
        <f t="shared" si="19"/>
        <v>0</v>
      </c>
      <c r="L225" s="2">
        <f t="shared" si="23"/>
        <v>0</v>
      </c>
      <c r="M225">
        <f t="shared" si="18"/>
        <v>0</v>
      </c>
      <c r="N225">
        <f t="shared" si="20"/>
        <v>1</v>
      </c>
      <c r="O225">
        <f t="shared" si="21"/>
        <v>1</v>
      </c>
    </row>
    <row r="226" spans="1:15" x14ac:dyDescent="0.25">
      <c r="A226" s="8">
        <v>41.855999999999902</v>
      </c>
      <c r="B226" s="8"/>
      <c r="C226" s="30"/>
      <c r="E226" s="2">
        <f>IF(D226&lt;&gt;0,('Modelo Atmosférico'!$B$9/'Modelo Atmosférico'!$B$10)*((POWER(D226/'Modelo Atmosférico'!$B$14,(-'Modelo Atmosférico'!$B$11*'Modelo Atmosférico'!$B$10)/('Modelo Atmosférico'!$B$12*'Modelo Atmosférico'!$B$13)))-1),0)</f>
        <v>0</v>
      </c>
      <c r="F226" s="12">
        <f t="shared" si="17"/>
        <v>0</v>
      </c>
      <c r="G226">
        <v>218</v>
      </c>
      <c r="H226" t="s">
        <v>30</v>
      </c>
      <c r="I226" s="2">
        <f t="shared" si="22"/>
        <v>0</v>
      </c>
      <c r="J226">
        <f t="shared" si="19"/>
        <v>0</v>
      </c>
      <c r="L226" s="2">
        <f t="shared" si="23"/>
        <v>0</v>
      </c>
      <c r="M226">
        <f t="shared" si="18"/>
        <v>0</v>
      </c>
      <c r="N226">
        <f t="shared" si="20"/>
        <v>1</v>
      </c>
      <c r="O226">
        <f t="shared" si="21"/>
        <v>1</v>
      </c>
    </row>
    <row r="227" spans="1:15" x14ac:dyDescent="0.25">
      <c r="A227" s="8">
        <v>42.047999999999902</v>
      </c>
      <c r="B227" s="8"/>
      <c r="C227" s="30"/>
      <c r="E227" s="2">
        <f>IF(D227&lt;&gt;0,('Modelo Atmosférico'!$B$9/'Modelo Atmosférico'!$B$10)*((POWER(D227/'Modelo Atmosférico'!$B$14,(-'Modelo Atmosférico'!$B$11*'Modelo Atmosférico'!$B$10)/('Modelo Atmosférico'!$B$12*'Modelo Atmosférico'!$B$13)))-1),0)</f>
        <v>0</v>
      </c>
      <c r="F227" s="12">
        <f t="shared" ref="F227:F248" si="24">IF(D227&lt;&gt;0,E227-$E$3,0)</f>
        <v>0</v>
      </c>
      <c r="G227">
        <v>219</v>
      </c>
      <c r="H227" t="s">
        <v>30</v>
      </c>
      <c r="I227" s="2">
        <f t="shared" si="22"/>
        <v>0</v>
      </c>
      <c r="J227">
        <f t="shared" si="19"/>
        <v>0</v>
      </c>
      <c r="L227" s="2">
        <f t="shared" si="23"/>
        <v>0</v>
      </c>
      <c r="M227">
        <f t="shared" si="18"/>
        <v>0</v>
      </c>
      <c r="N227">
        <f t="shared" si="20"/>
        <v>1</v>
      </c>
      <c r="O227">
        <f t="shared" si="21"/>
        <v>1</v>
      </c>
    </row>
    <row r="228" spans="1:15" x14ac:dyDescent="0.25">
      <c r="A228" s="8">
        <v>42.239999999999903</v>
      </c>
      <c r="B228" s="8"/>
      <c r="C228" s="30"/>
      <c r="E228" s="2">
        <f>IF(D228&lt;&gt;0,('Modelo Atmosférico'!$B$9/'Modelo Atmosférico'!$B$10)*((POWER(D228/'Modelo Atmosférico'!$B$14,(-'Modelo Atmosférico'!$B$11*'Modelo Atmosférico'!$B$10)/('Modelo Atmosférico'!$B$12*'Modelo Atmosférico'!$B$13)))-1),0)</f>
        <v>0</v>
      </c>
      <c r="F228" s="12">
        <f t="shared" si="24"/>
        <v>0</v>
      </c>
      <c r="G228">
        <v>220</v>
      </c>
      <c r="H228" t="s">
        <v>30</v>
      </c>
      <c r="I228" s="2">
        <f t="shared" si="22"/>
        <v>0</v>
      </c>
      <c r="J228">
        <f t="shared" si="19"/>
        <v>0</v>
      </c>
      <c r="L228" s="2">
        <f t="shared" si="23"/>
        <v>0</v>
      </c>
      <c r="M228">
        <f t="shared" si="18"/>
        <v>0</v>
      </c>
      <c r="N228">
        <f t="shared" si="20"/>
        <v>1</v>
      </c>
      <c r="O228">
        <f t="shared" si="21"/>
        <v>1</v>
      </c>
    </row>
    <row r="229" spans="1:15" x14ac:dyDescent="0.25">
      <c r="A229" s="8">
        <v>42.431999999999903</v>
      </c>
      <c r="B229" s="8"/>
      <c r="C229" s="30"/>
      <c r="E229" s="2">
        <f>IF(D229&lt;&gt;0,('Modelo Atmosférico'!$B$9/'Modelo Atmosférico'!$B$10)*((POWER(D229/'Modelo Atmosférico'!$B$14,(-'Modelo Atmosférico'!$B$11*'Modelo Atmosférico'!$B$10)/('Modelo Atmosférico'!$B$12*'Modelo Atmosférico'!$B$13)))-1),0)</f>
        <v>0</v>
      </c>
      <c r="F229" s="12">
        <f t="shared" si="24"/>
        <v>0</v>
      </c>
      <c r="G229">
        <v>221</v>
      </c>
      <c r="H229" t="s">
        <v>30</v>
      </c>
      <c r="I229" s="2">
        <f t="shared" si="22"/>
        <v>0</v>
      </c>
      <c r="J229">
        <f t="shared" si="19"/>
        <v>0</v>
      </c>
      <c r="L229" s="2">
        <f t="shared" si="23"/>
        <v>0</v>
      </c>
      <c r="M229">
        <f t="shared" si="18"/>
        <v>0</v>
      </c>
      <c r="N229">
        <f t="shared" si="20"/>
        <v>1</v>
      </c>
      <c r="O229">
        <f t="shared" si="21"/>
        <v>1</v>
      </c>
    </row>
    <row r="230" spans="1:15" x14ac:dyDescent="0.25">
      <c r="A230" s="8">
        <v>42.623999999999903</v>
      </c>
      <c r="B230" s="8"/>
      <c r="C230" s="30"/>
      <c r="E230" s="2">
        <f>IF(D230&lt;&gt;0,('Modelo Atmosférico'!$B$9/'Modelo Atmosférico'!$B$10)*((POWER(D230/'Modelo Atmosférico'!$B$14,(-'Modelo Atmosférico'!$B$11*'Modelo Atmosférico'!$B$10)/('Modelo Atmosférico'!$B$12*'Modelo Atmosférico'!$B$13)))-1),0)</f>
        <v>0</v>
      </c>
      <c r="F230" s="12">
        <f t="shared" si="24"/>
        <v>0</v>
      </c>
      <c r="G230">
        <v>222</v>
      </c>
      <c r="H230" t="s">
        <v>30</v>
      </c>
      <c r="I230" s="2">
        <f t="shared" si="22"/>
        <v>0</v>
      </c>
      <c r="J230">
        <f t="shared" si="19"/>
        <v>0</v>
      </c>
      <c r="L230" s="2">
        <f t="shared" si="23"/>
        <v>0</v>
      </c>
      <c r="M230">
        <f t="shared" si="18"/>
        <v>0</v>
      </c>
      <c r="N230">
        <f t="shared" si="20"/>
        <v>1</v>
      </c>
      <c r="O230">
        <f t="shared" si="21"/>
        <v>1</v>
      </c>
    </row>
    <row r="231" spans="1:15" x14ac:dyDescent="0.25">
      <c r="A231" s="8">
        <v>42.815999999999903</v>
      </c>
      <c r="B231" s="8"/>
      <c r="C231" s="30"/>
      <c r="E231" s="2">
        <f>IF(D231&lt;&gt;0,('Modelo Atmosférico'!$B$9/'Modelo Atmosférico'!$B$10)*((POWER(D231/'Modelo Atmosférico'!$B$14,(-'Modelo Atmosférico'!$B$11*'Modelo Atmosférico'!$B$10)/('Modelo Atmosférico'!$B$12*'Modelo Atmosférico'!$B$13)))-1),0)</f>
        <v>0</v>
      </c>
      <c r="F231" s="12">
        <f t="shared" si="24"/>
        <v>0</v>
      </c>
      <c r="G231">
        <v>223</v>
      </c>
      <c r="H231" t="s">
        <v>30</v>
      </c>
      <c r="I231" s="2">
        <f t="shared" si="22"/>
        <v>0</v>
      </c>
      <c r="J231">
        <f t="shared" si="19"/>
        <v>0</v>
      </c>
      <c r="L231" s="2">
        <f t="shared" si="23"/>
        <v>0</v>
      </c>
      <c r="M231">
        <f t="shared" si="18"/>
        <v>0</v>
      </c>
      <c r="N231">
        <f t="shared" si="20"/>
        <v>1</v>
      </c>
      <c r="O231">
        <f t="shared" si="21"/>
        <v>1</v>
      </c>
    </row>
    <row r="232" spans="1:15" x14ac:dyDescent="0.25">
      <c r="A232" s="8">
        <v>43.007999999999903</v>
      </c>
      <c r="B232" s="8"/>
      <c r="C232" s="30"/>
      <c r="E232" s="2">
        <f>IF(D232&lt;&gt;0,('Modelo Atmosférico'!$B$9/'Modelo Atmosférico'!$B$10)*((POWER(D232/'Modelo Atmosférico'!$B$14,(-'Modelo Atmosférico'!$B$11*'Modelo Atmosférico'!$B$10)/('Modelo Atmosférico'!$B$12*'Modelo Atmosférico'!$B$13)))-1),0)</f>
        <v>0</v>
      </c>
      <c r="F232" s="12">
        <f t="shared" si="24"/>
        <v>0</v>
      </c>
      <c r="G232">
        <v>224</v>
      </c>
      <c r="H232" t="s">
        <v>30</v>
      </c>
      <c r="I232" s="2">
        <f t="shared" si="22"/>
        <v>0</v>
      </c>
      <c r="J232">
        <f t="shared" si="19"/>
        <v>0</v>
      </c>
      <c r="L232" s="2">
        <f t="shared" si="23"/>
        <v>0</v>
      </c>
      <c r="M232">
        <f t="shared" si="18"/>
        <v>0</v>
      </c>
      <c r="N232">
        <f t="shared" si="20"/>
        <v>1</v>
      </c>
      <c r="O232">
        <f t="shared" si="21"/>
        <v>1</v>
      </c>
    </row>
    <row r="233" spans="1:15" x14ac:dyDescent="0.25">
      <c r="A233" s="8">
        <v>43.199999999999903</v>
      </c>
      <c r="B233" s="8"/>
      <c r="C233" s="30"/>
      <c r="E233" s="2">
        <f>IF(D233&lt;&gt;0,('Modelo Atmosférico'!$B$9/'Modelo Atmosférico'!$B$10)*((POWER(D233/'Modelo Atmosférico'!$B$14,(-'Modelo Atmosférico'!$B$11*'Modelo Atmosférico'!$B$10)/('Modelo Atmosférico'!$B$12*'Modelo Atmosférico'!$B$13)))-1),0)</f>
        <v>0</v>
      </c>
      <c r="F233" s="12">
        <f t="shared" si="24"/>
        <v>0</v>
      </c>
      <c r="G233">
        <v>225</v>
      </c>
      <c r="H233" t="s">
        <v>30</v>
      </c>
      <c r="I233" s="2">
        <f t="shared" si="22"/>
        <v>0</v>
      </c>
      <c r="J233">
        <f t="shared" si="19"/>
        <v>0</v>
      </c>
      <c r="L233" s="2">
        <f t="shared" si="23"/>
        <v>0</v>
      </c>
      <c r="M233">
        <f t="shared" si="18"/>
        <v>0</v>
      </c>
      <c r="N233">
        <f t="shared" si="20"/>
        <v>1</v>
      </c>
      <c r="O233">
        <f t="shared" si="21"/>
        <v>1</v>
      </c>
    </row>
    <row r="234" spans="1:15" x14ac:dyDescent="0.25">
      <c r="A234" s="8">
        <v>43.391999999999904</v>
      </c>
      <c r="B234" s="8"/>
      <c r="C234" s="30"/>
      <c r="E234" s="2">
        <f>IF(D234&lt;&gt;0,('Modelo Atmosférico'!$B$9/'Modelo Atmosférico'!$B$10)*((POWER(D234/'Modelo Atmosférico'!$B$14,(-'Modelo Atmosférico'!$B$11*'Modelo Atmosférico'!$B$10)/('Modelo Atmosférico'!$B$12*'Modelo Atmosférico'!$B$13)))-1),0)</f>
        <v>0</v>
      </c>
      <c r="F234" s="12">
        <f t="shared" si="24"/>
        <v>0</v>
      </c>
      <c r="G234">
        <v>226</v>
      </c>
      <c r="H234" t="s">
        <v>30</v>
      </c>
      <c r="I234" s="2">
        <f t="shared" si="22"/>
        <v>0</v>
      </c>
      <c r="J234">
        <f t="shared" si="19"/>
        <v>0</v>
      </c>
      <c r="L234" s="2">
        <f t="shared" si="23"/>
        <v>0</v>
      </c>
      <c r="M234">
        <f t="shared" si="18"/>
        <v>0</v>
      </c>
      <c r="N234">
        <f t="shared" si="20"/>
        <v>1</v>
      </c>
      <c r="O234">
        <f t="shared" si="21"/>
        <v>1</v>
      </c>
    </row>
    <row r="235" spans="1:15" x14ac:dyDescent="0.25">
      <c r="A235" s="8">
        <v>43.583999999999897</v>
      </c>
      <c r="B235" s="8"/>
      <c r="C235" s="30"/>
      <c r="E235" s="2">
        <f>IF(D235&lt;&gt;0,('Modelo Atmosférico'!$B$9/'Modelo Atmosférico'!$B$10)*((POWER(D235/'Modelo Atmosférico'!$B$14,(-'Modelo Atmosférico'!$B$11*'Modelo Atmosférico'!$B$10)/('Modelo Atmosférico'!$B$12*'Modelo Atmosférico'!$B$13)))-1),0)</f>
        <v>0</v>
      </c>
      <c r="F235" s="12">
        <f t="shared" si="24"/>
        <v>0</v>
      </c>
      <c r="G235">
        <v>227</v>
      </c>
      <c r="H235" t="s">
        <v>30</v>
      </c>
      <c r="I235" s="2">
        <f t="shared" si="22"/>
        <v>0</v>
      </c>
      <c r="J235">
        <f t="shared" si="19"/>
        <v>0</v>
      </c>
      <c r="L235" s="2">
        <f t="shared" si="23"/>
        <v>0</v>
      </c>
      <c r="M235">
        <f t="shared" si="18"/>
        <v>0</v>
      </c>
      <c r="N235">
        <f t="shared" si="20"/>
        <v>1</v>
      </c>
      <c r="O235">
        <f t="shared" si="21"/>
        <v>1</v>
      </c>
    </row>
    <row r="236" spans="1:15" x14ac:dyDescent="0.25">
      <c r="A236" s="8">
        <v>43.775999999999897</v>
      </c>
      <c r="B236" s="8"/>
      <c r="C236" s="30"/>
      <c r="E236" s="2">
        <f>IF(D236&lt;&gt;0,('Modelo Atmosférico'!$B$9/'Modelo Atmosférico'!$B$10)*((POWER(D236/'Modelo Atmosférico'!$B$14,(-'Modelo Atmosférico'!$B$11*'Modelo Atmosférico'!$B$10)/('Modelo Atmosférico'!$B$12*'Modelo Atmosférico'!$B$13)))-1),0)</f>
        <v>0</v>
      </c>
      <c r="F236" s="12">
        <f t="shared" si="24"/>
        <v>0</v>
      </c>
      <c r="G236">
        <v>228</v>
      </c>
      <c r="H236" t="s">
        <v>30</v>
      </c>
      <c r="I236" s="2">
        <f t="shared" si="22"/>
        <v>0</v>
      </c>
      <c r="J236">
        <f t="shared" si="19"/>
        <v>0</v>
      </c>
      <c r="L236" s="2">
        <f t="shared" si="23"/>
        <v>0</v>
      </c>
      <c r="M236">
        <f t="shared" si="18"/>
        <v>0</v>
      </c>
      <c r="N236">
        <f t="shared" si="20"/>
        <v>1</v>
      </c>
      <c r="O236">
        <f t="shared" si="21"/>
        <v>1</v>
      </c>
    </row>
    <row r="237" spans="1:15" x14ac:dyDescent="0.25">
      <c r="A237" s="8">
        <v>43.967999999999897</v>
      </c>
      <c r="B237" s="8"/>
      <c r="C237" s="30"/>
      <c r="E237" s="2">
        <f>IF(D237&lt;&gt;0,('Modelo Atmosférico'!$B$9/'Modelo Atmosférico'!$B$10)*((POWER(D237/'Modelo Atmosférico'!$B$14,(-'Modelo Atmosférico'!$B$11*'Modelo Atmosférico'!$B$10)/('Modelo Atmosférico'!$B$12*'Modelo Atmosférico'!$B$13)))-1),0)</f>
        <v>0</v>
      </c>
      <c r="F237" s="12">
        <f t="shared" si="24"/>
        <v>0</v>
      </c>
      <c r="G237">
        <v>229</v>
      </c>
      <c r="H237" t="s">
        <v>30</v>
      </c>
      <c r="I237" s="2">
        <f t="shared" si="22"/>
        <v>0</v>
      </c>
      <c r="J237">
        <f t="shared" si="19"/>
        <v>0</v>
      </c>
      <c r="L237" s="2">
        <f t="shared" si="23"/>
        <v>0</v>
      </c>
      <c r="M237">
        <f t="shared" si="18"/>
        <v>0</v>
      </c>
      <c r="N237">
        <f t="shared" si="20"/>
        <v>1</v>
      </c>
      <c r="O237">
        <f t="shared" si="21"/>
        <v>1</v>
      </c>
    </row>
    <row r="238" spans="1:15" x14ac:dyDescent="0.25">
      <c r="A238" s="8">
        <v>44.159999999999897</v>
      </c>
      <c r="B238" s="8"/>
      <c r="C238" s="30"/>
      <c r="E238" s="2">
        <f>IF(D238&lt;&gt;0,('Modelo Atmosférico'!$B$9/'Modelo Atmosférico'!$B$10)*((POWER(D238/'Modelo Atmosférico'!$B$14,(-'Modelo Atmosférico'!$B$11*'Modelo Atmosférico'!$B$10)/('Modelo Atmosférico'!$B$12*'Modelo Atmosférico'!$B$13)))-1),0)</f>
        <v>0</v>
      </c>
      <c r="F238" s="12">
        <f t="shared" si="24"/>
        <v>0</v>
      </c>
      <c r="G238">
        <v>230</v>
      </c>
      <c r="H238" t="s">
        <v>30</v>
      </c>
      <c r="I238" s="2">
        <f t="shared" si="22"/>
        <v>0</v>
      </c>
      <c r="J238">
        <f t="shared" si="19"/>
        <v>0</v>
      </c>
      <c r="L238" s="2">
        <f t="shared" si="23"/>
        <v>0</v>
      </c>
      <c r="M238">
        <f t="shared" si="18"/>
        <v>0</v>
      </c>
      <c r="N238">
        <f t="shared" si="20"/>
        <v>1</v>
      </c>
      <c r="O238">
        <f t="shared" si="21"/>
        <v>1</v>
      </c>
    </row>
    <row r="239" spans="1:15" x14ac:dyDescent="0.25">
      <c r="A239" s="8">
        <v>44.351999999999897</v>
      </c>
      <c r="B239" s="8"/>
      <c r="C239" s="30"/>
      <c r="E239" s="2">
        <f>IF(D239&lt;&gt;0,('Modelo Atmosférico'!$B$9/'Modelo Atmosférico'!$B$10)*((POWER(D239/'Modelo Atmosférico'!$B$14,(-'Modelo Atmosférico'!$B$11*'Modelo Atmosférico'!$B$10)/('Modelo Atmosférico'!$B$12*'Modelo Atmosférico'!$B$13)))-1),0)</f>
        <v>0</v>
      </c>
      <c r="F239" s="12">
        <f t="shared" si="24"/>
        <v>0</v>
      </c>
      <c r="G239">
        <v>231</v>
      </c>
      <c r="H239" t="s">
        <v>30</v>
      </c>
      <c r="I239" s="2">
        <f t="shared" si="22"/>
        <v>0</v>
      </c>
      <c r="J239">
        <f t="shared" si="19"/>
        <v>0</v>
      </c>
      <c r="L239" s="2">
        <f t="shared" si="23"/>
        <v>0</v>
      </c>
      <c r="M239">
        <f t="shared" si="18"/>
        <v>0</v>
      </c>
      <c r="N239">
        <f t="shared" si="20"/>
        <v>1</v>
      </c>
      <c r="O239">
        <f t="shared" si="21"/>
        <v>1</v>
      </c>
    </row>
    <row r="240" spans="1:15" x14ac:dyDescent="0.25">
      <c r="A240" s="8">
        <v>44.543999999999897</v>
      </c>
      <c r="B240" s="8"/>
      <c r="C240" s="30"/>
      <c r="E240" s="2">
        <f>IF(D240&lt;&gt;0,('Modelo Atmosférico'!$B$9/'Modelo Atmosférico'!$B$10)*((POWER(D240/'Modelo Atmosférico'!$B$14,(-'Modelo Atmosférico'!$B$11*'Modelo Atmosférico'!$B$10)/('Modelo Atmosférico'!$B$12*'Modelo Atmosférico'!$B$13)))-1),0)</f>
        <v>0</v>
      </c>
      <c r="F240" s="12">
        <f t="shared" si="24"/>
        <v>0</v>
      </c>
      <c r="G240">
        <v>232</v>
      </c>
      <c r="H240" t="s">
        <v>30</v>
      </c>
      <c r="I240" s="2">
        <f t="shared" si="22"/>
        <v>0</v>
      </c>
      <c r="J240">
        <f t="shared" si="19"/>
        <v>0</v>
      </c>
      <c r="L240" s="2">
        <f t="shared" si="23"/>
        <v>0</v>
      </c>
      <c r="M240">
        <f t="shared" si="18"/>
        <v>0</v>
      </c>
      <c r="N240">
        <f t="shared" si="20"/>
        <v>1</v>
      </c>
      <c r="O240">
        <f t="shared" si="21"/>
        <v>1</v>
      </c>
    </row>
    <row r="241" spans="1:15" x14ac:dyDescent="0.25">
      <c r="A241" s="8">
        <v>44.735999999999898</v>
      </c>
      <c r="B241" s="8"/>
      <c r="C241" s="30"/>
      <c r="E241" s="2">
        <f>IF(D241&lt;&gt;0,('Modelo Atmosférico'!$B$9/'Modelo Atmosférico'!$B$10)*((POWER(D241/'Modelo Atmosférico'!$B$14,(-'Modelo Atmosférico'!$B$11*'Modelo Atmosférico'!$B$10)/('Modelo Atmosférico'!$B$12*'Modelo Atmosférico'!$B$13)))-1),0)</f>
        <v>0</v>
      </c>
      <c r="F241" s="12">
        <f t="shared" si="24"/>
        <v>0</v>
      </c>
      <c r="G241">
        <v>233</v>
      </c>
      <c r="H241" t="s">
        <v>30</v>
      </c>
      <c r="I241" s="2">
        <f t="shared" si="22"/>
        <v>0</v>
      </c>
      <c r="J241">
        <f t="shared" si="19"/>
        <v>0</v>
      </c>
      <c r="L241" s="2">
        <f t="shared" si="23"/>
        <v>0</v>
      </c>
      <c r="M241">
        <f t="shared" si="18"/>
        <v>0</v>
      </c>
      <c r="N241">
        <f t="shared" si="20"/>
        <v>1</v>
      </c>
      <c r="O241">
        <f t="shared" si="21"/>
        <v>1</v>
      </c>
    </row>
    <row r="242" spans="1:15" x14ac:dyDescent="0.25">
      <c r="A242" s="8">
        <v>44.927999999999898</v>
      </c>
      <c r="B242" s="8"/>
      <c r="C242" s="30"/>
      <c r="E242" s="2">
        <f>IF(D242&lt;&gt;0,('Modelo Atmosférico'!$B$9/'Modelo Atmosférico'!$B$10)*((POWER(D242/'Modelo Atmosférico'!$B$14,(-'Modelo Atmosférico'!$B$11*'Modelo Atmosférico'!$B$10)/('Modelo Atmosférico'!$B$12*'Modelo Atmosférico'!$B$13)))-1),0)</f>
        <v>0</v>
      </c>
      <c r="F242" s="12">
        <f t="shared" si="24"/>
        <v>0</v>
      </c>
      <c r="G242">
        <v>234</v>
      </c>
      <c r="H242" t="s">
        <v>30</v>
      </c>
      <c r="I242" s="2">
        <f t="shared" si="22"/>
        <v>0</v>
      </c>
      <c r="J242">
        <f t="shared" si="19"/>
        <v>0</v>
      </c>
      <c r="L242" s="2">
        <f t="shared" si="23"/>
        <v>0</v>
      </c>
      <c r="M242">
        <f t="shared" ref="M242:M247" si="25">_xlfn.VAR.P(L223:L242)</f>
        <v>0</v>
      </c>
      <c r="N242">
        <f t="shared" si="20"/>
        <v>1</v>
      </c>
      <c r="O242">
        <f t="shared" si="21"/>
        <v>1</v>
      </c>
    </row>
    <row r="243" spans="1:15" x14ac:dyDescent="0.25">
      <c r="A243" s="8">
        <v>45.119999999999898</v>
      </c>
      <c r="B243" s="8"/>
      <c r="C243" s="30"/>
      <c r="E243" s="2">
        <f>IF(D243&lt;&gt;0,('Modelo Atmosférico'!$B$9/'Modelo Atmosférico'!$B$10)*((POWER(D243/'Modelo Atmosférico'!$B$14,(-'Modelo Atmosférico'!$B$11*'Modelo Atmosférico'!$B$10)/('Modelo Atmosférico'!$B$12*'Modelo Atmosférico'!$B$13)))-1),0)</f>
        <v>0</v>
      </c>
      <c r="F243" s="12">
        <f t="shared" si="24"/>
        <v>0</v>
      </c>
      <c r="G243">
        <v>235</v>
      </c>
      <c r="H243" t="s">
        <v>30</v>
      </c>
      <c r="I243" s="2">
        <f t="shared" si="22"/>
        <v>0</v>
      </c>
      <c r="J243">
        <f t="shared" ref="J243:J247" si="26">_xlfn.VAR.P(I224:I243)</f>
        <v>0</v>
      </c>
      <c r="L243" s="2">
        <f t="shared" si="23"/>
        <v>0</v>
      </c>
      <c r="M243">
        <f t="shared" si="25"/>
        <v>0</v>
      </c>
      <c r="N243">
        <f t="shared" ref="N243:N247" si="27">IF(AND(M243&gt;=0, M243&lt;$N$3), 1, 0)</f>
        <v>1</v>
      </c>
      <c r="O243">
        <f t="shared" ref="O243:O247" si="28">IF(AND(N243=1, L243&lt;1, L243&gt;-1), 1, 0)</f>
        <v>1</v>
      </c>
    </row>
    <row r="244" spans="1:15" x14ac:dyDescent="0.25">
      <c r="A244" s="8">
        <v>45.311999999999898</v>
      </c>
      <c r="B244" s="8"/>
      <c r="C244" s="30"/>
      <c r="E244" s="2">
        <f>IF(D244&lt;&gt;0,('Modelo Atmosférico'!$B$9/'Modelo Atmosférico'!$B$10)*((POWER(D244/'Modelo Atmosférico'!$B$14,(-'Modelo Atmosférico'!$B$11*'Modelo Atmosférico'!$B$10)/('Modelo Atmosférico'!$B$12*'Modelo Atmosférico'!$B$13)))-1),0)</f>
        <v>0</v>
      </c>
      <c r="F244" s="12">
        <f t="shared" si="24"/>
        <v>0</v>
      </c>
      <c r="G244">
        <v>236</v>
      </c>
      <c r="H244" t="s">
        <v>30</v>
      </c>
      <c r="I244" s="2">
        <f t="shared" si="22"/>
        <v>0</v>
      </c>
      <c r="J244">
        <f t="shared" si="26"/>
        <v>0</v>
      </c>
      <c r="L244" s="2">
        <f t="shared" si="23"/>
        <v>0</v>
      </c>
      <c r="M244">
        <f t="shared" si="25"/>
        <v>0</v>
      </c>
      <c r="N244">
        <f t="shared" si="27"/>
        <v>1</v>
      </c>
      <c r="O244">
        <f t="shared" si="28"/>
        <v>1</v>
      </c>
    </row>
    <row r="245" spans="1:15" x14ac:dyDescent="0.25">
      <c r="A245" s="8">
        <v>45.503999999999898</v>
      </c>
      <c r="B245" s="8"/>
      <c r="C245" s="30"/>
      <c r="E245" s="2">
        <f>IF(D245&lt;&gt;0,('Modelo Atmosférico'!$B$9/'Modelo Atmosférico'!$B$10)*((POWER(D245/'Modelo Atmosférico'!$B$14,(-'Modelo Atmosférico'!$B$11*'Modelo Atmosférico'!$B$10)/('Modelo Atmosférico'!$B$12*'Modelo Atmosférico'!$B$13)))-1),0)</f>
        <v>0</v>
      </c>
      <c r="F245" s="12">
        <f t="shared" si="24"/>
        <v>0</v>
      </c>
      <c r="G245">
        <v>237</v>
      </c>
      <c r="H245" t="s">
        <v>30</v>
      </c>
      <c r="I245" s="2">
        <f t="shared" si="22"/>
        <v>0</v>
      </c>
      <c r="J245">
        <f t="shared" si="26"/>
        <v>0</v>
      </c>
      <c r="L245" s="2">
        <f t="shared" si="23"/>
        <v>0</v>
      </c>
      <c r="M245">
        <f t="shared" si="25"/>
        <v>0</v>
      </c>
      <c r="N245">
        <f t="shared" si="27"/>
        <v>1</v>
      </c>
      <c r="O245">
        <f t="shared" si="28"/>
        <v>1</v>
      </c>
    </row>
    <row r="246" spans="1:15" x14ac:dyDescent="0.25">
      <c r="A246" s="8">
        <v>45.695999999999898</v>
      </c>
      <c r="B246" s="8"/>
      <c r="C246" s="30"/>
      <c r="E246" s="2">
        <f>IF(D246&lt;&gt;0,('Modelo Atmosférico'!$B$9/'Modelo Atmosférico'!$B$10)*((POWER(D246/'Modelo Atmosférico'!$B$14,(-'Modelo Atmosférico'!$B$11*'Modelo Atmosférico'!$B$10)/('Modelo Atmosférico'!$B$12*'Modelo Atmosférico'!$B$13)))-1),0)</f>
        <v>0</v>
      </c>
      <c r="F246" s="12">
        <f t="shared" si="24"/>
        <v>0</v>
      </c>
      <c r="G246">
        <v>238</v>
      </c>
      <c r="H246" t="s">
        <v>30</v>
      </c>
      <c r="I246" s="2">
        <f t="shared" si="22"/>
        <v>0</v>
      </c>
      <c r="J246">
        <f t="shared" si="26"/>
        <v>0</v>
      </c>
      <c r="L246" s="2">
        <f t="shared" si="23"/>
        <v>0</v>
      </c>
      <c r="M246">
        <f t="shared" si="25"/>
        <v>0</v>
      </c>
      <c r="N246">
        <f t="shared" si="27"/>
        <v>1</v>
      </c>
      <c r="O246">
        <f t="shared" si="28"/>
        <v>1</v>
      </c>
    </row>
    <row r="247" spans="1:15" x14ac:dyDescent="0.25">
      <c r="A247" s="8">
        <v>45.887999999999899</v>
      </c>
      <c r="B247" s="8"/>
      <c r="C247" s="30"/>
      <c r="E247" s="2">
        <f>IF(D247&lt;&gt;0,('Modelo Atmosférico'!$B$9/'Modelo Atmosférico'!$B$10)*((POWER(D247/'Modelo Atmosférico'!$B$14,(-'Modelo Atmosférico'!$B$11*'Modelo Atmosférico'!$B$10)/('Modelo Atmosférico'!$B$12*'Modelo Atmosférico'!$B$13)))-1),0)</f>
        <v>0</v>
      </c>
      <c r="F247" s="12">
        <f t="shared" si="24"/>
        <v>0</v>
      </c>
      <c r="G247">
        <v>239</v>
      </c>
      <c r="H247" t="s">
        <v>30</v>
      </c>
      <c r="I247" s="2">
        <f t="shared" si="22"/>
        <v>0</v>
      </c>
      <c r="J247">
        <f t="shared" si="26"/>
        <v>0</v>
      </c>
      <c r="L247" s="2">
        <f t="shared" si="23"/>
        <v>0</v>
      </c>
      <c r="M247">
        <f t="shared" si="25"/>
        <v>0</v>
      </c>
      <c r="N247">
        <f t="shared" si="27"/>
        <v>1</v>
      </c>
      <c r="O247">
        <f t="shared" si="28"/>
        <v>1</v>
      </c>
    </row>
    <row r="248" spans="1:15" x14ac:dyDescent="0.25">
      <c r="A248" s="5">
        <v>46.079999999999899</v>
      </c>
      <c r="B248" s="8"/>
      <c r="C248" s="13"/>
      <c r="D248" s="14"/>
      <c r="E248" s="15">
        <f>IF(D248&lt;&gt;0,('Modelo Atmosférico'!$B$9/'Modelo Atmosférico'!$B$10)*((POWER(D248/'Modelo Atmosférico'!$B$14,(-'Modelo Atmosférico'!$B$11*'Modelo Atmosférico'!$B$10)/('Modelo Atmosférico'!$B$12*'Modelo Atmosférico'!$B$13)))-1),0)</f>
        <v>0</v>
      </c>
      <c r="F248" s="16">
        <f t="shared" si="24"/>
        <v>0</v>
      </c>
      <c r="I248" s="2"/>
    </row>
  </sheetData>
  <mergeCells count="5">
    <mergeCell ref="A1:B1"/>
    <mergeCell ref="A2:C2"/>
    <mergeCell ref="A3:C3"/>
    <mergeCell ref="A4:C4"/>
    <mergeCell ref="A5:C5"/>
  </mergeCell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r:id="rId5">
            <anchor moveWithCells="1">
              <from>
                <xdr:col>3</xdr:col>
                <xdr:colOff>28575</xdr:colOff>
                <xdr:row>5</xdr:row>
                <xdr:rowOff>66675</xdr:rowOff>
              </from>
              <to>
                <xdr:col>6</xdr:col>
                <xdr:colOff>0</xdr:colOff>
                <xdr:row>5</xdr:row>
                <xdr:rowOff>342900</xdr:rowOff>
              </to>
            </anchor>
          </controlPr>
        </control>
      </mc:Choice>
      <mc:Fallback>
        <control shapeId="11265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617E7-4C97-49BF-AB45-901E79E5E018}">
  <sheetPr codeName="Plan10"/>
  <dimension ref="A1:BH248"/>
  <sheetViews>
    <sheetView zoomScaleNormal="100" workbookViewId="0">
      <selection activeCell="L76" sqref="L76"/>
    </sheetView>
  </sheetViews>
  <sheetFormatPr defaultRowHeight="15" x14ac:dyDescent="0.25"/>
  <cols>
    <col min="1" max="1" width="9.5703125" customWidth="1"/>
    <col min="2" max="2" width="1.5703125" customWidth="1"/>
    <col min="3" max="6" width="10.5703125" customWidth="1"/>
    <col min="7" max="7" width="10" customWidth="1"/>
    <col min="8" max="8" width="31.140625" customWidth="1"/>
    <col min="12" max="12" width="17.28515625" customWidth="1"/>
    <col min="13" max="13" width="10.5703125" bestFit="1" customWidth="1"/>
    <col min="21" max="21" width="1.5703125" customWidth="1"/>
  </cols>
  <sheetData>
    <row r="1" spans="1:56" ht="15.75" thickBot="1" x14ac:dyDescent="0.3">
      <c r="A1" s="60" t="s">
        <v>23</v>
      </c>
      <c r="B1" s="61"/>
      <c r="C1" s="19"/>
      <c r="D1" s="26" t="s">
        <v>15</v>
      </c>
      <c r="E1" s="35"/>
      <c r="F1" s="17"/>
      <c r="G1" s="17"/>
    </row>
    <row r="2" spans="1:56" ht="16.5" thickTop="1" thickBot="1" x14ac:dyDescent="0.3">
      <c r="A2" s="62"/>
      <c r="B2" s="63"/>
      <c r="C2" s="63"/>
      <c r="D2" s="21"/>
      <c r="E2" s="24" t="s">
        <v>14</v>
      </c>
      <c r="F2" s="31"/>
      <c r="N2" s="17" t="s">
        <v>36</v>
      </c>
    </row>
    <row r="3" spans="1:56" x14ac:dyDescent="0.25">
      <c r="A3" s="64" t="s">
        <v>16</v>
      </c>
      <c r="B3" s="65"/>
      <c r="C3" s="65"/>
      <c r="D3" s="6">
        <v>100700.25</v>
      </c>
      <c r="E3" s="23">
        <f>IF(D3&lt;&gt;0,('Modelo Atmosférico'!$B$9/'Modelo Atmosférico'!$B$10)*((POWER(D3/'Modelo Atmosférico'!$B$14,(-'Modelo Atmosférico'!$B$11*'Modelo Atmosférico'!$B$10)/('Modelo Atmosférico'!$B$12*'Modelo Atmosférico'!$B$13)))-1),0)</f>
        <v>52.135871176505965</v>
      </c>
      <c r="F3" s="32" t="s">
        <v>18</v>
      </c>
      <c r="N3">
        <v>10</v>
      </c>
    </row>
    <row r="4" spans="1:56" x14ac:dyDescent="0.25">
      <c r="A4" s="64" t="s">
        <v>17</v>
      </c>
      <c r="B4" s="65"/>
      <c r="C4" s="65"/>
      <c r="D4" s="6">
        <v>94086.14</v>
      </c>
      <c r="E4" s="23">
        <f>IF(D4&lt;&gt;0,('Modelo Atmosférico'!$B$9/'Modelo Atmosférico'!$B$10)*((POWER(D4/'Modelo Atmosférico'!$B$14,(-'Modelo Atmosférico'!$B$11*'Modelo Atmosférico'!$B$10)/('Modelo Atmosférico'!$B$12*'Modelo Atmosférico'!$B$13)))-1),0)</f>
        <v>620.79898554388137</v>
      </c>
      <c r="F4" s="33">
        <f>E4-E3</f>
        <v>568.66311436737544</v>
      </c>
    </row>
    <row r="5" spans="1:56" ht="15.75" thickBot="1" x14ac:dyDescent="0.3">
      <c r="A5" s="58"/>
      <c r="B5" s="59"/>
      <c r="C5" s="59"/>
      <c r="D5" s="22"/>
      <c r="E5" s="25"/>
      <c r="F5" s="34"/>
    </row>
    <row r="6" spans="1:56" ht="30" customHeight="1" thickTop="1" x14ac:dyDescent="0.25">
      <c r="C6" s="27" t="s">
        <v>19</v>
      </c>
      <c r="D6" s="20"/>
      <c r="E6" s="20"/>
      <c r="F6" s="18"/>
      <c r="G6" s="17"/>
    </row>
    <row r="7" spans="1:56" x14ac:dyDescent="0.25">
      <c r="A7" s="4" t="s">
        <v>22</v>
      </c>
      <c r="C7" s="4" t="s">
        <v>26</v>
      </c>
      <c r="D7" s="4" t="s">
        <v>25</v>
      </c>
      <c r="E7" s="4" t="s">
        <v>20</v>
      </c>
      <c r="F7" s="4" t="s">
        <v>21</v>
      </c>
      <c r="G7" s="17" t="s">
        <v>29</v>
      </c>
      <c r="H7" s="17" t="s">
        <v>27</v>
      </c>
      <c r="I7" s="17" t="s">
        <v>31</v>
      </c>
      <c r="J7" s="17" t="s">
        <v>32</v>
      </c>
      <c r="L7" s="17" t="s">
        <v>33</v>
      </c>
      <c r="M7" s="17" t="s">
        <v>34</v>
      </c>
      <c r="N7" s="17" t="s">
        <v>35</v>
      </c>
      <c r="O7" s="17" t="s">
        <v>37</v>
      </c>
    </row>
    <row r="8" spans="1:56" x14ac:dyDescent="0.25">
      <c r="A8" s="7">
        <v>0</v>
      </c>
      <c r="B8" s="8"/>
      <c r="C8" s="36">
        <v>24100</v>
      </c>
      <c r="D8" s="9">
        <v>100700.25</v>
      </c>
      <c r="E8" s="10">
        <f>IF(D8&lt;&gt;0,('Modelo Atmosférico'!$B$9/'Modelo Atmosférico'!$B$10)*((POWER(D8/'Modelo Atmosférico'!$B$14,(-'Modelo Atmosférico'!$B$11*'Modelo Atmosférico'!$B$10)/('Modelo Atmosférico'!$B$12*'Modelo Atmosférico'!$B$13)))-1),0)</f>
        <v>52.135871176505965</v>
      </c>
      <c r="F8" s="11">
        <f t="shared" ref="F8:F33" si="0">IF(D8&lt;&gt;0,E8-$E$3,0)</f>
        <v>0</v>
      </c>
      <c r="G8">
        <v>0</v>
      </c>
      <c r="H8" t="s">
        <v>28</v>
      </c>
    </row>
    <row r="9" spans="1:56" x14ac:dyDescent="0.25">
      <c r="A9" s="8">
        <v>0.192</v>
      </c>
      <c r="B9" s="8"/>
      <c r="C9" s="30">
        <v>24101</v>
      </c>
      <c r="D9">
        <v>100697.5</v>
      </c>
      <c r="E9" s="2">
        <f>IF(D9&lt;&gt;0,('Modelo Atmosférico'!$B$9/'Modelo Atmosférico'!$B$10)*((POWER(D9/'Modelo Atmosférico'!$B$14,(-'Modelo Atmosférico'!$B$11*'Modelo Atmosférico'!$B$10)/('Modelo Atmosférico'!$B$12*'Modelo Atmosférico'!$B$13)))-1),0)</f>
        <v>52.365939080076963</v>
      </c>
      <c r="F9" s="12">
        <f t="shared" si="0"/>
        <v>0.2300679035709976</v>
      </c>
      <c r="G9">
        <v>1</v>
      </c>
      <c r="H9" t="s">
        <v>28</v>
      </c>
      <c r="L9" s="28"/>
      <c r="AU9" s="28"/>
      <c r="BD9" s="28"/>
    </row>
    <row r="10" spans="1:56" x14ac:dyDescent="0.25">
      <c r="A10" s="8">
        <v>0.38400000000000001</v>
      </c>
      <c r="B10" s="8"/>
      <c r="C10" s="30">
        <v>24100</v>
      </c>
      <c r="D10">
        <v>100700.25</v>
      </c>
      <c r="E10" s="2">
        <f>IF(D10&lt;&gt;0,('Modelo Atmosférico'!$B$9/'Modelo Atmosférico'!$B$10)*((POWER(D10/'Modelo Atmosférico'!$B$14,(-'Modelo Atmosférico'!$B$11*'Modelo Atmosférico'!$B$10)/('Modelo Atmosférico'!$B$12*'Modelo Atmosférico'!$B$13)))-1),0)</f>
        <v>52.135871176505965</v>
      </c>
      <c r="F10" s="12">
        <f t="shared" si="0"/>
        <v>0</v>
      </c>
      <c r="G10">
        <v>2</v>
      </c>
      <c r="H10" t="s">
        <v>28</v>
      </c>
      <c r="L10" s="28"/>
      <c r="AQ10" s="28"/>
      <c r="AZ10" s="28"/>
    </row>
    <row r="11" spans="1:56" x14ac:dyDescent="0.25">
      <c r="A11" s="8">
        <v>0.57599999999999996</v>
      </c>
      <c r="B11" s="8"/>
      <c r="C11" s="30">
        <v>24200</v>
      </c>
      <c r="D11">
        <v>100424.37</v>
      </c>
      <c r="E11" s="2">
        <f>IF(D11&lt;&gt;0,('Modelo Atmosférico'!$B$9/'Modelo Atmosférico'!$B$10)*((POWER(D11/'Modelo Atmosférico'!$B$14,(-'Modelo Atmosférico'!$B$11*'Modelo Atmosférico'!$B$10)/('Modelo Atmosférico'!$B$12*'Modelo Atmosférico'!$B$13)))-1),0)</f>
        <v>75.241670600952133</v>
      </c>
      <c r="F11" s="12">
        <f t="shared" si="0"/>
        <v>23.105799424446168</v>
      </c>
      <c r="G11">
        <v>3</v>
      </c>
      <c r="H11" t="s">
        <v>28</v>
      </c>
      <c r="L11" s="28"/>
      <c r="AA11" s="29"/>
      <c r="AG11" s="28"/>
      <c r="AP11" s="28"/>
      <c r="AY11" s="28"/>
    </row>
    <row r="12" spans="1:56" x14ac:dyDescent="0.25">
      <c r="A12" s="8">
        <v>0.76800000000000002</v>
      </c>
      <c r="B12" s="8"/>
      <c r="C12" s="30">
        <v>24300</v>
      </c>
      <c r="D12">
        <v>100148.5</v>
      </c>
      <c r="E12" s="2">
        <f>IF(D12&lt;&gt;0,('Modelo Atmosférico'!$B$9/'Modelo Atmosférico'!$B$10)*((POWER(D12/'Modelo Atmosférico'!$B$14,(-'Modelo Atmosférico'!$B$11*'Modelo Atmosférico'!$B$10)/('Modelo Atmosférico'!$B$12*'Modelo Atmosférico'!$B$13)))-1),0)</f>
        <v>98.398084962668833</v>
      </c>
      <c r="F12" s="12">
        <f t="shared" si="0"/>
        <v>46.262213786162867</v>
      </c>
      <c r="G12">
        <v>4</v>
      </c>
      <c r="H12" t="s">
        <v>30</v>
      </c>
      <c r="I12" s="28"/>
      <c r="L12" s="28"/>
      <c r="Z12" s="29"/>
      <c r="AF12" s="28"/>
      <c r="AO12" s="28"/>
      <c r="AX12" s="28"/>
    </row>
    <row r="13" spans="1:56" x14ac:dyDescent="0.25">
      <c r="A13" s="8">
        <v>0.96</v>
      </c>
      <c r="B13" s="8"/>
      <c r="C13" s="30">
        <v>24400</v>
      </c>
      <c r="D13">
        <v>99872.67</v>
      </c>
      <c r="E13" s="2">
        <f>IF(D13&lt;&gt;0,('Modelo Atmosférico'!$B$9/'Modelo Atmosférico'!$B$10)*((POWER(D13/'Modelo Atmosférico'!$B$14,(-'Modelo Atmosférico'!$B$11*'Modelo Atmosférico'!$B$10)/('Modelo Atmosférico'!$B$12*'Modelo Atmosférico'!$B$13)))-1),0)</f>
        <v>121.60283880017312</v>
      </c>
      <c r="F13" s="12">
        <f t="shared" si="0"/>
        <v>69.466967623667159</v>
      </c>
      <c r="G13">
        <v>5</v>
      </c>
      <c r="H13" t="s">
        <v>30</v>
      </c>
      <c r="I13" s="28"/>
      <c r="L13" s="28"/>
      <c r="Y13" s="29"/>
      <c r="AE13" s="28"/>
      <c r="AO13" s="28"/>
      <c r="AX13" s="28"/>
    </row>
    <row r="14" spans="1:56" x14ac:dyDescent="0.25">
      <c r="A14" s="8">
        <v>1.1519999999999999</v>
      </c>
      <c r="B14" s="8"/>
      <c r="C14" s="30">
        <v>24500</v>
      </c>
      <c r="D14">
        <v>99596.86</v>
      </c>
      <c r="E14" s="2">
        <f>IF(D14&lt;&gt;0,('Modelo Atmosférico'!$B$9/'Modelo Atmosférico'!$B$10)*((POWER(D14/'Modelo Atmosférico'!$B$14,(-'Modelo Atmosférico'!$B$11*'Modelo Atmosférico'!$B$10)/('Modelo Atmosférico'!$B$12*'Modelo Atmosférico'!$B$13)))-1),0)</f>
        <v>144.8578564257536</v>
      </c>
      <c r="F14" s="12">
        <f t="shared" si="0"/>
        <v>92.721985249247638</v>
      </c>
      <c r="G14">
        <v>6</v>
      </c>
      <c r="H14" t="s">
        <v>30</v>
      </c>
      <c r="I14" s="28"/>
      <c r="L14" s="28"/>
      <c r="Z14" s="29"/>
      <c r="AF14" s="28"/>
      <c r="AM14" s="28"/>
      <c r="AV14" s="28"/>
    </row>
    <row r="15" spans="1:56" x14ac:dyDescent="0.25">
      <c r="A15" s="8">
        <v>1.3440000000000001</v>
      </c>
      <c r="B15" s="8"/>
      <c r="C15" s="30">
        <v>24600</v>
      </c>
      <c r="D15">
        <v>99321.08</v>
      </c>
      <c r="E15" s="2">
        <f>IF(D15&lt;&gt;0,('Modelo Atmosférico'!$B$9/'Modelo Atmosférico'!$B$10)*((POWER(D15/'Modelo Atmosférico'!$B$14,(-'Modelo Atmosférico'!$B$11*'Modelo Atmosférico'!$B$10)/('Modelo Atmosférico'!$B$12*'Modelo Atmosférico'!$B$13)))-1),0)</f>
        <v>168.16254113480929</v>
      </c>
      <c r="F15" s="12">
        <f t="shared" si="0"/>
        <v>116.02666995830333</v>
      </c>
      <c r="G15">
        <v>7</v>
      </c>
      <c r="H15" t="s">
        <v>30</v>
      </c>
      <c r="I15" s="28"/>
      <c r="L15" s="28"/>
      <c r="Z15" s="29"/>
      <c r="AF15" s="28"/>
      <c r="AM15" s="28"/>
      <c r="AV15" s="28"/>
    </row>
    <row r="16" spans="1:56" x14ac:dyDescent="0.25">
      <c r="A16" s="8">
        <v>1.536</v>
      </c>
      <c r="B16" s="8"/>
      <c r="C16" s="30">
        <v>24700</v>
      </c>
      <c r="D16">
        <v>99045.31</v>
      </c>
      <c r="E16" s="2">
        <f>IF(D16&lt;&gt;0,('Modelo Atmosférico'!$B$9/'Modelo Atmosférico'!$B$10)*((POWER(D16/'Modelo Atmosférico'!$B$14,(-'Modelo Atmosférico'!$B$11*'Modelo Atmosférico'!$B$10)/('Modelo Atmosférico'!$B$12*'Modelo Atmosférico'!$B$13)))-1),0)</f>
        <v>191.51883422555662</v>
      </c>
      <c r="F16" s="12">
        <f t="shared" si="0"/>
        <v>139.38296304905066</v>
      </c>
      <c r="G16">
        <v>8</v>
      </c>
      <c r="H16" t="s">
        <v>30</v>
      </c>
      <c r="L16" s="28"/>
      <c r="AM16" s="28"/>
      <c r="AV16" s="28"/>
    </row>
    <row r="17" spans="1:56" x14ac:dyDescent="0.25">
      <c r="A17" s="8">
        <v>1.728</v>
      </c>
      <c r="B17" s="8"/>
      <c r="C17" s="30">
        <v>24800</v>
      </c>
      <c r="D17">
        <v>98769.58</v>
      </c>
      <c r="E17" s="2">
        <f>IF(D17&lt;&gt;0,('Modelo Atmosférico'!$B$9/'Modelo Atmosférico'!$B$10)*((POWER(D17/'Modelo Atmosférico'!$B$14,(-'Modelo Atmosférico'!$B$11*'Modelo Atmosférico'!$B$10)/('Modelo Atmosférico'!$B$12*'Modelo Atmosférico'!$B$13)))-1),0)</f>
        <v>214.9244451183518</v>
      </c>
      <c r="F17" s="12">
        <f t="shared" si="0"/>
        <v>162.78857394184584</v>
      </c>
      <c r="G17">
        <v>9</v>
      </c>
      <c r="H17" t="s">
        <v>30</v>
      </c>
      <c r="L17" s="28"/>
      <c r="AM17" s="28"/>
      <c r="AV17" s="28"/>
    </row>
    <row r="18" spans="1:56" x14ac:dyDescent="0.25">
      <c r="A18" s="8">
        <v>1.92</v>
      </c>
      <c r="B18" s="8"/>
      <c r="C18" s="30">
        <v>24900</v>
      </c>
      <c r="D18">
        <v>98493.88</v>
      </c>
      <c r="E18" s="2">
        <f>IF(D18&lt;&gt;0,('Modelo Atmosférico'!$B$9/'Modelo Atmosférico'!$B$10)*((POWER(D18/'Modelo Atmosférico'!$B$14,(-'Modelo Atmosférico'!$B$11*'Modelo Atmosférico'!$B$10)/('Modelo Atmosférico'!$B$12*'Modelo Atmosférico'!$B$13)))-1),0)</f>
        <v>238.38046912226787</v>
      </c>
      <c r="F18" s="12">
        <f t="shared" si="0"/>
        <v>186.24459794576191</v>
      </c>
      <c r="G18">
        <v>10</v>
      </c>
      <c r="H18" t="s">
        <v>30</v>
      </c>
      <c r="L18" s="28"/>
      <c r="AM18" s="28"/>
      <c r="AV18" s="28"/>
    </row>
    <row r="19" spans="1:56" x14ac:dyDescent="0.25">
      <c r="A19" s="8">
        <v>2.1120000000000001</v>
      </c>
      <c r="B19" s="8"/>
      <c r="C19" s="30">
        <v>25000</v>
      </c>
      <c r="D19">
        <v>98218.2</v>
      </c>
      <c r="E19" s="2">
        <f>IF(D19&lt;&gt;0,('Modelo Atmosférico'!$B$9/'Modelo Atmosférico'!$B$10)*((POWER(D19/'Modelo Atmosférico'!$B$14,(-'Modelo Atmosférico'!$B$11*'Modelo Atmosférico'!$B$10)/('Modelo Atmosférico'!$B$12*'Modelo Atmosférico'!$B$13)))-1),0)</f>
        <v>261.8880111561329</v>
      </c>
      <c r="F19" s="12">
        <f t="shared" si="0"/>
        <v>209.75213997962695</v>
      </c>
      <c r="G19">
        <v>11</v>
      </c>
      <c r="H19" t="s">
        <v>30</v>
      </c>
      <c r="I19" s="28"/>
      <c r="L19" s="28"/>
      <c r="AL19" s="28"/>
      <c r="AU19" s="28"/>
    </row>
    <row r="20" spans="1:56" x14ac:dyDescent="0.25">
      <c r="A20" s="8">
        <v>2.3039999999999998</v>
      </c>
      <c r="B20" s="8"/>
      <c r="C20" s="30">
        <v>25100</v>
      </c>
      <c r="D20">
        <v>97942.54</v>
      </c>
      <c r="E20" s="2">
        <f>IF(D20&lt;&gt;0,('Modelo Atmosférico'!$B$9/'Modelo Atmosférico'!$B$10)*((POWER(D20/'Modelo Atmosférico'!$B$14,(-'Modelo Atmosférico'!$B$11*'Modelo Atmosférico'!$B$10)/('Modelo Atmosférico'!$B$12*'Modelo Atmosférico'!$B$13)))-1),0)</f>
        <v>285.44733024001374</v>
      </c>
      <c r="F20" s="12">
        <f t="shared" si="0"/>
        <v>233.31145906350778</v>
      </c>
      <c r="G20">
        <v>12</v>
      </c>
      <c r="H20" t="s">
        <v>30</v>
      </c>
      <c r="I20" s="28"/>
      <c r="L20" s="28"/>
      <c r="AM20" s="28"/>
      <c r="AV20" s="28"/>
    </row>
    <row r="21" spans="1:56" x14ac:dyDescent="0.25">
      <c r="A21" s="8">
        <v>2.496</v>
      </c>
      <c r="B21" s="8"/>
      <c r="C21" s="30">
        <v>25200</v>
      </c>
      <c r="D21">
        <v>97666.91</v>
      </c>
      <c r="E21" s="2">
        <f>IF(D21&lt;&gt;0,('Modelo Atmosférico'!$B$9/'Modelo Atmosférico'!$B$10)*((POWER(D21/'Modelo Atmosférico'!$B$14,(-'Modelo Atmosférico'!$B$11*'Modelo Atmosférico'!$B$10)/('Modelo Atmosférico'!$B$12*'Modelo Atmosférico'!$B$13)))-1),0)</f>
        <v>309.0578298395709</v>
      </c>
      <c r="F21" s="12">
        <f t="shared" si="0"/>
        <v>256.92195866306491</v>
      </c>
      <c r="G21">
        <v>13</v>
      </c>
      <c r="H21" t="s">
        <v>30</v>
      </c>
      <c r="I21" s="28"/>
      <c r="L21" s="28"/>
      <c r="AK21" s="28"/>
      <c r="AT21" s="28"/>
    </row>
    <row r="22" spans="1:56" x14ac:dyDescent="0.25">
      <c r="A22" s="8">
        <v>2.6880000000000002</v>
      </c>
      <c r="B22" s="8"/>
      <c r="C22" s="30">
        <v>25300</v>
      </c>
      <c r="D22">
        <v>97391.31</v>
      </c>
      <c r="E22" s="2">
        <f>IF(D22&lt;&gt;0,('Modelo Atmosférico'!$B$9/'Modelo Atmosférico'!$B$10)*((POWER(D22/'Modelo Atmosférico'!$B$14,(-'Modelo Atmosférico'!$B$11*'Modelo Atmosférico'!$B$10)/('Modelo Atmosférico'!$B$12*'Modelo Atmosférico'!$B$13)))-1),0)</f>
        <v>332.71976715265447</v>
      </c>
      <c r="F22" s="12">
        <f t="shared" si="0"/>
        <v>280.58389597614848</v>
      </c>
      <c r="G22">
        <v>14</v>
      </c>
      <c r="H22" t="s">
        <v>30</v>
      </c>
      <c r="I22" s="28"/>
      <c r="L22" s="28"/>
      <c r="AI22" s="28"/>
      <c r="AR22" s="28"/>
    </row>
    <row r="23" spans="1:56" x14ac:dyDescent="0.25">
      <c r="A23" s="8">
        <v>2.88</v>
      </c>
      <c r="B23" s="8"/>
      <c r="C23" s="30">
        <v>25400</v>
      </c>
      <c r="D23">
        <v>97115.73</v>
      </c>
      <c r="E23" s="2">
        <f>IF(D23&lt;&gt;0,('Modelo Atmosférico'!$B$9/'Modelo Atmosférico'!$B$10)*((POWER(D23/'Modelo Atmosférico'!$B$14,(-'Modelo Atmosférico'!$B$11*'Modelo Atmosférico'!$B$10)/('Modelo Atmosférico'!$B$12*'Modelo Atmosférico'!$B$13)))-1),0)</f>
        <v>356.43426290445046</v>
      </c>
      <c r="F23" s="12">
        <f t="shared" si="0"/>
        <v>304.29839172794448</v>
      </c>
      <c r="G23">
        <v>15</v>
      </c>
      <c r="H23" t="s">
        <v>30</v>
      </c>
      <c r="I23" s="28"/>
      <c r="L23" s="28"/>
      <c r="AI23" s="28"/>
      <c r="AR23" s="28"/>
    </row>
    <row r="24" spans="1:56" x14ac:dyDescent="0.25">
      <c r="A24" s="8">
        <v>3.0720000000000001</v>
      </c>
      <c r="B24" s="8"/>
      <c r="C24" s="30">
        <v>25500</v>
      </c>
      <c r="D24">
        <v>96840.19</v>
      </c>
      <c r="E24" s="2">
        <f>IF(D24&lt;&gt;0,('Modelo Atmosférico'!$B$9/'Modelo Atmosférico'!$B$10)*((POWER(D24/'Modelo Atmosférico'!$B$14,(-'Modelo Atmosférico'!$B$11*'Modelo Atmosférico'!$B$10)/('Modelo Atmosférico'!$B$12*'Modelo Atmosférico'!$B$13)))-1),0)</f>
        <v>380.19985727951644</v>
      </c>
      <c r="F24" s="12">
        <f t="shared" si="0"/>
        <v>328.06398610301045</v>
      </c>
      <c r="G24">
        <v>16</v>
      </c>
      <c r="H24" t="s">
        <v>30</v>
      </c>
      <c r="L24" s="28"/>
      <c r="V24" s="29"/>
      <c r="AB24" s="28"/>
      <c r="AH24" s="28"/>
      <c r="AQ24" s="28"/>
    </row>
    <row r="25" spans="1:56" x14ac:dyDescent="0.25">
      <c r="A25" s="8">
        <v>3.2639999999999998</v>
      </c>
      <c r="B25" s="8"/>
      <c r="C25" s="30">
        <v>25600</v>
      </c>
      <c r="D25">
        <v>96564.67</v>
      </c>
      <c r="E25" s="2">
        <f>IF(D25&lt;&gt;0,('Modelo Atmosférico'!$B$9/'Modelo Atmosférico'!$B$10)*((POWER(D25/'Modelo Atmosférico'!$B$14,(-'Modelo Atmosférico'!$B$11*'Modelo Atmosférico'!$B$10)/('Modelo Atmosférico'!$B$12*'Modelo Atmosférico'!$B$13)))-1),0)</f>
        <v>404.01853860803533</v>
      </c>
      <c r="F25" s="12">
        <f t="shared" si="0"/>
        <v>351.88266743152934</v>
      </c>
      <c r="G25">
        <v>17</v>
      </c>
      <c r="H25" t="s">
        <v>30</v>
      </c>
      <c r="L25" s="28"/>
      <c r="V25" s="29"/>
      <c r="AB25" s="28"/>
      <c r="AH25" s="28"/>
      <c r="AQ25" s="28"/>
    </row>
    <row r="26" spans="1:56" x14ac:dyDescent="0.25">
      <c r="A26" s="8">
        <v>3.456</v>
      </c>
      <c r="B26" s="8"/>
      <c r="C26" s="30">
        <v>25700</v>
      </c>
      <c r="D26">
        <v>96289.17</v>
      </c>
      <c r="E26" s="2">
        <f>IF(D26&lt;&gt;0,('Modelo Atmosférico'!$B$9/'Modelo Atmosférico'!$B$10)*((POWER(D26/'Modelo Atmosférico'!$B$14,(-'Modelo Atmosférico'!$B$11*'Modelo Atmosférico'!$B$10)/('Modelo Atmosférico'!$B$12*'Modelo Atmosférico'!$B$13)))-1),0)</f>
        <v>427.89057826641073</v>
      </c>
      <c r="F26" s="12">
        <f t="shared" si="0"/>
        <v>375.75470708990474</v>
      </c>
      <c r="G26">
        <v>18</v>
      </c>
      <c r="H26" t="s">
        <v>30</v>
      </c>
      <c r="L26" s="28"/>
      <c r="W26" s="29"/>
      <c r="AC26" s="28"/>
      <c r="AJ26" s="28"/>
      <c r="AS26" s="28"/>
    </row>
    <row r="27" spans="1:56" x14ac:dyDescent="0.25">
      <c r="A27" s="8">
        <v>3.6480000000000001</v>
      </c>
      <c r="B27" s="8"/>
      <c r="C27" s="30">
        <v>25800</v>
      </c>
      <c r="D27">
        <v>96013.7</v>
      </c>
      <c r="E27" s="2">
        <f>IF(D27&lt;&gt;0,('Modelo Atmosférico'!$B$9/'Modelo Atmosférico'!$B$10)*((POWER(D27/'Modelo Atmosférico'!$B$14,(-'Modelo Atmosférico'!$B$11*'Modelo Atmosférico'!$B$10)/('Modelo Atmosférico'!$B$12*'Modelo Atmosférico'!$B$13)))-1),0)</f>
        <v>451.81538027159297</v>
      </c>
      <c r="F27" s="12">
        <f t="shared" si="0"/>
        <v>399.67950909508698</v>
      </c>
      <c r="G27">
        <v>19</v>
      </c>
      <c r="H27" t="s">
        <v>30</v>
      </c>
      <c r="L27" s="28"/>
      <c r="W27" s="29"/>
      <c r="AC27" s="28"/>
      <c r="AM27" s="28"/>
      <c r="AV27" s="28"/>
    </row>
    <row r="28" spans="1:56" x14ac:dyDescent="0.25">
      <c r="A28" s="8">
        <v>3.84</v>
      </c>
      <c r="B28" s="8"/>
      <c r="C28" s="30">
        <v>25900</v>
      </c>
      <c r="D28">
        <v>95738.25</v>
      </c>
      <c r="E28" s="2">
        <f>IF(D28&lt;&gt;0,('Modelo Atmosférico'!$B$9/'Modelo Atmosférico'!$B$10)*((POWER(D28/'Modelo Atmosférico'!$B$14,(-'Modelo Atmosférico'!$B$11*'Modelo Atmosférico'!$B$10)/('Modelo Atmosférico'!$B$12*'Modelo Atmosférico'!$B$13)))-1),0)</f>
        <v>475.79408580424609</v>
      </c>
      <c r="F28" s="12">
        <f t="shared" si="0"/>
        <v>423.65821462774011</v>
      </c>
      <c r="G28">
        <v>20</v>
      </c>
      <c r="H28" t="s">
        <v>30</v>
      </c>
      <c r="L28" s="28"/>
      <c r="X28" s="29"/>
      <c r="AD28" s="28"/>
      <c r="AM28" s="28"/>
      <c r="AV28" s="28"/>
    </row>
    <row r="29" spans="1:56" x14ac:dyDescent="0.25">
      <c r="A29" s="8">
        <v>4.032</v>
      </c>
      <c r="B29" s="8"/>
      <c r="C29" s="30">
        <v>26000</v>
      </c>
      <c r="D29">
        <v>95462.84</v>
      </c>
      <c r="E29" s="2">
        <f>IF(D29&lt;&gt;0,('Modelo Atmosférico'!$B$9/'Modelo Atmosférico'!$B$10)*((POWER(D29/'Modelo Atmosférico'!$B$14,(-'Modelo Atmosférico'!$B$11*'Modelo Atmosférico'!$B$10)/('Modelo Atmosférico'!$B$12*'Modelo Atmosférico'!$B$13)))-1),0)</f>
        <v>499.8252255968394</v>
      </c>
      <c r="F29" s="12">
        <f t="shared" si="0"/>
        <v>447.68935442033342</v>
      </c>
      <c r="G29">
        <v>21</v>
      </c>
      <c r="H29" t="s">
        <v>30</v>
      </c>
      <c r="AQ29" s="28"/>
      <c r="AZ29" s="28"/>
    </row>
    <row r="30" spans="1:56" x14ac:dyDescent="0.25">
      <c r="A30" s="8">
        <v>4.2240000000000002</v>
      </c>
      <c r="B30" s="8"/>
      <c r="C30" s="30">
        <v>26100</v>
      </c>
      <c r="D30">
        <v>95187.45</v>
      </c>
      <c r="E30" s="2">
        <f>IF(D30&lt;&gt;0,('Modelo Atmosférico'!$B$9/'Modelo Atmosférico'!$B$10)*((POWER(D30/'Modelo Atmosférico'!$B$14,(-'Modelo Atmosférico'!$B$11*'Modelo Atmosférico'!$B$10)/('Modelo Atmosférico'!$B$12*'Modelo Atmosférico'!$B$13)))-1),0)</f>
        <v>523.91081873522057</v>
      </c>
      <c r="F30" s="12">
        <f t="shared" si="0"/>
        <v>471.77494755871459</v>
      </c>
      <c r="G30">
        <v>22</v>
      </c>
      <c r="H30" t="s">
        <v>30</v>
      </c>
      <c r="AQ30" s="28"/>
      <c r="AZ30" s="28"/>
    </row>
    <row r="31" spans="1:56" x14ac:dyDescent="0.25">
      <c r="A31" s="8">
        <v>4.4160000000000004</v>
      </c>
      <c r="B31" s="8"/>
      <c r="C31" s="30">
        <v>26180</v>
      </c>
      <c r="D31">
        <v>94967.16</v>
      </c>
      <c r="E31" s="2">
        <f>IF(D31&lt;&gt;0,('Modelo Atmosférico'!$B$9/'Modelo Atmosférico'!$B$10)*((POWER(D31/'Modelo Atmosférico'!$B$14,(-'Modelo Atmosférico'!$B$11*'Modelo Atmosférico'!$B$10)/('Modelo Atmosférico'!$B$12*'Modelo Atmosférico'!$B$13)))-1),0)</f>
        <v>543.21802256332194</v>
      </c>
      <c r="F31" s="12">
        <f t="shared" si="0"/>
        <v>491.08215138681595</v>
      </c>
      <c r="G31">
        <v>23</v>
      </c>
      <c r="H31" t="s">
        <v>30</v>
      </c>
      <c r="I31" s="2">
        <f>(F31-F12)/(A31-A12)</f>
        <v>121.93528991245971</v>
      </c>
      <c r="L31" s="2">
        <f>(C31-C12)/(A31-A12)</f>
        <v>515.35087719298235</v>
      </c>
      <c r="M31" s="37"/>
      <c r="AR31" s="28"/>
      <c r="BA31" s="28"/>
    </row>
    <row r="32" spans="1:56" x14ac:dyDescent="0.25">
      <c r="A32" s="8">
        <v>4.6079999999999997</v>
      </c>
      <c r="B32" s="8"/>
      <c r="C32" s="30">
        <v>26260</v>
      </c>
      <c r="D32">
        <v>94746.880000000005</v>
      </c>
      <c r="E32" s="2">
        <f>IF(D32&lt;&gt;0,('Modelo Atmosférico'!$B$9/'Modelo Atmosférico'!$B$10)*((POWER(D32/'Modelo Atmosférico'!$B$14,(-'Modelo Atmosférico'!$B$11*'Modelo Atmosférico'!$B$10)/('Modelo Atmosférico'!$B$12*'Modelo Atmosférico'!$B$13)))-1),0)</f>
        <v>562.56064633804783</v>
      </c>
      <c r="F32" s="12">
        <f t="shared" si="0"/>
        <v>510.42477516154185</v>
      </c>
      <c r="G32">
        <v>24</v>
      </c>
      <c r="H32" t="s">
        <v>30</v>
      </c>
      <c r="I32" s="2">
        <f t="shared" ref="I32:I95" si="1">(F32-F13)/(A32-A13)</f>
        <v>120.87659197858409</v>
      </c>
      <c r="L32" s="2">
        <f t="shared" ref="L32:L74" si="2">(C32-C13)/(A32-A13)</f>
        <v>509.86842105263162</v>
      </c>
      <c r="AU32" s="28"/>
      <c r="BD32" s="28"/>
    </row>
    <row r="33" spans="1:60" x14ac:dyDescent="0.25">
      <c r="A33" s="8">
        <v>4.8</v>
      </c>
      <c r="B33" s="8"/>
      <c r="C33" s="30">
        <v>26330</v>
      </c>
      <c r="D33">
        <v>94554.14</v>
      </c>
      <c r="E33" s="2">
        <f>IF(D33&lt;&gt;0,('Modelo Atmosférico'!$B$9/'Modelo Atmosférico'!$B$10)*((POWER(D33/'Modelo Atmosférico'!$B$14,(-'Modelo Atmosférico'!$B$11*'Modelo Atmosférico'!$B$10)/('Modelo Atmosférico'!$B$12*'Modelo Atmosférico'!$B$13)))-1),0)</f>
        <v>579.51489580834857</v>
      </c>
      <c r="F33" s="12">
        <f t="shared" si="0"/>
        <v>527.37902463184264</v>
      </c>
      <c r="G33">
        <v>25</v>
      </c>
      <c r="H33" t="s">
        <v>30</v>
      </c>
      <c r="I33" s="2">
        <f t="shared" si="1"/>
        <v>119.14940772549207</v>
      </c>
      <c r="L33" s="2">
        <f t="shared" si="2"/>
        <v>501.64473684210532</v>
      </c>
      <c r="AV33" s="28"/>
      <c r="BE33" s="28"/>
    </row>
    <row r="34" spans="1:60" x14ac:dyDescent="0.25">
      <c r="A34" s="8">
        <v>4.992</v>
      </c>
      <c r="B34" s="8"/>
      <c r="C34" s="30">
        <v>26400</v>
      </c>
      <c r="D34">
        <v>94361.43</v>
      </c>
      <c r="E34" s="2">
        <f>IF(D34&lt;&gt;0,('Modelo Atmosférico'!$B$9/'Modelo Atmosférico'!$B$10)*((POWER(D34/'Modelo Atmosférico'!$B$14,(-'Modelo Atmosférico'!$B$11*'Modelo Atmosférico'!$B$10)/('Modelo Atmosférico'!$B$12*'Modelo Atmosférico'!$B$13)))-1),0)</f>
        <v>596.49450719291485</v>
      </c>
      <c r="F34" s="12">
        <f>IF(D34&lt;&gt;0,E34-$E$3,0)</f>
        <v>544.35863601640892</v>
      </c>
      <c r="G34">
        <v>26</v>
      </c>
      <c r="H34" t="s">
        <v>30</v>
      </c>
      <c r="I34" s="2">
        <f t="shared" si="1"/>
        <v>117.41556087119123</v>
      </c>
      <c r="L34" s="2">
        <f t="shared" si="2"/>
        <v>493.42105263157902</v>
      </c>
      <c r="AY34" s="28"/>
      <c r="BH34" s="28"/>
    </row>
    <row r="35" spans="1:60" x14ac:dyDescent="0.25">
      <c r="A35" s="8">
        <v>5.1840000000000002</v>
      </c>
      <c r="B35" s="8"/>
      <c r="C35" s="30">
        <v>26450</v>
      </c>
      <c r="D35">
        <v>94223.78</v>
      </c>
      <c r="E35" s="2">
        <f>IF(D35&lt;&gt;0,('Modelo Atmosférico'!$B$9/'Modelo Atmosférico'!$B$10)*((POWER(D35/'Modelo Atmosférico'!$B$14,(-'Modelo Atmosférico'!$B$11*'Modelo Atmosférico'!$B$10)/('Modelo Atmosférico'!$B$12*'Modelo Atmosférico'!$B$13)))-1),0)</f>
        <v>608.64000042849364</v>
      </c>
      <c r="F35" s="12">
        <f t="shared" ref="F35:F98" si="3">IF(D35&lt;&gt;0,E35-$E$3,0)</f>
        <v>556.50412925198771</v>
      </c>
      <c r="G35">
        <v>27</v>
      </c>
      <c r="H35" t="s">
        <v>30</v>
      </c>
      <c r="I35" s="2">
        <f t="shared" si="1"/>
        <v>114.34242494598054</v>
      </c>
      <c r="L35" s="2">
        <f t="shared" si="2"/>
        <v>479.71491228070175</v>
      </c>
    </row>
    <row r="36" spans="1:60" x14ac:dyDescent="0.25">
      <c r="A36" s="8">
        <v>5.3760000000000003</v>
      </c>
      <c r="B36" s="8"/>
      <c r="C36" s="30">
        <v>26500</v>
      </c>
      <c r="D36">
        <v>94086.14</v>
      </c>
      <c r="E36" s="2">
        <f>IF(D36&lt;&gt;0,('Modelo Atmosférico'!$B$9/'Modelo Atmosférico'!$B$10)*((POWER(D36/'Modelo Atmosférico'!$B$14,(-'Modelo Atmosférico'!$B$11*'Modelo Atmosférico'!$B$10)/('Modelo Atmosférico'!$B$12*'Modelo Atmosférico'!$B$13)))-1),0)</f>
        <v>620.79898554388137</v>
      </c>
      <c r="F36" s="12">
        <f t="shared" si="3"/>
        <v>568.66311436737544</v>
      </c>
      <c r="G36">
        <v>28</v>
      </c>
      <c r="H36" t="s">
        <v>30</v>
      </c>
      <c r="I36" s="2">
        <f t="shared" si="1"/>
        <v>111.25946831840174</v>
      </c>
      <c r="L36" s="2">
        <f t="shared" si="2"/>
        <v>466.00877192982449</v>
      </c>
    </row>
    <row r="37" spans="1:60" x14ac:dyDescent="0.25">
      <c r="A37" s="8">
        <v>5.5679999999999996</v>
      </c>
      <c r="B37" s="8"/>
      <c r="C37" s="30">
        <v>26487</v>
      </c>
      <c r="D37">
        <v>94121.919999999998</v>
      </c>
      <c r="E37" s="2">
        <f>IF(D37&lt;&gt;0,('Modelo Atmosférico'!$B$9/'Modelo Atmosférico'!$B$10)*((POWER(D37/'Modelo Atmosférico'!$B$14,(-'Modelo Atmosférico'!$B$11*'Modelo Atmosférico'!$B$10)/('Modelo Atmosférico'!$B$12*'Modelo Atmosférico'!$B$13)))-1),0)</f>
        <v>617.63683007215957</v>
      </c>
      <c r="F37" s="12">
        <f t="shared" si="3"/>
        <v>565.50095889565364</v>
      </c>
      <c r="G37">
        <v>29</v>
      </c>
      <c r="H37" t="s">
        <v>30</v>
      </c>
      <c r="I37" s="2">
        <f t="shared" si="1"/>
        <v>103.96281824284313</v>
      </c>
      <c r="L37" s="2">
        <f t="shared" si="2"/>
        <v>435.03289473684214</v>
      </c>
    </row>
    <row r="38" spans="1:60" x14ac:dyDescent="0.25">
      <c r="A38" s="8">
        <v>5.76</v>
      </c>
      <c r="B38" s="8"/>
      <c r="C38" s="30">
        <v>26474</v>
      </c>
      <c r="D38">
        <v>94157.72</v>
      </c>
      <c r="E38" s="2">
        <f>IF(D38&lt;&gt;0,('Modelo Atmosférico'!$B$9/'Modelo Atmosférico'!$B$10)*((POWER(D38/'Modelo Atmosférico'!$B$14,(-'Modelo Atmosférico'!$B$11*'Modelo Atmosférico'!$B$10)/('Modelo Atmosférico'!$B$12*'Modelo Atmosférico'!$B$13)))-1),0)</f>
        <v>614.4738810789778</v>
      </c>
      <c r="F38" s="12">
        <f t="shared" si="3"/>
        <v>562.33800990247187</v>
      </c>
      <c r="G38">
        <v>30</v>
      </c>
      <c r="H38" t="s">
        <v>30</v>
      </c>
      <c r="I38" s="2">
        <f t="shared" si="1"/>
        <v>96.651828377972862</v>
      </c>
      <c r="L38" s="2">
        <f t="shared" si="2"/>
        <v>404.05701754385967</v>
      </c>
    </row>
    <row r="39" spans="1:60" x14ac:dyDescent="0.25">
      <c r="A39" s="8">
        <v>5.952</v>
      </c>
      <c r="B39" s="8"/>
      <c r="C39" s="30">
        <v>26461</v>
      </c>
      <c r="D39">
        <v>94193.5</v>
      </c>
      <c r="E39" s="2">
        <f>IF(D39&lt;&gt;0,('Modelo Atmosférico'!$B$9/'Modelo Atmosférico'!$B$10)*((POWER(D39/'Modelo Atmosférico'!$B$14,(-'Modelo Atmosférico'!$B$11*'Modelo Atmosférico'!$B$10)/('Modelo Atmosférico'!$B$12*'Modelo Atmosférico'!$B$13)))-1),0)</f>
        <v>611.31367191606751</v>
      </c>
      <c r="F39" s="12">
        <f t="shared" si="3"/>
        <v>559.17780073956158</v>
      </c>
      <c r="G39">
        <v>31</v>
      </c>
      <c r="H39" t="s">
        <v>30</v>
      </c>
      <c r="I39" s="2">
        <f t="shared" si="1"/>
        <v>89.327396292777905</v>
      </c>
      <c r="L39" s="2">
        <f t="shared" si="2"/>
        <v>373.08114035087721</v>
      </c>
    </row>
    <row r="40" spans="1:60" x14ac:dyDescent="0.25">
      <c r="A40" s="8">
        <v>6.1440000000000001</v>
      </c>
      <c r="B40" s="8"/>
      <c r="C40" s="30">
        <v>26448</v>
      </c>
      <c r="D40">
        <v>94229.29</v>
      </c>
      <c r="E40" s="2">
        <f>IF(D40&lt;&gt;0,('Modelo Atmosférico'!$B$9/'Modelo Atmosférico'!$B$10)*((POWER(D40/'Modelo Atmosférico'!$B$14,(-'Modelo Atmosférico'!$B$11*'Modelo Atmosférico'!$B$10)/('Modelo Atmosférico'!$B$12*'Modelo Atmosférico'!$B$13)))-1),0)</f>
        <v>608.15355180641143</v>
      </c>
      <c r="F40" s="12">
        <f t="shared" si="3"/>
        <v>556.0176806299055</v>
      </c>
      <c r="G40">
        <v>32</v>
      </c>
      <c r="H40" t="s">
        <v>30</v>
      </c>
      <c r="I40" s="2">
        <f t="shared" si="1"/>
        <v>81.988958872489192</v>
      </c>
      <c r="L40" s="2">
        <f t="shared" si="2"/>
        <v>342.10526315789474</v>
      </c>
    </row>
    <row r="41" spans="1:60" x14ac:dyDescent="0.25">
      <c r="A41" s="8">
        <v>6.3360000000000003</v>
      </c>
      <c r="B41" s="8"/>
      <c r="C41" s="30">
        <v>26435</v>
      </c>
      <c r="D41">
        <v>94265.08</v>
      </c>
      <c r="E41" s="2">
        <f>IF(D41&lt;&gt;0,('Modelo Atmosférico'!$B$9/'Modelo Atmosférico'!$B$10)*((POWER(D41/'Modelo Atmosférico'!$B$14,(-'Modelo Atmosférico'!$B$11*'Modelo Atmosférico'!$B$10)/('Modelo Atmosférico'!$B$12*'Modelo Atmosférico'!$B$13)))-1),0)</f>
        <v>604.99440345102983</v>
      </c>
      <c r="F41" s="12">
        <f t="shared" si="3"/>
        <v>552.8585322745239</v>
      </c>
      <c r="G41">
        <v>33</v>
      </c>
      <c r="H41" t="s">
        <v>30</v>
      </c>
      <c r="I41" s="2">
        <f t="shared" si="1"/>
        <v>74.636687581791506</v>
      </c>
      <c r="L41" s="2">
        <f t="shared" si="2"/>
        <v>311.12938596491227</v>
      </c>
    </row>
    <row r="42" spans="1:60" x14ac:dyDescent="0.25">
      <c r="A42" s="8">
        <v>6.5279999999999996</v>
      </c>
      <c r="B42" s="8"/>
      <c r="C42" s="30">
        <v>26422</v>
      </c>
      <c r="D42">
        <v>94300.86</v>
      </c>
      <c r="E42" s="2">
        <f>IF(D42&lt;&gt;0,('Modelo Atmosférico'!$B$9/'Modelo Atmosférico'!$B$10)*((POWER(D42/'Modelo Atmosférico'!$B$14,(-'Modelo Atmosférico'!$B$11*'Modelo Atmosférico'!$B$10)/('Modelo Atmosférico'!$B$12*'Modelo Atmosférico'!$B$13)))-1),0)</f>
        <v>601.8371084656626</v>
      </c>
      <c r="F42" s="12">
        <f t="shared" si="3"/>
        <v>549.70123728915667</v>
      </c>
      <c r="G42">
        <v>34</v>
      </c>
      <c r="H42" t="s">
        <v>30</v>
      </c>
      <c r="I42" s="2">
        <f t="shared" si="1"/>
        <v>67.270516875332291</v>
      </c>
      <c r="L42" s="2">
        <f t="shared" si="2"/>
        <v>280.15350877192986</v>
      </c>
    </row>
    <row r="43" spans="1:60" x14ac:dyDescent="0.25">
      <c r="A43" s="8">
        <v>6.72</v>
      </c>
      <c r="B43" s="8"/>
      <c r="C43" s="30">
        <v>26409</v>
      </c>
      <c r="D43">
        <v>94336.66</v>
      </c>
      <c r="E43" s="2">
        <f>IF(D43&lt;&gt;0,('Modelo Atmosférico'!$B$9/'Modelo Atmosférico'!$B$10)*((POWER(D43/'Modelo Atmosférico'!$B$14,(-'Modelo Atmosférico'!$B$11*'Modelo Atmosférico'!$B$10)/('Modelo Atmosférico'!$B$12*'Modelo Atmosférico'!$B$13)))-1),0)</f>
        <v>598.6790193333951</v>
      </c>
      <c r="F43" s="12">
        <f t="shared" si="3"/>
        <v>546.54314815688917</v>
      </c>
      <c r="G43">
        <v>35</v>
      </c>
      <c r="H43" t="s">
        <v>30</v>
      </c>
      <c r="I43" s="2">
        <f t="shared" si="1"/>
        <v>59.890121177050091</v>
      </c>
      <c r="L43" s="2">
        <f t="shared" si="2"/>
        <v>249.1776315789474</v>
      </c>
    </row>
    <row r="44" spans="1:60" x14ac:dyDescent="0.25">
      <c r="A44" s="8">
        <v>6.9119999999999999</v>
      </c>
      <c r="B44" s="8"/>
      <c r="C44" s="30">
        <v>26396</v>
      </c>
      <c r="D44">
        <v>94372.44</v>
      </c>
      <c r="E44" s="2">
        <f>IF(D44&lt;&gt;0,('Modelo Atmosférico'!$B$9/'Modelo Atmosférico'!$B$10)*((POWER(D44/'Modelo Atmosférico'!$B$14,(-'Modelo Atmosférico'!$B$11*'Modelo Atmosférico'!$B$10)/('Modelo Atmosférico'!$B$12*'Modelo Atmosférico'!$B$13)))-1),0)</f>
        <v>595.52366397950425</v>
      </c>
      <c r="F44" s="12">
        <f t="shared" si="3"/>
        <v>543.38779280299832</v>
      </c>
      <c r="G44">
        <v>36</v>
      </c>
      <c r="H44" t="s">
        <v>30</v>
      </c>
      <c r="I44" s="2">
        <f t="shared" si="1"/>
        <v>52.49592252507373</v>
      </c>
      <c r="L44" s="2">
        <f t="shared" si="2"/>
        <v>218.2017543859649</v>
      </c>
    </row>
    <row r="45" spans="1:60" x14ac:dyDescent="0.25">
      <c r="A45" s="8">
        <v>7.1040000000000001</v>
      </c>
      <c r="B45" s="8"/>
      <c r="C45" s="30">
        <v>26383</v>
      </c>
      <c r="D45">
        <v>94408.23</v>
      </c>
      <c r="E45" s="2">
        <f>IF(D45&lt;&gt;0,('Modelo Atmosférico'!$B$9/'Modelo Atmosférico'!$B$10)*((POWER(D45/'Modelo Atmosférico'!$B$14,(-'Modelo Atmosférico'!$B$11*'Modelo Atmosférico'!$B$10)/('Modelo Atmosférico'!$B$12*'Modelo Atmosférico'!$B$13)))-1),0)</f>
        <v>592.36839570165193</v>
      </c>
      <c r="F45" s="12">
        <f t="shared" si="3"/>
        <v>540.232524525146</v>
      </c>
      <c r="G45">
        <v>37</v>
      </c>
      <c r="H45" t="s">
        <v>30</v>
      </c>
      <c r="I45" s="2">
        <f t="shared" si="1"/>
        <v>45.087121007467452</v>
      </c>
      <c r="L45" s="2">
        <f t="shared" si="2"/>
        <v>187.22587719298244</v>
      </c>
    </row>
    <row r="46" spans="1:60" x14ac:dyDescent="0.25">
      <c r="A46" s="8">
        <v>7.2959999999999896</v>
      </c>
      <c r="B46" s="8"/>
      <c r="C46" s="30">
        <v>26370</v>
      </c>
      <c r="D46">
        <v>94444.02</v>
      </c>
      <c r="E46" s="2">
        <f>IF(D46&lt;&gt;0,('Modelo Atmosférico'!$B$9/'Modelo Atmosférico'!$B$10)*((POWER(D46/'Modelo Atmosférico'!$B$14,(-'Modelo Atmosférico'!$B$11*'Modelo Atmosférico'!$B$10)/('Modelo Atmosférico'!$B$12*'Modelo Atmosférico'!$B$13)))-1),0)</f>
        <v>589.21409584736978</v>
      </c>
      <c r="F46" s="12">
        <f t="shared" si="3"/>
        <v>537.07822467086385</v>
      </c>
      <c r="G46">
        <v>38</v>
      </c>
      <c r="H46" t="s">
        <v>30</v>
      </c>
      <c r="I46" s="2">
        <f t="shared" si="1"/>
        <v>37.664121594237187</v>
      </c>
      <c r="L46" s="2">
        <f t="shared" si="2"/>
        <v>156.25000000000045</v>
      </c>
    </row>
    <row r="47" spans="1:60" x14ac:dyDescent="0.25">
      <c r="A47" s="8">
        <v>7.4879999999999898</v>
      </c>
      <c r="B47" s="8"/>
      <c r="C47" s="30">
        <v>26357</v>
      </c>
      <c r="D47">
        <v>94479.81</v>
      </c>
      <c r="E47" s="2">
        <f>IF(D47&lt;&gt;0,('Modelo Atmosférico'!$B$9/'Modelo Atmosférico'!$B$10)*((POWER(D47/'Modelo Atmosférico'!$B$14,(-'Modelo Atmosférico'!$B$11*'Modelo Atmosférico'!$B$10)/('Modelo Atmosférico'!$B$12*'Modelo Atmosférico'!$B$13)))-1),0)</f>
        <v>586.06076375260193</v>
      </c>
      <c r="F47" s="12">
        <f t="shared" si="3"/>
        <v>533.924892576096</v>
      </c>
      <c r="G47">
        <v>39</v>
      </c>
      <c r="H47" t="s">
        <v>30</v>
      </c>
      <c r="I47" s="2">
        <f t="shared" si="1"/>
        <v>30.226611279702905</v>
      </c>
      <c r="L47" s="2">
        <f t="shared" si="2"/>
        <v>125.27412280701789</v>
      </c>
    </row>
    <row r="48" spans="1:60" x14ac:dyDescent="0.25">
      <c r="A48" s="8">
        <v>7.6799999999999899</v>
      </c>
      <c r="B48" s="8"/>
      <c r="C48" s="30">
        <v>26344</v>
      </c>
      <c r="D48">
        <v>94515.6</v>
      </c>
      <c r="E48" s="2">
        <f>IF(D48&lt;&gt;0,('Modelo Atmosférico'!$B$9/'Modelo Atmosférico'!$B$10)*((POWER(D48/'Modelo Atmosférico'!$B$14,(-'Modelo Atmosférico'!$B$11*'Modelo Atmosférico'!$B$10)/('Modelo Atmosférico'!$B$12*'Modelo Atmosférico'!$B$13)))-1),0)</f>
        <v>582.90839875401093</v>
      </c>
      <c r="F48" s="12">
        <f t="shared" si="3"/>
        <v>530.772527577505</v>
      </c>
      <c r="G48">
        <v>40</v>
      </c>
      <c r="H48" t="s">
        <v>30</v>
      </c>
      <c r="I48" s="2">
        <f t="shared" si="1"/>
        <v>22.774992641768591</v>
      </c>
      <c r="L48" s="2">
        <f t="shared" si="2"/>
        <v>94.298245614035352</v>
      </c>
    </row>
    <row r="49" spans="1:15" x14ac:dyDescent="0.25">
      <c r="A49" s="8">
        <v>7.8719999999999901</v>
      </c>
      <c r="B49" s="8"/>
      <c r="C49" s="30">
        <v>26331</v>
      </c>
      <c r="D49">
        <v>94551.39</v>
      </c>
      <c r="E49" s="2">
        <f>IF(D49&lt;&gt;0,('Modelo Atmosférico'!$B$9/'Modelo Atmosférico'!$B$10)*((POWER(D49/'Modelo Atmosférico'!$B$14,(-'Modelo Atmosférico'!$B$11*'Modelo Atmosférico'!$B$10)/('Modelo Atmosférico'!$B$12*'Modelo Atmosférico'!$B$13)))-1),0)</f>
        <v>579.75700018894827</v>
      </c>
      <c r="F49" s="12">
        <f t="shared" si="3"/>
        <v>527.62112901244234</v>
      </c>
      <c r="G49">
        <v>41</v>
      </c>
      <c r="H49" t="s">
        <v>30</v>
      </c>
      <c r="I49" s="2">
        <f t="shared" si="1"/>
        <v>15.308712021306992</v>
      </c>
      <c r="L49" s="2">
        <f t="shared" si="2"/>
        <v>63.322368421052808</v>
      </c>
    </row>
    <row r="50" spans="1:15" x14ac:dyDescent="0.25">
      <c r="A50" s="8">
        <v>8.0639999999999894</v>
      </c>
      <c r="B50" s="8"/>
      <c r="C50" s="30">
        <v>26318</v>
      </c>
      <c r="D50">
        <v>94587.19</v>
      </c>
      <c r="E50" s="2">
        <f>IF(D50&lt;&gt;0,('Modelo Atmosférico'!$B$9/'Modelo Atmosférico'!$B$10)*((POWER(D50/'Modelo Atmosférico'!$B$14,(-'Modelo Atmosférico'!$B$11*'Modelo Atmosférico'!$B$10)/('Modelo Atmosférico'!$B$12*'Modelo Atmosférico'!$B$13)))-1),0)</f>
        <v>576.60568727535156</v>
      </c>
      <c r="F50" s="12">
        <f t="shared" si="3"/>
        <v>524.46981609884563</v>
      </c>
      <c r="G50">
        <v>42</v>
      </c>
      <c r="H50" t="s">
        <v>30</v>
      </c>
      <c r="I50" s="2">
        <f t="shared" si="1"/>
        <v>9.1523203706221974</v>
      </c>
      <c r="J50" s="2">
        <f>_xlfn.VAR.P(I31:I50)</f>
        <v>1409.546645832304</v>
      </c>
      <c r="L50" s="2">
        <f t="shared" si="2"/>
        <v>37.828947368421169</v>
      </c>
      <c r="M50" s="2">
        <f t="shared" ref="M50:M74" si="4">_xlfn.VAR.P(L31:L50)</f>
        <v>25116.741712293624</v>
      </c>
      <c r="N50">
        <f>IF(AND(M50&gt;=0, M50&lt;$N$3), 1, 0)</f>
        <v>0</v>
      </c>
      <c r="O50">
        <f>IF(AND(N50=1, L50&lt;1, L50&gt;-1), 1, 0)</f>
        <v>0</v>
      </c>
    </row>
    <row r="51" spans="1:15" x14ac:dyDescent="0.25">
      <c r="A51" s="8">
        <v>8.2559999999999896</v>
      </c>
      <c r="B51" s="8"/>
      <c r="C51" s="30">
        <v>26305</v>
      </c>
      <c r="D51">
        <v>94622.98</v>
      </c>
      <c r="E51" s="2">
        <f>IF(D51&lt;&gt;0,('Modelo Atmosférico'!$B$9/'Modelo Atmosférico'!$B$10)*((POWER(D51/'Modelo Atmosférico'!$B$14,(-'Modelo Atmosférico'!$B$11*'Modelo Atmosférico'!$B$10)/('Modelo Atmosférico'!$B$12*'Modelo Atmosférico'!$B$13)))-1),0)</f>
        <v>573.45621986183164</v>
      </c>
      <c r="F51" s="12">
        <f t="shared" si="3"/>
        <v>521.32034868532571</v>
      </c>
      <c r="G51">
        <v>43</v>
      </c>
      <c r="H51" t="s">
        <v>30</v>
      </c>
      <c r="I51" s="2">
        <f t="shared" si="1"/>
        <v>2.9867251984056735</v>
      </c>
      <c r="J51" s="2">
        <f t="shared" ref="J51:J114" si="5">_xlfn.VAR.P(I32:I51)</f>
        <v>1518.2195052201575</v>
      </c>
      <c r="L51" s="2">
        <f t="shared" si="2"/>
        <v>12.335526315789508</v>
      </c>
      <c r="M51" s="2">
        <f t="shared" si="4"/>
        <v>26914.456250961815</v>
      </c>
      <c r="N51">
        <f t="shared" ref="N51:N114" si="6">IF(AND(M51&gt;=0, M51&lt;$N$3), 1, 0)</f>
        <v>0</v>
      </c>
      <c r="O51">
        <f t="shared" ref="O51:O114" si="7">IF(AND(N51=1, L51&lt;1, L51&gt;-1), 1, 0)</f>
        <v>0</v>
      </c>
    </row>
    <row r="52" spans="1:15" x14ac:dyDescent="0.25">
      <c r="A52" s="8">
        <v>8.4479999999999897</v>
      </c>
      <c r="B52" s="8"/>
      <c r="C52" s="30">
        <v>26292</v>
      </c>
      <c r="D52">
        <v>94658.77</v>
      </c>
      <c r="E52" s="2">
        <f>IF(D52&lt;&gt;0,('Modelo Atmosférico'!$B$9/'Modelo Atmosférico'!$B$10)*((POWER(D52/'Modelo Atmosférico'!$B$14,(-'Modelo Atmosférico'!$B$11*'Modelo Atmosférico'!$B$10)/('Modelo Atmosférico'!$B$12*'Modelo Atmosférico'!$B$13)))-1),0)</f>
        <v>570.30771689796518</v>
      </c>
      <c r="F52" s="12">
        <f t="shared" si="3"/>
        <v>518.17184572145925</v>
      </c>
      <c r="G52">
        <v>44</v>
      </c>
      <c r="H52" t="s">
        <v>30</v>
      </c>
      <c r="I52" s="2">
        <f t="shared" si="1"/>
        <v>-2.5238977276270331</v>
      </c>
      <c r="J52" s="2">
        <f t="shared" si="5"/>
        <v>1596.7275881445914</v>
      </c>
      <c r="L52" s="2">
        <f t="shared" si="2"/>
        <v>-10.416666666666696</v>
      </c>
      <c r="M52" s="2">
        <f t="shared" si="4"/>
        <v>28177.374137955932</v>
      </c>
      <c r="N52">
        <f t="shared" si="6"/>
        <v>0</v>
      </c>
      <c r="O52">
        <f t="shared" si="7"/>
        <v>0</v>
      </c>
    </row>
    <row r="53" spans="1:15" x14ac:dyDescent="0.25">
      <c r="A53" s="8">
        <v>8.6399999999999899</v>
      </c>
      <c r="B53" s="8"/>
      <c r="C53" s="30">
        <v>26279</v>
      </c>
      <c r="D53">
        <v>94694.56</v>
      </c>
      <c r="E53" s="2">
        <f>IF(D53&lt;&gt;0,('Modelo Atmosférico'!$B$9/'Modelo Atmosférico'!$B$10)*((POWER(D53/'Modelo Atmosférico'!$B$14,(-'Modelo Atmosférico'!$B$11*'Modelo Atmosférico'!$B$10)/('Modelo Atmosférico'!$B$12*'Modelo Atmosférico'!$B$13)))-1),0)</f>
        <v>567.16017772393866</v>
      </c>
      <c r="F53" s="12">
        <f t="shared" si="3"/>
        <v>515.02430654743273</v>
      </c>
      <c r="G53">
        <v>45</v>
      </c>
      <c r="H53" t="s">
        <v>30</v>
      </c>
      <c r="I53" s="2">
        <f t="shared" si="1"/>
        <v>-8.0412087360132336</v>
      </c>
      <c r="J53" s="2">
        <f t="shared" si="5"/>
        <v>1644.0364686754929</v>
      </c>
      <c r="L53" s="2">
        <f t="shared" si="2"/>
        <v>-33.168859649122901</v>
      </c>
      <c r="M53" s="2">
        <f t="shared" si="4"/>
        <v>28893.17111845715</v>
      </c>
      <c r="N53">
        <f t="shared" si="6"/>
        <v>0</v>
      </c>
      <c r="O53">
        <f t="shared" si="7"/>
        <v>0</v>
      </c>
    </row>
    <row r="54" spans="1:15" x14ac:dyDescent="0.25">
      <c r="A54" s="8">
        <v>8.8319999999999901</v>
      </c>
      <c r="B54" s="8"/>
      <c r="C54" s="30">
        <v>26266</v>
      </c>
      <c r="D54">
        <v>94730.36</v>
      </c>
      <c r="E54" s="2">
        <f>IF(D54&lt;&gt;0,('Modelo Atmosférico'!$B$9/'Modelo Atmosférico'!$B$10)*((POWER(D54/'Modelo Atmosférico'!$B$14,(-'Modelo Atmosférico'!$B$11*'Modelo Atmosférico'!$B$10)/('Modelo Atmosférico'!$B$12*'Modelo Atmosférico'!$B$13)))-1),0)</f>
        <v>564.01272263770863</v>
      </c>
      <c r="F54" s="12">
        <f t="shared" si="3"/>
        <v>511.87685146120265</v>
      </c>
      <c r="G54">
        <v>46</v>
      </c>
      <c r="H54" t="s">
        <v>30</v>
      </c>
      <c r="I54" s="2">
        <f t="shared" si="1"/>
        <v>-12.233354657561728</v>
      </c>
      <c r="J54" s="2">
        <f t="shared" si="5"/>
        <v>1647.4272298092383</v>
      </c>
      <c r="L54" s="2">
        <f t="shared" si="2"/>
        <v>-50.438596491228211</v>
      </c>
      <c r="M54" s="2">
        <f t="shared" si="4"/>
        <v>28847.700396696608</v>
      </c>
      <c r="N54">
        <f t="shared" si="6"/>
        <v>0</v>
      </c>
      <c r="O54">
        <f t="shared" si="7"/>
        <v>0</v>
      </c>
    </row>
    <row r="55" spans="1:15" x14ac:dyDescent="0.25">
      <c r="A55" s="8">
        <v>9.0239999999999903</v>
      </c>
      <c r="B55" s="8"/>
      <c r="C55" s="30">
        <v>26253</v>
      </c>
      <c r="D55">
        <v>94766.16</v>
      </c>
      <c r="E55" s="2">
        <f>IF(D55&lt;&gt;0,('Modelo Atmosférico'!$B$9/'Modelo Atmosférico'!$B$10)*((POWER(D55/'Modelo Atmosférico'!$B$14,(-'Modelo Atmosférico'!$B$11*'Modelo Atmosférico'!$B$10)/('Modelo Atmosférico'!$B$12*'Modelo Atmosférico'!$B$13)))-1),0)</f>
        <v>560.86623056149904</v>
      </c>
      <c r="F55" s="12">
        <f t="shared" si="3"/>
        <v>508.73035938499305</v>
      </c>
      <c r="G55">
        <v>47</v>
      </c>
      <c r="H55" t="s">
        <v>30</v>
      </c>
      <c r="I55" s="2">
        <f t="shared" si="1"/>
        <v>-16.428935028065393</v>
      </c>
      <c r="J55" s="2">
        <f t="shared" si="5"/>
        <v>1613.2355584738209</v>
      </c>
      <c r="L55" s="2">
        <f t="shared" si="2"/>
        <v>-67.708333333333528</v>
      </c>
      <c r="M55" s="2">
        <f t="shared" si="4"/>
        <v>28156.293432835111</v>
      </c>
      <c r="N55">
        <f t="shared" si="6"/>
        <v>0</v>
      </c>
      <c r="O55">
        <f t="shared" si="7"/>
        <v>0</v>
      </c>
    </row>
    <row r="56" spans="1:15" x14ac:dyDescent="0.25">
      <c r="A56" s="8">
        <v>9.2159999999999904</v>
      </c>
      <c r="B56" s="8"/>
      <c r="C56" s="30">
        <v>26240</v>
      </c>
      <c r="D56">
        <v>94801.94</v>
      </c>
      <c r="E56" s="2">
        <f>IF(D56&lt;&gt;0,('Modelo Atmosférico'!$B$9/'Modelo Atmosférico'!$B$10)*((POWER(D56/'Modelo Atmosférico'!$B$14,(-'Modelo Atmosférico'!$B$11*'Modelo Atmosférico'!$B$10)/('Modelo Atmosférico'!$B$12*'Modelo Atmosférico'!$B$13)))-1),0)</f>
        <v>557.72245784766028</v>
      </c>
      <c r="F56" s="12">
        <f t="shared" si="3"/>
        <v>505.58658667115429</v>
      </c>
      <c r="G56">
        <v>48</v>
      </c>
      <c r="H56" t="s">
        <v>30</v>
      </c>
      <c r="I56" s="2">
        <f t="shared" si="1"/>
        <v>-16.423895894873766</v>
      </c>
      <c r="J56" s="2">
        <f t="shared" si="5"/>
        <v>1517.0003003534582</v>
      </c>
      <c r="L56" s="2">
        <f t="shared" si="2"/>
        <v>-67.708333333333499</v>
      </c>
      <c r="M56" s="2">
        <f t="shared" si="4"/>
        <v>26405.399941267984</v>
      </c>
      <c r="N56">
        <f t="shared" si="6"/>
        <v>0</v>
      </c>
      <c r="O56">
        <f t="shared" si="7"/>
        <v>0</v>
      </c>
    </row>
    <row r="57" spans="1:15" x14ac:dyDescent="0.25">
      <c r="A57" s="8">
        <v>9.4079999999999906</v>
      </c>
      <c r="B57" s="8"/>
      <c r="C57" s="30">
        <v>26227</v>
      </c>
      <c r="D57">
        <v>94837.73</v>
      </c>
      <c r="E57" s="2">
        <f>IF(D57&lt;&gt;0,('Modelo Atmosférico'!$B$9/'Modelo Atmosférico'!$B$10)*((POWER(D57/'Modelo Atmosférico'!$B$14,(-'Modelo Atmosférico'!$B$11*'Modelo Atmosférico'!$B$10)/('Modelo Atmosférico'!$B$12*'Modelo Atmosférico'!$B$13)))-1),0)</f>
        <v>554.57876751715787</v>
      </c>
      <c r="F57" s="12">
        <f t="shared" si="3"/>
        <v>502.44289634065188</v>
      </c>
      <c r="G57">
        <v>49</v>
      </c>
      <c r="H57" t="s">
        <v>30</v>
      </c>
      <c r="I57" s="2">
        <f t="shared" si="1"/>
        <v>-16.418616656200694</v>
      </c>
      <c r="J57" s="2">
        <f t="shared" si="5"/>
        <v>1395.4998169095791</v>
      </c>
      <c r="L57" s="2">
        <f t="shared" si="2"/>
        <v>-67.708333333333499</v>
      </c>
      <c r="M57" s="2">
        <f t="shared" si="4"/>
        <v>24232.091507422956</v>
      </c>
      <c r="N57">
        <f t="shared" si="6"/>
        <v>0</v>
      </c>
      <c r="O57">
        <f t="shared" si="7"/>
        <v>0</v>
      </c>
    </row>
    <row r="58" spans="1:15" x14ac:dyDescent="0.25">
      <c r="A58" s="8">
        <v>9.5999999999999908</v>
      </c>
      <c r="B58" s="8"/>
      <c r="C58" s="30">
        <v>26214</v>
      </c>
      <c r="D58">
        <v>94873.53</v>
      </c>
      <c r="E58" s="2">
        <f>IF(D58&lt;&gt;0,('Modelo Atmosférico'!$B$9/'Modelo Atmosférico'!$B$10)*((POWER(D58/'Modelo Atmosférico'!$B$14,(-'Modelo Atmosférico'!$B$11*'Modelo Atmosférico'!$B$10)/('Modelo Atmosférico'!$B$12*'Modelo Atmosférico'!$B$13)))-1),0)</f>
        <v>551.4351597190556</v>
      </c>
      <c r="F58" s="12">
        <f t="shared" si="3"/>
        <v>499.29928854254962</v>
      </c>
      <c r="G58">
        <v>50</v>
      </c>
      <c r="H58" t="s">
        <v>30</v>
      </c>
      <c r="I58" s="2">
        <f t="shared" si="1"/>
        <v>-16.414065843479197</v>
      </c>
      <c r="J58" s="2">
        <f t="shared" si="5"/>
        <v>1256.7010040584366</v>
      </c>
      <c r="L58" s="2">
        <f t="shared" si="2"/>
        <v>-67.708333333333499</v>
      </c>
      <c r="M58" s="2">
        <f t="shared" si="4"/>
        <v>21774.010392620796</v>
      </c>
      <c r="N58">
        <f t="shared" si="6"/>
        <v>0</v>
      </c>
      <c r="O58">
        <f t="shared" si="7"/>
        <v>0</v>
      </c>
    </row>
    <row r="59" spans="1:15" x14ac:dyDescent="0.25">
      <c r="A59" s="8">
        <v>9.7919999999999892</v>
      </c>
      <c r="B59" s="8"/>
      <c r="C59" s="30">
        <v>26201</v>
      </c>
      <c r="D59">
        <v>94909.33</v>
      </c>
      <c r="E59" s="2">
        <f>IF(D59&lt;&gt;0,('Modelo Atmosférico'!$B$9/'Modelo Atmosférico'!$B$10)*((POWER(D59/'Modelo Atmosférico'!$B$14,(-'Modelo Atmosférico'!$B$11*'Modelo Atmosférico'!$B$10)/('Modelo Atmosférico'!$B$12*'Modelo Atmosférico'!$B$13)))-1),0)</f>
        <v>548.29251230259206</v>
      </c>
      <c r="F59" s="12">
        <f t="shared" si="3"/>
        <v>496.15664112608607</v>
      </c>
      <c r="G59">
        <v>51</v>
      </c>
      <c r="H59" t="s">
        <v>30</v>
      </c>
      <c r="I59" s="2">
        <f t="shared" si="1"/>
        <v>-16.409276179775112</v>
      </c>
      <c r="J59" s="2">
        <f t="shared" si="5"/>
        <v>1107.7585801941784</v>
      </c>
      <c r="L59" s="2">
        <f t="shared" si="2"/>
        <v>-67.708333333333542</v>
      </c>
      <c r="M59" s="2">
        <f t="shared" si="4"/>
        <v>19154.40628366423</v>
      </c>
      <c r="N59">
        <f t="shared" si="6"/>
        <v>0</v>
      </c>
      <c r="O59">
        <f t="shared" si="7"/>
        <v>0</v>
      </c>
    </row>
    <row r="60" spans="1:15" x14ac:dyDescent="0.25">
      <c r="A60" s="8">
        <v>9.9839999999999893</v>
      </c>
      <c r="B60" s="8"/>
      <c r="C60" s="30">
        <v>26188</v>
      </c>
      <c r="D60">
        <v>94945.13</v>
      </c>
      <c r="E60" s="2">
        <f>IF(D60&lt;&gt;0,('Modelo Atmosférico'!$B$9/'Modelo Atmosférico'!$B$10)*((POWER(D60/'Modelo Atmosférico'!$B$14,(-'Modelo Atmosférico'!$B$11*'Modelo Atmosférico'!$B$10)/('Modelo Atmosférico'!$B$12*'Modelo Atmosférico'!$B$13)))-1),0)</f>
        <v>545.15082461227973</v>
      </c>
      <c r="F60" s="12">
        <f t="shared" si="3"/>
        <v>493.01495343577375</v>
      </c>
      <c r="G60">
        <v>52</v>
      </c>
      <c r="H60" t="s">
        <v>30</v>
      </c>
      <c r="I60" s="2">
        <f t="shared" si="1"/>
        <v>-16.404489813253928</v>
      </c>
      <c r="J60" s="2">
        <f t="shared" si="5"/>
        <v>955.02643711180326</v>
      </c>
      <c r="L60" s="2">
        <f t="shared" si="2"/>
        <v>-67.708333333333542</v>
      </c>
      <c r="M60" s="2">
        <f t="shared" si="4"/>
        <v>16482.136292837728</v>
      </c>
      <c r="N60">
        <f t="shared" si="6"/>
        <v>0</v>
      </c>
      <c r="O60">
        <f t="shared" si="7"/>
        <v>0</v>
      </c>
    </row>
    <row r="61" spans="1:15" x14ac:dyDescent="0.25">
      <c r="A61" s="8">
        <v>10.176</v>
      </c>
      <c r="B61" s="8"/>
      <c r="C61" s="30">
        <v>26175</v>
      </c>
      <c r="D61">
        <v>94980.92</v>
      </c>
      <c r="E61" s="2">
        <f>IF(D61&lt;&gt;0,('Modelo Atmosférico'!$B$9/'Modelo Atmosférico'!$B$10)*((POWER(D61/'Modelo Atmosférico'!$B$14,(-'Modelo Atmosférico'!$B$11*'Modelo Atmosférico'!$B$10)/('Modelo Atmosférico'!$B$12*'Modelo Atmosférico'!$B$13)))-1),0)</f>
        <v>542.01097315795994</v>
      </c>
      <c r="F61" s="12">
        <f t="shared" si="3"/>
        <v>489.87510198145395</v>
      </c>
      <c r="G61">
        <v>53</v>
      </c>
      <c r="H61" t="s">
        <v>30</v>
      </c>
      <c r="I61" s="2">
        <f t="shared" si="1"/>
        <v>-16.399708143558854</v>
      </c>
      <c r="J61" s="2">
        <f t="shared" si="5"/>
        <v>804.04627064724593</v>
      </c>
      <c r="L61" s="2">
        <f t="shared" si="2"/>
        <v>-67.708333333333329</v>
      </c>
      <c r="M61" s="2">
        <f t="shared" si="4"/>
        <v>13851.664957907748</v>
      </c>
      <c r="N61">
        <f t="shared" si="6"/>
        <v>0</v>
      </c>
      <c r="O61">
        <f t="shared" si="7"/>
        <v>0</v>
      </c>
    </row>
    <row r="62" spans="1:15" x14ac:dyDescent="0.25">
      <c r="A62" s="8">
        <v>10.368</v>
      </c>
      <c r="B62" s="8"/>
      <c r="C62" s="30">
        <v>26162</v>
      </c>
      <c r="D62">
        <v>95016.72</v>
      </c>
      <c r="E62" s="2">
        <f>IF(D62&lt;&gt;0,('Modelo Atmosférico'!$B$9/'Modelo Atmosférico'!$B$10)*((POWER(D62/'Modelo Atmosférico'!$B$14,(-'Modelo Atmosférico'!$B$11*'Modelo Atmosférico'!$B$10)/('Modelo Atmosférico'!$B$12*'Modelo Atmosférico'!$B$13)))-1),0)</f>
        <v>538.87120268862202</v>
      </c>
      <c r="F62" s="12">
        <f t="shared" si="3"/>
        <v>486.73533151211603</v>
      </c>
      <c r="G62">
        <v>54</v>
      </c>
      <c r="H62" t="s">
        <v>30</v>
      </c>
      <c r="I62" s="2">
        <f t="shared" si="1"/>
        <v>-16.394686580255794</v>
      </c>
      <c r="J62" s="2">
        <f t="shared" si="5"/>
        <v>659.54341724817641</v>
      </c>
      <c r="L62" s="2">
        <f t="shared" si="2"/>
        <v>-67.708333333333329</v>
      </c>
      <c r="M62" s="2">
        <f t="shared" si="4"/>
        <v>11343.064242122602</v>
      </c>
      <c r="N62">
        <f t="shared" si="6"/>
        <v>0</v>
      </c>
      <c r="O62">
        <f t="shared" si="7"/>
        <v>0</v>
      </c>
    </row>
    <row r="63" spans="1:15" x14ac:dyDescent="0.25">
      <c r="A63" s="8">
        <v>10.56</v>
      </c>
      <c r="B63" s="8"/>
      <c r="C63" s="30">
        <v>26149</v>
      </c>
      <c r="D63">
        <v>95052.52</v>
      </c>
      <c r="E63" s="2">
        <f>IF(D63&lt;&gt;0,('Modelo Atmosférico'!$B$9/'Modelo Atmosférico'!$B$10)*((POWER(D63/'Modelo Atmosférico'!$B$14,(-'Modelo Atmosférico'!$B$11*'Modelo Atmosférico'!$B$10)/('Modelo Atmosférico'!$B$12*'Modelo Atmosférico'!$B$13)))-1),0)</f>
        <v>535.73238998329475</v>
      </c>
      <c r="F63" s="12">
        <f t="shared" si="3"/>
        <v>483.59651880678877</v>
      </c>
      <c r="G63">
        <v>55</v>
      </c>
      <c r="H63" t="s">
        <v>30</v>
      </c>
      <c r="I63" s="2">
        <f t="shared" si="1"/>
        <v>-16.390151862996039</v>
      </c>
      <c r="J63" s="2">
        <f t="shared" si="5"/>
        <v>525.42541323783496</v>
      </c>
      <c r="L63" s="2">
        <f t="shared" si="2"/>
        <v>-67.708333333333329</v>
      </c>
      <c r="M63" s="2">
        <f t="shared" si="4"/>
        <v>9022.0135342124759</v>
      </c>
      <c r="N63">
        <f t="shared" si="6"/>
        <v>0</v>
      </c>
      <c r="O63">
        <f t="shared" si="7"/>
        <v>0</v>
      </c>
    </row>
    <row r="64" spans="1:15" x14ac:dyDescent="0.25">
      <c r="A64" s="8">
        <v>10.752000000000001</v>
      </c>
      <c r="B64" s="8"/>
      <c r="C64" s="30">
        <v>26136</v>
      </c>
      <c r="D64">
        <v>95088.31</v>
      </c>
      <c r="E64" s="2">
        <f>IF(D64&lt;&gt;0,('Modelo Atmosférico'!$B$9/'Modelo Atmosférico'!$B$10)*((POWER(D64/'Modelo Atmosférico'!$B$14,(-'Modelo Atmosférico'!$B$11*'Modelo Atmosférico'!$B$10)/('Modelo Atmosférico'!$B$12*'Modelo Atmosférico'!$B$13)))-1),0)</f>
        <v>532.59541075166828</v>
      </c>
      <c r="F64" s="12">
        <f t="shared" si="3"/>
        <v>480.4595395751623</v>
      </c>
      <c r="G64">
        <v>56</v>
      </c>
      <c r="H64" t="s">
        <v>30</v>
      </c>
      <c r="I64" s="2">
        <f t="shared" si="1"/>
        <v>-16.385138418306934</v>
      </c>
      <c r="J64" s="2">
        <f t="shared" si="5"/>
        <v>404.76847974522775</v>
      </c>
      <c r="L64" s="2">
        <f t="shared" si="2"/>
        <v>-67.708333333333329</v>
      </c>
      <c r="M64" s="2">
        <f t="shared" si="4"/>
        <v>6939.7996483894321</v>
      </c>
      <c r="N64">
        <f t="shared" si="6"/>
        <v>0</v>
      </c>
      <c r="O64">
        <f t="shared" si="7"/>
        <v>0</v>
      </c>
    </row>
    <row r="65" spans="1:15" x14ac:dyDescent="0.25">
      <c r="A65" s="8">
        <v>10.944000000000001</v>
      </c>
      <c r="B65" s="8"/>
      <c r="C65" s="30">
        <v>26123</v>
      </c>
      <c r="D65">
        <v>95124.11</v>
      </c>
      <c r="E65" s="2">
        <f>IF(D65&lt;&gt;0,('Modelo Atmosférico'!$B$9/'Modelo Atmosférico'!$B$10)*((POWER(D65/'Modelo Atmosférico'!$B$14,(-'Modelo Atmosférico'!$B$11*'Modelo Atmosférico'!$B$10)/('Modelo Atmosférico'!$B$12*'Modelo Atmosférico'!$B$13)))-1),0)</f>
        <v>529.45851134983582</v>
      </c>
      <c r="F65" s="12">
        <f t="shared" si="3"/>
        <v>477.32264017332983</v>
      </c>
      <c r="G65">
        <v>57</v>
      </c>
      <c r="H65" t="s">
        <v>30</v>
      </c>
      <c r="I65" s="2">
        <f t="shared" si="1"/>
        <v>-16.380368557438004</v>
      </c>
      <c r="J65" s="2">
        <f t="shared" si="5"/>
        <v>299.82254823253209</v>
      </c>
      <c r="L65" s="2">
        <f t="shared" si="2"/>
        <v>-67.70833333333313</v>
      </c>
      <c r="M65" s="2">
        <f t="shared" si="4"/>
        <v>5133.3168243474192</v>
      </c>
      <c r="N65">
        <f t="shared" si="6"/>
        <v>0</v>
      </c>
      <c r="O65">
        <f t="shared" si="7"/>
        <v>0</v>
      </c>
    </row>
    <row r="66" spans="1:15" x14ac:dyDescent="0.25">
      <c r="A66" s="8">
        <v>11.135999999999999</v>
      </c>
      <c r="B66" s="8"/>
      <c r="C66" s="30">
        <v>26110</v>
      </c>
      <c r="D66">
        <v>95159.91</v>
      </c>
      <c r="E66" s="2">
        <f>IF(D66&lt;&gt;0,('Modelo Atmosférico'!$B$9/'Modelo Atmosférico'!$B$10)*((POWER(D66/'Modelo Atmosférico'!$B$14,(-'Modelo Atmosférico'!$B$11*'Modelo Atmosférico'!$B$10)/('Modelo Atmosférico'!$B$12*'Modelo Atmosférico'!$B$13)))-1),0)</f>
        <v>526.32256775610904</v>
      </c>
      <c r="F66" s="12">
        <f t="shared" si="3"/>
        <v>474.18669657960305</v>
      </c>
      <c r="G66">
        <v>58</v>
      </c>
      <c r="H66" t="s">
        <v>30</v>
      </c>
      <c r="I66" s="2">
        <f t="shared" si="1"/>
        <v>-16.375601972722805</v>
      </c>
      <c r="J66" s="2">
        <f t="shared" si="5"/>
        <v>211.99735998900204</v>
      </c>
      <c r="L66" s="2">
        <f t="shared" si="2"/>
        <v>-67.708333333333158</v>
      </c>
      <c r="M66" s="2">
        <f t="shared" si="4"/>
        <v>3625.0667272622495</v>
      </c>
      <c r="N66">
        <f t="shared" si="6"/>
        <v>0</v>
      </c>
      <c r="O66">
        <f t="shared" si="7"/>
        <v>0</v>
      </c>
    </row>
    <row r="67" spans="1:15" x14ac:dyDescent="0.25">
      <c r="A67" s="8">
        <v>11.327999999999999</v>
      </c>
      <c r="B67" s="8"/>
      <c r="C67" s="30">
        <v>26097</v>
      </c>
      <c r="D67">
        <v>95195.71</v>
      </c>
      <c r="E67" s="2">
        <f>IF(D67&lt;&gt;0,('Modelo Atmosférico'!$B$9/'Modelo Atmosférico'!$B$10)*((POWER(D67/'Modelo Atmosférico'!$B$14,(-'Modelo Atmosférico'!$B$11*'Modelo Atmosférico'!$B$10)/('Modelo Atmosférico'!$B$12*'Modelo Atmosférico'!$B$13)))-1),0)</f>
        <v>523.18757931983885</v>
      </c>
      <c r="F67" s="12">
        <f t="shared" si="3"/>
        <v>471.05170814333286</v>
      </c>
      <c r="G67">
        <v>59</v>
      </c>
      <c r="H67" t="s">
        <v>30</v>
      </c>
      <c r="I67" s="2">
        <f t="shared" si="1"/>
        <v>-16.370838660683109</v>
      </c>
      <c r="J67" s="2">
        <f t="shared" si="5"/>
        <v>141.86109504449695</v>
      </c>
      <c r="L67" s="2">
        <f t="shared" si="2"/>
        <v>-67.708333333333158</v>
      </c>
      <c r="M67" s="2">
        <f t="shared" si="4"/>
        <v>2423.1584477916363</v>
      </c>
      <c r="N67">
        <f t="shared" si="6"/>
        <v>0</v>
      </c>
      <c r="O67">
        <f t="shared" si="7"/>
        <v>0</v>
      </c>
    </row>
    <row r="68" spans="1:15" x14ac:dyDescent="0.25">
      <c r="A68" s="8">
        <v>11.52</v>
      </c>
      <c r="B68" s="8"/>
      <c r="C68" s="30">
        <v>26084</v>
      </c>
      <c r="D68">
        <v>95231.51</v>
      </c>
      <c r="E68" s="2">
        <f>IF(D68&lt;&gt;0,('Modelo Atmosférico'!$B$9/'Modelo Atmosférico'!$B$10)*((POWER(D68/'Modelo Atmosférico'!$B$14,(-'Modelo Atmosférico'!$B$11*'Modelo Atmosférico'!$B$10)/('Modelo Atmosférico'!$B$12*'Modelo Atmosférico'!$B$13)))-1),0)</f>
        <v>520.05354539106497</v>
      </c>
      <c r="F68" s="12">
        <f t="shared" si="3"/>
        <v>467.91767421455899</v>
      </c>
      <c r="G68">
        <v>60</v>
      </c>
      <c r="H68" t="s">
        <v>30</v>
      </c>
      <c r="I68" s="2">
        <f t="shared" si="1"/>
        <v>-16.366078617840788</v>
      </c>
      <c r="J68" s="2">
        <f t="shared" si="5"/>
        <v>89.131973806530738</v>
      </c>
      <c r="L68" s="2">
        <f t="shared" si="2"/>
        <v>-67.708333333333158</v>
      </c>
      <c r="M68" s="2">
        <f t="shared" si="4"/>
        <v>1521.3085020751614</v>
      </c>
      <c r="N68">
        <f t="shared" si="6"/>
        <v>0</v>
      </c>
      <c r="O68">
        <f t="shared" si="7"/>
        <v>0</v>
      </c>
    </row>
    <row r="69" spans="1:15" x14ac:dyDescent="0.25">
      <c r="A69" s="8">
        <v>11.712</v>
      </c>
      <c r="B69" s="8"/>
      <c r="C69" s="30">
        <v>26071</v>
      </c>
      <c r="D69">
        <v>95267.3</v>
      </c>
      <c r="E69" s="2">
        <f>IF(D69&lt;&gt;0,('Modelo Atmosférico'!$B$9/'Modelo Atmosférico'!$B$10)*((POWER(D69/'Modelo Atmosférico'!$B$14,(-'Modelo Atmosférico'!$B$11*'Modelo Atmosférico'!$B$10)/('Modelo Atmosférico'!$B$12*'Modelo Atmosférico'!$B$13)))-1),0)</f>
        <v>516.92134034940659</v>
      </c>
      <c r="F69" s="12">
        <f t="shared" si="3"/>
        <v>464.7854691729006</v>
      </c>
      <c r="G69">
        <v>61</v>
      </c>
      <c r="H69" t="s">
        <v>30</v>
      </c>
      <c r="I69" s="2">
        <f t="shared" si="1"/>
        <v>-16.360840714348917</v>
      </c>
      <c r="J69" s="2">
        <f t="shared" si="5"/>
        <v>52.676194408976222</v>
      </c>
      <c r="L69" s="2">
        <f t="shared" si="2"/>
        <v>-67.708333333333144</v>
      </c>
      <c r="M69" s="2">
        <f t="shared" si="4"/>
        <v>898.84083173428542</v>
      </c>
      <c r="N69">
        <f t="shared" si="6"/>
        <v>0</v>
      </c>
      <c r="O69">
        <f t="shared" si="7"/>
        <v>0</v>
      </c>
    </row>
    <row r="70" spans="1:15" x14ac:dyDescent="0.25">
      <c r="A70" s="8">
        <v>11.904</v>
      </c>
      <c r="B70" s="8"/>
      <c r="C70" s="30">
        <v>26058</v>
      </c>
      <c r="D70">
        <v>95303.11</v>
      </c>
      <c r="E70" s="2">
        <f>IF(D70&lt;&gt;0,('Modelo Atmosférico'!$B$9/'Modelo Atmosférico'!$B$10)*((POWER(D70/'Modelo Atmosférico'!$B$14,(-'Modelo Atmosférico'!$B$11*'Modelo Atmosférico'!$B$10)/('Modelo Atmosférico'!$B$12*'Modelo Atmosférico'!$B$13)))-1),0)</f>
        <v>513.78833845955103</v>
      </c>
      <c r="F70" s="12">
        <f t="shared" si="3"/>
        <v>461.65246728304504</v>
      </c>
      <c r="G70">
        <v>62</v>
      </c>
      <c r="H70" t="s">
        <v>30</v>
      </c>
      <c r="I70" s="2">
        <f t="shared" si="1"/>
        <v>-16.356327138783033</v>
      </c>
      <c r="J70" s="2">
        <f t="shared" si="5"/>
        <v>27.512377315578888</v>
      </c>
      <c r="L70" s="2">
        <f t="shared" si="2"/>
        <v>-67.708333333333144</v>
      </c>
      <c r="M70" s="2">
        <f t="shared" si="4"/>
        <v>469.5893508098647</v>
      </c>
      <c r="N70">
        <f t="shared" si="6"/>
        <v>0</v>
      </c>
      <c r="O70">
        <f t="shared" si="7"/>
        <v>0</v>
      </c>
    </row>
    <row r="71" spans="1:15" x14ac:dyDescent="0.25">
      <c r="A71" s="8">
        <v>12.096</v>
      </c>
      <c r="B71" s="8"/>
      <c r="C71" s="30">
        <v>26045</v>
      </c>
      <c r="D71">
        <v>95338.91</v>
      </c>
      <c r="E71" s="2">
        <f>IF(D71&lt;&gt;0,('Modelo Atmosférico'!$B$9/'Modelo Atmosférico'!$B$10)*((POWER(D71/'Modelo Atmosférico'!$B$14,(-'Modelo Atmosférico'!$B$11*'Modelo Atmosférico'!$B$10)/('Modelo Atmosférico'!$B$12*'Modelo Atmosférico'!$B$13)))-1),0)</f>
        <v>510.65716416032097</v>
      </c>
      <c r="F71" s="12">
        <f t="shared" si="3"/>
        <v>458.52129298381499</v>
      </c>
      <c r="G71">
        <v>63</v>
      </c>
      <c r="H71" t="s">
        <v>30</v>
      </c>
      <c r="I71" s="2">
        <f t="shared" si="1"/>
        <v>-16.351576956591035</v>
      </c>
      <c r="J71" s="2">
        <f t="shared" si="5"/>
        <v>12.224348193993064</v>
      </c>
      <c r="L71" s="2">
        <f t="shared" si="2"/>
        <v>-67.708333333333144</v>
      </c>
      <c r="M71" s="2">
        <f t="shared" si="4"/>
        <v>208.92020261041935</v>
      </c>
      <c r="N71">
        <f t="shared" si="6"/>
        <v>0</v>
      </c>
      <c r="O71">
        <f t="shared" si="7"/>
        <v>0</v>
      </c>
    </row>
    <row r="72" spans="1:15" x14ac:dyDescent="0.25">
      <c r="A72" s="8">
        <v>12.288</v>
      </c>
      <c r="B72" s="8"/>
      <c r="C72" s="30">
        <v>26032</v>
      </c>
      <c r="D72" s="3">
        <v>95374.71</v>
      </c>
      <c r="E72" s="2">
        <f>IF(D72&lt;&gt;0,('Modelo Atmosférico'!$B$9/'Modelo Atmosférico'!$B$10)*((POWER(D72/'Modelo Atmosférico'!$B$14,(-'Modelo Atmosférico'!$B$11*'Modelo Atmosférico'!$B$10)/('Modelo Atmosférico'!$B$12*'Modelo Atmosférico'!$B$13)))-1),0)</f>
        <v>507.52694177557265</v>
      </c>
      <c r="F72" s="12">
        <f t="shared" si="3"/>
        <v>455.39107059906667</v>
      </c>
      <c r="G72">
        <v>64</v>
      </c>
      <c r="H72" t="s">
        <v>30</v>
      </c>
      <c r="I72" s="2">
        <f t="shared" si="1"/>
        <v>-16.346830029705565</v>
      </c>
      <c r="J72" s="2">
        <f t="shared" si="5"/>
        <v>3.9559368403007831</v>
      </c>
      <c r="L72" s="2">
        <f t="shared" si="2"/>
        <v>-67.708333333333144</v>
      </c>
      <c r="M72" s="2">
        <f t="shared" si="4"/>
        <v>67.850466910491235</v>
      </c>
      <c r="N72">
        <f t="shared" si="6"/>
        <v>0</v>
      </c>
      <c r="O72">
        <f t="shared" si="7"/>
        <v>0</v>
      </c>
    </row>
    <row r="73" spans="1:15" x14ac:dyDescent="0.25">
      <c r="A73" s="8">
        <v>12.48</v>
      </c>
      <c r="B73" s="8"/>
      <c r="C73" s="30">
        <v>26019</v>
      </c>
      <c r="D73">
        <v>95410.52</v>
      </c>
      <c r="E73" s="2">
        <f>IF(D73&lt;&gt;0,('Modelo Atmosférico'!$B$9/'Modelo Atmosférico'!$B$10)*((POWER(D73/'Modelo Atmosférico'!$B$14,(-'Modelo Atmosférico'!$B$11*'Modelo Atmosférico'!$B$10)/('Modelo Atmosférico'!$B$12*'Modelo Atmosférico'!$B$13)))-1),0)</f>
        <v>504.39679669352995</v>
      </c>
      <c r="F73" s="12">
        <f t="shared" si="3"/>
        <v>452.26092551702396</v>
      </c>
      <c r="G73">
        <v>65</v>
      </c>
      <c r="H73" t="s">
        <v>30</v>
      </c>
      <c r="I73" s="2">
        <f t="shared" si="1"/>
        <v>-16.342084962768233</v>
      </c>
      <c r="J73" s="2">
        <f t="shared" si="5"/>
        <v>0.81947185934626865</v>
      </c>
      <c r="L73" s="2">
        <f t="shared" si="2"/>
        <v>-67.708333333333144</v>
      </c>
      <c r="M73" s="2">
        <f t="shared" si="4"/>
        <v>14.166581003289192</v>
      </c>
      <c r="N73">
        <f t="shared" si="6"/>
        <v>0</v>
      </c>
      <c r="O73">
        <f t="shared" si="7"/>
        <v>0</v>
      </c>
    </row>
    <row r="74" spans="1:15" x14ac:dyDescent="0.25">
      <c r="A74" s="42">
        <v>12.672000000000001</v>
      </c>
      <c r="B74" s="42"/>
      <c r="C74" s="43">
        <v>26006</v>
      </c>
      <c r="D74" s="44">
        <v>95446.31</v>
      </c>
      <c r="E74" s="45">
        <f>IF(D74&lt;&gt;0,('Modelo Atmosférico'!$B$9/'Modelo Atmosférico'!$B$10)*((POWER(D74/'Modelo Atmosférico'!$B$14,(-'Modelo Atmosférico'!$B$11*'Modelo Atmosférico'!$B$10)/('Modelo Atmosférico'!$B$12*'Modelo Atmosférico'!$B$13)))-1),0)</f>
        <v>501.26935016405156</v>
      </c>
      <c r="F74" s="46">
        <f t="shared" si="3"/>
        <v>449.13347898754557</v>
      </c>
      <c r="G74" s="44">
        <v>66</v>
      </c>
      <c r="H74" s="44" t="s">
        <v>30</v>
      </c>
      <c r="I74" s="45">
        <f t="shared" si="1"/>
        <v>-16.33686414403709</v>
      </c>
      <c r="J74" s="45">
        <f t="shared" si="5"/>
        <v>7.7178905682544706E-4</v>
      </c>
      <c r="K74" s="44"/>
      <c r="L74" s="45">
        <f t="shared" si="2"/>
        <v>-67.708333333333144</v>
      </c>
      <c r="M74" s="45">
        <f t="shared" si="4"/>
        <v>2.6374459960797219E-26</v>
      </c>
      <c r="N74" s="44">
        <f t="shared" si="6"/>
        <v>1</v>
      </c>
      <c r="O74" s="44">
        <f t="shared" si="7"/>
        <v>0</v>
      </c>
    </row>
    <row r="75" spans="1:15" x14ac:dyDescent="0.25">
      <c r="A75" s="8">
        <v>13.672000000000001</v>
      </c>
      <c r="B75" s="8"/>
      <c r="C75" s="30">
        <v>25993</v>
      </c>
      <c r="D75">
        <v>95482.11</v>
      </c>
      <c r="E75" s="2">
        <f>IF(D75&lt;&gt;0,('Modelo Atmosférico'!$B$9/'Modelo Atmosférico'!$B$10)*((POWER(D75/'Modelo Atmosférico'!$B$14,(-'Modelo Atmosférico'!$B$11*'Modelo Atmosférico'!$B$10)/('Modelo Atmosférico'!$B$12*'Modelo Atmosférico'!$B$13)))-1),0)</f>
        <v>498.14197964623213</v>
      </c>
      <c r="F75" s="12">
        <f t="shared" si="3"/>
        <v>446.00610846972614</v>
      </c>
      <c r="G75">
        <v>67</v>
      </c>
      <c r="H75" t="s">
        <v>30</v>
      </c>
      <c r="I75" s="2">
        <f t="shared" si="1"/>
        <v>-13.370843402474868</v>
      </c>
      <c r="J75" s="2">
        <f t="shared" si="5"/>
        <v>0.43088543520713624</v>
      </c>
      <c r="L75" s="2">
        <f>(C75-C71)/(A75-A71)</f>
        <v>-32.99492385786801</v>
      </c>
      <c r="M75" s="2">
        <f>_xlfn.VAR.P(L71:L75)</f>
        <v>192.80332758580974</v>
      </c>
      <c r="N75">
        <f t="shared" si="6"/>
        <v>0</v>
      </c>
      <c r="O75">
        <f t="shared" si="7"/>
        <v>0</v>
      </c>
    </row>
    <row r="76" spans="1:15" x14ac:dyDescent="0.25">
      <c r="A76" s="8">
        <v>14.672000000000001</v>
      </c>
      <c r="B76" s="8"/>
      <c r="C76" s="30">
        <v>25980</v>
      </c>
      <c r="D76">
        <v>95517.92</v>
      </c>
      <c r="E76" s="2">
        <f>IF(D76&lt;&gt;0,('Modelo Atmosférico'!$B$9/'Modelo Atmosférico'!$B$10)*((POWER(D76/'Modelo Atmosférico'!$B$14,(-'Modelo Atmosférico'!$B$11*'Modelo Atmosférico'!$B$10)/('Modelo Atmosférico'!$B$12*'Modelo Atmosférico'!$B$13)))-1),0)</f>
        <v>495.0146852913698</v>
      </c>
      <c r="F76" s="12">
        <f t="shared" si="3"/>
        <v>442.87881411486381</v>
      </c>
      <c r="G76">
        <v>68</v>
      </c>
      <c r="H76" t="s">
        <v>30</v>
      </c>
      <c r="I76" s="2">
        <f t="shared" si="1"/>
        <v>-11.315365164473397</v>
      </c>
      <c r="J76" s="2">
        <f t="shared" si="5"/>
        <v>1.571400899931847</v>
      </c>
      <c r="L76" s="2">
        <f t="shared" ref="L76:L139" si="8">(C76-C72)/(A76-A72)</f>
        <v>-21.812080536912749</v>
      </c>
      <c r="M76" s="2">
        <f t="shared" ref="M76:M139" si="9">_xlfn.VAR.P(L72:L76)</f>
        <v>402.38065756934986</v>
      </c>
      <c r="N76">
        <f t="shared" si="6"/>
        <v>0</v>
      </c>
      <c r="O76">
        <f t="shared" si="7"/>
        <v>0</v>
      </c>
    </row>
    <row r="77" spans="1:15" x14ac:dyDescent="0.25">
      <c r="A77" s="8">
        <v>15.672000000000001</v>
      </c>
      <c r="B77" s="8"/>
      <c r="C77" s="30">
        <v>25967</v>
      </c>
      <c r="D77">
        <v>95553.72</v>
      </c>
      <c r="E77" s="2">
        <f>IF(D77&lt;&gt;0,('Modelo Atmosférico'!$B$9/'Modelo Atmosférico'!$B$10)*((POWER(D77/'Modelo Atmosférico'!$B$14,(-'Modelo Atmosférico'!$B$11*'Modelo Atmosférico'!$B$10)/('Modelo Atmosférico'!$B$12*'Modelo Atmosférico'!$B$13)))-1),0)</f>
        <v>491.88921305943967</v>
      </c>
      <c r="F77" s="12">
        <f t="shared" si="3"/>
        <v>439.75334188293368</v>
      </c>
      <c r="G77">
        <v>69</v>
      </c>
      <c r="H77" t="s">
        <v>30</v>
      </c>
      <c r="I77" s="2">
        <f t="shared" si="1"/>
        <v>-9.8066447067878517</v>
      </c>
      <c r="J77" s="2">
        <f t="shared" si="5"/>
        <v>3.3543572942804532</v>
      </c>
      <c r="L77" s="2">
        <f t="shared" si="8"/>
        <v>-16.290726817042607</v>
      </c>
      <c r="M77" s="2">
        <f t="shared" si="9"/>
        <v>493.8034274590525</v>
      </c>
      <c r="N77">
        <f t="shared" si="6"/>
        <v>0</v>
      </c>
      <c r="O77">
        <f t="shared" si="7"/>
        <v>0</v>
      </c>
    </row>
    <row r="78" spans="1:15" x14ac:dyDescent="0.25">
      <c r="A78" s="8">
        <v>16.672000000000001</v>
      </c>
      <c r="B78" s="8"/>
      <c r="C78" s="30">
        <v>25954</v>
      </c>
      <c r="D78">
        <v>95589.53</v>
      </c>
      <c r="E78" s="2">
        <f>IF(D78&lt;&gt;0,('Modelo Atmosférico'!$B$9/'Modelo Atmosférico'!$B$10)*((POWER(D78/'Modelo Atmosférico'!$B$14,(-'Modelo Atmosférico'!$B$11*'Modelo Atmosférico'!$B$10)/('Modelo Atmosférico'!$B$12*'Modelo Atmosférico'!$B$13)))-1),0)</f>
        <v>488.7638162330262</v>
      </c>
      <c r="F78" s="12">
        <f t="shared" si="3"/>
        <v>436.62794505652022</v>
      </c>
      <c r="G78">
        <v>70</v>
      </c>
      <c r="H78" t="s">
        <v>30</v>
      </c>
      <c r="I78" s="2">
        <f t="shared" si="1"/>
        <v>-8.6524267542973483</v>
      </c>
      <c r="J78" s="2">
        <f t="shared" si="5"/>
        <v>5.6181183616285857</v>
      </c>
      <c r="L78" s="2">
        <f t="shared" si="8"/>
        <v>-13</v>
      </c>
      <c r="M78" s="2">
        <f t="shared" si="9"/>
        <v>394.84435884057876</v>
      </c>
      <c r="N78">
        <f t="shared" si="6"/>
        <v>0</v>
      </c>
      <c r="O78">
        <f t="shared" si="7"/>
        <v>0</v>
      </c>
    </row>
    <row r="79" spans="1:15" x14ac:dyDescent="0.25">
      <c r="A79" s="8">
        <v>17.672000000000001</v>
      </c>
      <c r="B79" s="8"/>
      <c r="C79" s="30">
        <v>25941</v>
      </c>
      <c r="D79">
        <v>95625.33</v>
      </c>
      <c r="E79" s="2">
        <f>IF(D79&lt;&gt;0,('Modelo Atmosférico'!$B$9/'Modelo Atmosférico'!$B$10)*((POWER(D79/'Modelo Atmosférico'!$B$14,(-'Modelo Atmosférico'!$B$11*'Modelo Atmosférico'!$B$10)/('Modelo Atmosférico'!$B$12*'Modelo Atmosférico'!$B$13)))-1),0)</f>
        <v>485.64023971368715</v>
      </c>
      <c r="F79" s="12">
        <f t="shared" si="3"/>
        <v>433.50436853718116</v>
      </c>
      <c r="G79">
        <v>71</v>
      </c>
      <c r="H79" t="s">
        <v>30</v>
      </c>
      <c r="I79" s="2">
        <f t="shared" si="1"/>
        <v>-7.7407108348845597</v>
      </c>
      <c r="J79" s="2">
        <f t="shared" si="5"/>
        <v>8.1875673804348121</v>
      </c>
      <c r="L79" s="2">
        <f t="shared" si="8"/>
        <v>-13</v>
      </c>
      <c r="M79" s="2">
        <f t="shared" si="9"/>
        <v>56.44515133321736</v>
      </c>
      <c r="N79">
        <f t="shared" si="6"/>
        <v>0</v>
      </c>
      <c r="O79">
        <f t="shared" si="7"/>
        <v>0</v>
      </c>
    </row>
    <row r="80" spans="1:15" x14ac:dyDescent="0.25">
      <c r="A80" s="8">
        <v>18.672000000000001</v>
      </c>
      <c r="B80" s="8"/>
      <c r="C80" s="30">
        <v>25928</v>
      </c>
      <c r="D80">
        <v>95661.14</v>
      </c>
      <c r="E80" s="2">
        <f>IF(D80&lt;&gt;0,('Modelo Atmosférico'!$B$9/'Modelo Atmosférico'!$B$10)*((POWER(D80/'Modelo Atmosférico'!$B$14,(-'Modelo Atmosférico'!$B$11*'Modelo Atmosférico'!$B$10)/('Modelo Atmosférico'!$B$12*'Modelo Atmosférico'!$B$13)))-1),0)</f>
        <v>482.51673784441272</v>
      </c>
      <c r="F80" s="12">
        <f t="shared" si="3"/>
        <v>430.38086666790673</v>
      </c>
      <c r="G80">
        <v>72</v>
      </c>
      <c r="H80" t="s">
        <v>30</v>
      </c>
      <c r="I80" s="2">
        <f t="shared" si="1"/>
        <v>-7.0026171508412451</v>
      </c>
      <c r="J80" s="2">
        <f t="shared" si="5"/>
        <v>10.8988592736192</v>
      </c>
      <c r="L80" s="2">
        <f t="shared" si="8"/>
        <v>-13</v>
      </c>
      <c r="M80" s="2">
        <f t="shared" si="9"/>
        <v>11.837211440809734</v>
      </c>
      <c r="N80">
        <f t="shared" si="6"/>
        <v>0</v>
      </c>
      <c r="O80">
        <f t="shared" si="7"/>
        <v>0</v>
      </c>
    </row>
    <row r="81" spans="1:15" x14ac:dyDescent="0.25">
      <c r="A81" s="8">
        <v>19.672000000000001</v>
      </c>
      <c r="B81" s="8"/>
      <c r="C81" s="30">
        <v>25915</v>
      </c>
      <c r="D81">
        <v>95696.95</v>
      </c>
      <c r="E81" s="2">
        <f>IF(D81&lt;&gt;0,('Modelo Atmosférico'!$B$9/'Modelo Atmosférico'!$B$10)*((POWER(D81/'Modelo Atmosférico'!$B$14,(-'Modelo Atmosférico'!$B$11*'Modelo Atmosférico'!$B$10)/('Modelo Atmosférico'!$B$12*'Modelo Atmosférico'!$B$13)))-1),0)</f>
        <v>479.39418262329326</v>
      </c>
      <c r="F81" s="12">
        <f t="shared" si="3"/>
        <v>427.25831144678727</v>
      </c>
      <c r="G81">
        <v>73</v>
      </c>
      <c r="H81" t="s">
        <v>30</v>
      </c>
      <c r="I81" s="2">
        <f t="shared" si="1"/>
        <v>-6.3926289838057562</v>
      </c>
      <c r="J81" s="2">
        <f t="shared" si="5"/>
        <v>13.606714547571828</v>
      </c>
      <c r="L81" s="2">
        <f t="shared" si="8"/>
        <v>-13</v>
      </c>
      <c r="M81" s="2">
        <f t="shared" si="9"/>
        <v>1.7326212775045389</v>
      </c>
      <c r="N81">
        <f t="shared" si="6"/>
        <v>1</v>
      </c>
      <c r="O81">
        <f t="shared" si="7"/>
        <v>0</v>
      </c>
    </row>
    <row r="82" spans="1:15" x14ac:dyDescent="0.25">
      <c r="A82" s="8">
        <v>20.672000000000001</v>
      </c>
      <c r="B82" s="8"/>
      <c r="C82" s="30">
        <v>25902</v>
      </c>
      <c r="D82">
        <v>95732.75</v>
      </c>
      <c r="E82" s="2">
        <f>IF(D82&lt;&gt;0,('Modelo Atmosférico'!$B$9/'Modelo Atmosférico'!$B$10)*((POWER(D82/'Modelo Atmosférico'!$B$14,(-'Modelo Atmosférico'!$B$11*'Modelo Atmosférico'!$B$10)/('Modelo Atmosférico'!$B$12*'Modelo Atmosférico'!$B$13)))-1),0)</f>
        <v>476.27344499173921</v>
      </c>
      <c r="F82" s="12">
        <f t="shared" si="3"/>
        <v>424.13757381523322</v>
      </c>
      <c r="G82">
        <v>74</v>
      </c>
      <c r="H82" t="s">
        <v>30</v>
      </c>
      <c r="I82" s="2">
        <f t="shared" si="1"/>
        <v>-5.8800380727408568</v>
      </c>
      <c r="J82" s="2">
        <f t="shared" si="5"/>
        <v>16.184593804766845</v>
      </c>
      <c r="L82" s="2">
        <f t="shared" si="8"/>
        <v>-13</v>
      </c>
      <c r="M82" s="2">
        <f t="shared" si="9"/>
        <v>0</v>
      </c>
      <c r="N82">
        <f t="shared" si="6"/>
        <v>1</v>
      </c>
      <c r="O82">
        <f t="shared" si="7"/>
        <v>0</v>
      </c>
    </row>
    <row r="83" spans="1:15" x14ac:dyDescent="0.25">
      <c r="A83" s="8">
        <v>21.672000000000001</v>
      </c>
      <c r="B83" s="8"/>
      <c r="C83" s="30">
        <v>25889</v>
      </c>
      <c r="D83">
        <v>95768.55</v>
      </c>
      <c r="E83" s="2">
        <f>IF(D83&lt;&gt;0,('Modelo Atmosférico'!$B$9/'Modelo Atmosférico'!$B$10)*((POWER(D83/'Modelo Atmosférico'!$B$14,(-'Modelo Atmosférico'!$B$11*'Modelo Atmosférico'!$B$10)/('Modelo Atmosférico'!$B$12*'Modelo Atmosférico'!$B$13)))-1),0)</f>
        <v>473.15365219931368</v>
      </c>
      <c r="F83" s="12">
        <f t="shared" si="3"/>
        <v>421.0177810228077</v>
      </c>
      <c r="G83">
        <v>75</v>
      </c>
      <c r="H83" t="s">
        <v>30</v>
      </c>
      <c r="I83" s="2">
        <f t="shared" si="1"/>
        <v>-5.4433844828163549</v>
      </c>
      <c r="J83" s="2">
        <f t="shared" si="5"/>
        <v>18.52256223448947</v>
      </c>
      <c r="L83" s="2">
        <f t="shared" si="8"/>
        <v>-13</v>
      </c>
      <c r="M83" s="2">
        <f t="shared" si="9"/>
        <v>0</v>
      </c>
      <c r="N83">
        <f t="shared" si="6"/>
        <v>1</v>
      </c>
      <c r="O83">
        <f t="shared" si="7"/>
        <v>0</v>
      </c>
    </row>
    <row r="84" spans="1:15" x14ac:dyDescent="0.25">
      <c r="A84" s="8">
        <v>22.672000000000001</v>
      </c>
      <c r="B84" s="8"/>
      <c r="C84" s="30">
        <v>25876</v>
      </c>
      <c r="D84">
        <v>95804.36</v>
      </c>
      <c r="E84" s="2">
        <f>IF(D84&lt;&gt;0,('Modelo Atmosférico'!$B$9/'Modelo Atmosférico'!$B$10)*((POWER(D84/'Modelo Atmosférico'!$B$14,(-'Modelo Atmosférico'!$B$11*'Modelo Atmosférico'!$B$10)/('Modelo Atmosférico'!$B$12*'Modelo Atmosférico'!$B$13)))-1),0)</f>
        <v>470.03393255200888</v>
      </c>
      <c r="F84" s="12">
        <f t="shared" si="3"/>
        <v>417.89806137550289</v>
      </c>
      <c r="G84">
        <v>76</v>
      </c>
      <c r="H84" t="s">
        <v>30</v>
      </c>
      <c r="I84" s="2">
        <f t="shared" si="1"/>
        <v>-5.0668979193235799</v>
      </c>
      <c r="J84" s="2">
        <f t="shared" si="5"/>
        <v>20.525762120105355</v>
      </c>
      <c r="L84" s="2">
        <f t="shared" si="8"/>
        <v>-13</v>
      </c>
      <c r="M84" s="2">
        <f t="shared" si="9"/>
        <v>0</v>
      </c>
      <c r="N84">
        <f t="shared" si="6"/>
        <v>1</v>
      </c>
      <c r="O84">
        <f t="shared" si="7"/>
        <v>0</v>
      </c>
    </row>
    <row r="85" spans="1:15" x14ac:dyDescent="0.25">
      <c r="A85" s="8">
        <v>23.672000000000001</v>
      </c>
      <c r="B85" s="8"/>
      <c r="C85" s="30">
        <v>25863</v>
      </c>
      <c r="D85">
        <v>95840.17</v>
      </c>
      <c r="E85" s="2">
        <f>IF(D85&lt;&gt;0,('Modelo Atmosférico'!$B$9/'Modelo Atmosférico'!$B$10)*((POWER(D85/'Modelo Atmosférico'!$B$14,(-'Modelo Atmosférico'!$B$11*'Modelo Atmosférico'!$B$10)/('Modelo Atmosférico'!$B$12*'Modelo Atmosférico'!$B$13)))-1),0)</f>
        <v>466.91515699332683</v>
      </c>
      <c r="F85" s="12">
        <f t="shared" si="3"/>
        <v>414.77928581682085</v>
      </c>
      <c r="G85">
        <v>77</v>
      </c>
      <c r="H85" t="s">
        <v>30</v>
      </c>
      <c r="I85" s="2">
        <f t="shared" si="1"/>
        <v>-4.738944700285753</v>
      </c>
      <c r="J85" s="2">
        <f t="shared" si="5"/>
        <v>22.111622344728147</v>
      </c>
      <c r="L85" s="2">
        <f t="shared" si="8"/>
        <v>-13</v>
      </c>
      <c r="M85" s="2">
        <f t="shared" si="9"/>
        <v>0</v>
      </c>
      <c r="N85">
        <f t="shared" si="6"/>
        <v>1</v>
      </c>
      <c r="O85">
        <f t="shared" si="7"/>
        <v>0</v>
      </c>
    </row>
    <row r="86" spans="1:15" x14ac:dyDescent="0.25">
      <c r="A86" s="8">
        <v>24.672000000000001</v>
      </c>
      <c r="B86" s="8"/>
      <c r="C86" s="30">
        <v>25850</v>
      </c>
      <c r="D86">
        <v>95875.98</v>
      </c>
      <c r="E86" s="2">
        <f>IF(D86&lt;&gt;0,('Modelo Atmosférico'!$B$9/'Modelo Atmosférico'!$B$10)*((POWER(D86/'Modelo Atmosférico'!$B$14,(-'Modelo Atmosférico'!$B$11*'Modelo Atmosférico'!$B$10)/('Modelo Atmosférico'!$B$12*'Modelo Atmosférico'!$B$13)))-1),0)</f>
        <v>463.79732488498166</v>
      </c>
      <c r="F86" s="12">
        <f t="shared" si="3"/>
        <v>411.66145370847568</v>
      </c>
      <c r="G86">
        <v>78</v>
      </c>
      <c r="H86" t="s">
        <v>30</v>
      </c>
      <c r="I86" s="2">
        <f t="shared" si="1"/>
        <v>-4.4507085158016473</v>
      </c>
      <c r="J86" s="2">
        <f t="shared" si="5"/>
        <v>23.208235174761686</v>
      </c>
      <c r="L86" s="2">
        <f t="shared" si="8"/>
        <v>-13</v>
      </c>
      <c r="M86" s="2">
        <f t="shared" si="9"/>
        <v>0</v>
      </c>
      <c r="N86">
        <f t="shared" si="6"/>
        <v>1</v>
      </c>
      <c r="O86">
        <f t="shared" si="7"/>
        <v>0</v>
      </c>
    </row>
    <row r="87" spans="1:15" x14ac:dyDescent="0.25">
      <c r="A87" s="8">
        <v>25.672000000000001</v>
      </c>
      <c r="B87" s="8"/>
      <c r="C87" s="30">
        <v>25837</v>
      </c>
      <c r="D87">
        <v>95911.78</v>
      </c>
      <c r="E87" s="2">
        <f>IF(D87&lt;&gt;0,('Modelo Atmosférico'!$B$9/'Modelo Atmosférico'!$B$10)*((POWER(D87/'Modelo Atmosférico'!$B$14,(-'Modelo Atmosférico'!$B$11*'Modelo Atmosférico'!$B$10)/('Modelo Atmosférico'!$B$12*'Modelo Atmosférico'!$B$13)))-1),0)</f>
        <v>460.68130585414104</v>
      </c>
      <c r="F87" s="12">
        <f t="shared" si="3"/>
        <v>408.54543467763506</v>
      </c>
      <c r="G87">
        <v>79</v>
      </c>
      <c r="H87" t="s">
        <v>30</v>
      </c>
      <c r="I87" s="2">
        <f t="shared" si="1"/>
        <v>-4.1953250096752353</v>
      </c>
      <c r="J87" s="2">
        <f t="shared" si="5"/>
        <v>23.752678997468465</v>
      </c>
      <c r="L87" s="2">
        <f t="shared" si="8"/>
        <v>-13</v>
      </c>
      <c r="M87" s="2">
        <f t="shared" si="9"/>
        <v>0</v>
      </c>
      <c r="N87">
        <f t="shared" si="6"/>
        <v>1</v>
      </c>
      <c r="O87">
        <f t="shared" si="7"/>
        <v>0</v>
      </c>
    </row>
    <row r="88" spans="1:15" x14ac:dyDescent="0.25">
      <c r="A88" s="8">
        <v>26.672000000000001</v>
      </c>
      <c r="B88" s="8"/>
      <c r="C88" s="30">
        <v>25824</v>
      </c>
      <c r="D88">
        <v>95947.59</v>
      </c>
      <c r="E88" s="2">
        <f>IF(D88&lt;&gt;0,('Modelo Atmosférico'!$B$9/'Modelo Atmosférico'!$B$10)*((POWER(D88/'Modelo Atmosférico'!$B$14,(-'Modelo Atmosférico'!$B$11*'Modelo Atmosférico'!$B$10)/('Modelo Atmosférico'!$B$12*'Modelo Atmosférico'!$B$13)))-1),0)</f>
        <v>457.5653584712486</v>
      </c>
      <c r="F88" s="12">
        <f t="shared" si="3"/>
        <v>405.42948729474261</v>
      </c>
      <c r="G88">
        <v>80</v>
      </c>
      <c r="H88" t="s">
        <v>30</v>
      </c>
      <c r="I88" s="2">
        <f t="shared" si="1"/>
        <v>-3.9676458474704539</v>
      </c>
      <c r="J88" s="2">
        <f t="shared" si="5"/>
        <v>23.689488972919825</v>
      </c>
      <c r="L88" s="2">
        <f t="shared" si="8"/>
        <v>-13</v>
      </c>
      <c r="M88" s="2">
        <f t="shared" si="9"/>
        <v>0</v>
      </c>
      <c r="N88">
        <f t="shared" si="6"/>
        <v>1</v>
      </c>
      <c r="O88">
        <f t="shared" si="7"/>
        <v>0</v>
      </c>
    </row>
    <row r="89" spans="1:15" x14ac:dyDescent="0.25">
      <c r="A89" s="8">
        <v>27.672000000000001</v>
      </c>
      <c r="B89" s="8"/>
      <c r="C89" s="30">
        <v>25811</v>
      </c>
      <c r="D89">
        <v>95983.4</v>
      </c>
      <c r="E89" s="2">
        <f>IF(D89&lt;&gt;0,('Modelo Atmosférico'!$B$9/'Modelo Atmosférico'!$B$10)*((POWER(D89/'Modelo Atmosférico'!$B$14,(-'Modelo Atmosférico'!$B$11*'Modelo Atmosférico'!$B$10)/('Modelo Atmosférico'!$B$12*'Modelo Atmosférico'!$B$13)))-1),0)</f>
        <v>454.45035262800872</v>
      </c>
      <c r="F89" s="12">
        <f t="shared" si="3"/>
        <v>402.31448145150273</v>
      </c>
      <c r="G89">
        <v>81</v>
      </c>
      <c r="H89" t="s">
        <v>30</v>
      </c>
      <c r="I89" s="2">
        <f t="shared" si="1"/>
        <v>-3.7631903749075537</v>
      </c>
      <c r="J89" s="2">
        <f t="shared" si="5"/>
        <v>22.970136017662771</v>
      </c>
      <c r="L89" s="2">
        <f t="shared" si="8"/>
        <v>-13</v>
      </c>
      <c r="M89" s="2">
        <f t="shared" si="9"/>
        <v>0</v>
      </c>
      <c r="N89">
        <f t="shared" si="6"/>
        <v>1</v>
      </c>
      <c r="O89">
        <f t="shared" si="7"/>
        <v>0</v>
      </c>
    </row>
    <row r="90" spans="1:15" x14ac:dyDescent="0.25">
      <c r="A90" s="8">
        <v>28.672000000000001</v>
      </c>
      <c r="B90" s="8"/>
      <c r="C90" s="30">
        <v>25798</v>
      </c>
      <c r="D90">
        <v>96019.199999999997</v>
      </c>
      <c r="E90" s="2">
        <f>IF(D90&lt;&gt;0,('Modelo Atmosférico'!$B$9/'Modelo Atmosférico'!$B$10)*((POWER(D90/'Modelo Atmosférico'!$B$14,(-'Modelo Atmosférico'!$B$11*'Modelo Atmosférico'!$B$10)/('Modelo Atmosférico'!$B$12*'Modelo Atmosférico'!$B$13)))-1),0)</f>
        <v>451.33715716515991</v>
      </c>
      <c r="F90" s="12">
        <f t="shared" si="3"/>
        <v>399.20128598865392</v>
      </c>
      <c r="G90">
        <v>82</v>
      </c>
      <c r="H90" t="s">
        <v>30</v>
      </c>
      <c r="I90" s="2">
        <f t="shared" si="1"/>
        <v>-3.5786683756733266</v>
      </c>
      <c r="J90" s="2">
        <f t="shared" si="5"/>
        <v>21.550683195524872</v>
      </c>
      <c r="L90" s="2">
        <f t="shared" si="8"/>
        <v>-13</v>
      </c>
      <c r="M90" s="2">
        <f t="shared" si="9"/>
        <v>0</v>
      </c>
      <c r="N90">
        <f t="shared" si="6"/>
        <v>1</v>
      </c>
      <c r="O90">
        <f t="shared" si="7"/>
        <v>0</v>
      </c>
    </row>
    <row r="91" spans="1:15" x14ac:dyDescent="0.25">
      <c r="A91" s="8">
        <v>29.672000000000001</v>
      </c>
      <c r="B91" s="8"/>
      <c r="C91" s="30">
        <v>25785</v>
      </c>
      <c r="D91">
        <v>96055.02</v>
      </c>
      <c r="E91" s="2">
        <f>IF(D91&lt;&gt;0,('Modelo Atmosférico'!$B$9/'Modelo Atmosférico'!$B$10)*((POWER(D91/'Modelo Atmosférico'!$B$14,(-'Modelo Atmosférico'!$B$11*'Modelo Atmosférico'!$B$10)/('Modelo Atmosférico'!$B$12*'Modelo Atmosférico'!$B$13)))-1),0)</f>
        <v>448.22316301867261</v>
      </c>
      <c r="F91" s="12">
        <f t="shared" si="3"/>
        <v>396.08729184216662</v>
      </c>
      <c r="G91">
        <v>83</v>
      </c>
      <c r="H91" t="s">
        <v>30</v>
      </c>
      <c r="I91" s="2">
        <f t="shared" si="1"/>
        <v>-3.4114000665497035</v>
      </c>
      <c r="J91" s="2">
        <f t="shared" si="5"/>
        <v>19.39249058342174</v>
      </c>
      <c r="L91" s="2">
        <f t="shared" si="8"/>
        <v>-13</v>
      </c>
      <c r="M91" s="2">
        <f t="shared" si="9"/>
        <v>0</v>
      </c>
      <c r="N91">
        <f t="shared" si="6"/>
        <v>1</v>
      </c>
      <c r="O91">
        <f t="shared" si="7"/>
        <v>0</v>
      </c>
    </row>
    <row r="92" spans="1:15" x14ac:dyDescent="0.25">
      <c r="A92" s="8">
        <v>30.672000000000001</v>
      </c>
      <c r="B92" s="8"/>
      <c r="C92" s="30">
        <v>25772</v>
      </c>
      <c r="D92">
        <v>96090.83</v>
      </c>
      <c r="E92" s="2">
        <f>IF(D92&lt;&gt;0,('Modelo Atmosférico'!$B$9/'Modelo Atmosférico'!$B$10)*((POWER(D92/'Modelo Atmosférico'!$B$14,(-'Modelo Atmosférico'!$B$11*'Modelo Atmosférico'!$B$10)/('Modelo Atmosférico'!$B$12*'Modelo Atmosférico'!$B$13)))-1),0)</f>
        <v>445.11097798333782</v>
      </c>
      <c r="F92" s="12">
        <f t="shared" si="3"/>
        <v>392.97510680683183</v>
      </c>
      <c r="G92">
        <v>84</v>
      </c>
      <c r="H92" t="s">
        <v>30</v>
      </c>
      <c r="I92" s="2">
        <f t="shared" si="1"/>
        <v>-3.2588950478337804</v>
      </c>
      <c r="J92" s="2">
        <f t="shared" si="5"/>
        <v>16.460924107518768</v>
      </c>
      <c r="L92" s="2">
        <f t="shared" si="8"/>
        <v>-13</v>
      </c>
      <c r="M92" s="2">
        <f t="shared" si="9"/>
        <v>0</v>
      </c>
      <c r="N92">
        <f t="shared" si="6"/>
        <v>1</v>
      </c>
      <c r="O92">
        <f t="shared" si="7"/>
        <v>0</v>
      </c>
    </row>
    <row r="93" spans="1:15" x14ac:dyDescent="0.25">
      <c r="A93" s="8">
        <v>31.672000000000001</v>
      </c>
      <c r="B93" s="8"/>
      <c r="C93" s="30">
        <v>25759</v>
      </c>
      <c r="D93">
        <v>96126.64</v>
      </c>
      <c r="E93" s="2">
        <f>IF(D93&lt;&gt;0,('Modelo Atmosférico'!$B$9/'Modelo Atmosférico'!$B$10)*((POWER(D93/'Modelo Atmosférico'!$B$14,(-'Modelo Atmosférico'!$B$11*'Modelo Atmosférico'!$B$10)/('Modelo Atmosférico'!$B$12*'Modelo Atmosférico'!$B$13)))-1),0)</f>
        <v>441.99973194916862</v>
      </c>
      <c r="F93" s="12">
        <f t="shared" si="3"/>
        <v>389.86386077266263</v>
      </c>
      <c r="G93">
        <v>85</v>
      </c>
      <c r="H93" t="s">
        <v>30</v>
      </c>
      <c r="I93" s="2">
        <f t="shared" si="1"/>
        <v>-3.1194535902569966</v>
      </c>
      <c r="J93" s="2">
        <f t="shared" si="5"/>
        <v>12.724775950768626</v>
      </c>
      <c r="L93" s="2">
        <f t="shared" si="8"/>
        <v>-13</v>
      </c>
      <c r="M93" s="2">
        <f t="shared" si="9"/>
        <v>0</v>
      </c>
      <c r="N93">
        <f t="shared" si="6"/>
        <v>1</v>
      </c>
      <c r="O93">
        <f t="shared" si="7"/>
        <v>0</v>
      </c>
    </row>
    <row r="94" spans="1:15" x14ac:dyDescent="0.25">
      <c r="A94" s="8">
        <v>32.671999999999997</v>
      </c>
      <c r="B94" s="8"/>
      <c r="C94" s="30">
        <v>25746</v>
      </c>
      <c r="D94">
        <v>96162.45</v>
      </c>
      <c r="E94" s="2">
        <f>IF(D94&lt;&gt;0,('Modelo Atmosférico'!$B$9/'Modelo Atmosférico'!$B$10)*((POWER(D94/'Modelo Atmosférico'!$B$14,(-'Modelo Atmosférico'!$B$11*'Modelo Atmosférico'!$B$10)/('Modelo Atmosférico'!$B$12*'Modelo Atmosférico'!$B$13)))-1),0)</f>
        <v>438.88942428320922</v>
      </c>
      <c r="F94" s="12">
        <f t="shared" si="3"/>
        <v>386.75355310670324</v>
      </c>
      <c r="G94">
        <v>86</v>
      </c>
      <c r="H94" t="s">
        <v>30</v>
      </c>
      <c r="I94" s="2">
        <f t="shared" si="1"/>
        <v>-3.1185555454222587</v>
      </c>
      <c r="J94" s="2">
        <f t="shared" si="5"/>
        <v>8.1201320153080587</v>
      </c>
      <c r="L94" s="2">
        <f t="shared" si="8"/>
        <v>-13.000000000000011</v>
      </c>
      <c r="M94" s="2">
        <f t="shared" si="9"/>
        <v>2.0194839173657903E-29</v>
      </c>
      <c r="N94">
        <f t="shared" si="6"/>
        <v>1</v>
      </c>
      <c r="O94">
        <f t="shared" si="7"/>
        <v>0</v>
      </c>
    </row>
    <row r="95" spans="1:15" x14ac:dyDescent="0.25">
      <c r="A95" s="8">
        <v>33.671999999999997</v>
      </c>
      <c r="B95" s="8"/>
      <c r="C95" s="30">
        <v>25733</v>
      </c>
      <c r="D95">
        <v>96198.27</v>
      </c>
      <c r="E95" s="2">
        <f>IF(D95&lt;&gt;0,('Modelo Atmosférico'!$B$9/'Modelo Atmosférico'!$B$10)*((POWER(D95/'Modelo Atmosférico'!$B$14,(-'Modelo Atmosférico'!$B$11*'Modelo Atmosférico'!$B$10)/('Modelo Atmosférico'!$B$12*'Modelo Atmosférico'!$B$13)))-1),0)</f>
        <v>435.77918618752528</v>
      </c>
      <c r="F95" s="12">
        <f t="shared" si="3"/>
        <v>383.6433150110193</v>
      </c>
      <c r="G95">
        <v>87</v>
      </c>
      <c r="H95" t="s">
        <v>30</v>
      </c>
      <c r="I95" s="2">
        <f t="shared" si="1"/>
        <v>-3.1176578475707646</v>
      </c>
      <c r="J95" s="2">
        <f t="shared" si="5"/>
        <v>5.4677733433910412</v>
      </c>
      <c r="L95" s="2">
        <f t="shared" si="8"/>
        <v>-13.000000000000011</v>
      </c>
      <c r="M95" s="2">
        <f t="shared" si="9"/>
        <v>2.8398992587956425E-29</v>
      </c>
      <c r="N95">
        <f t="shared" si="6"/>
        <v>1</v>
      </c>
      <c r="O95">
        <f t="shared" si="7"/>
        <v>0</v>
      </c>
    </row>
    <row r="96" spans="1:15" x14ac:dyDescent="0.25">
      <c r="A96" s="8">
        <v>34.671999999999997</v>
      </c>
      <c r="B96" s="8"/>
      <c r="C96" s="30">
        <v>25720</v>
      </c>
      <c r="D96">
        <v>96234.08</v>
      </c>
      <c r="E96" s="2">
        <f>IF(D96&lt;&gt;0,('Modelo Atmosférico'!$B$9/'Modelo Atmosférico'!$B$10)*((POWER(D96/'Modelo Atmosférico'!$B$14,(-'Modelo Atmosférico'!$B$11*'Modelo Atmosférico'!$B$10)/('Modelo Atmosférico'!$B$12*'Modelo Atmosférico'!$B$13)))-1),0)</f>
        <v>432.67075362334486</v>
      </c>
      <c r="F96" s="12">
        <f t="shared" si="3"/>
        <v>380.53488244683888</v>
      </c>
      <c r="G96">
        <v>88</v>
      </c>
      <c r="H96" t="s">
        <v>30</v>
      </c>
      <c r="I96" s="2">
        <f t="shared" ref="I96:I159" si="10">(F96-F77)/(A96-A77)</f>
        <v>-3.1167610229523586</v>
      </c>
      <c r="J96" s="2">
        <f t="shared" si="5"/>
        <v>3.8116796995532014</v>
      </c>
      <c r="L96" s="2">
        <f t="shared" si="8"/>
        <v>-13.000000000000011</v>
      </c>
      <c r="M96" s="2">
        <f t="shared" si="9"/>
        <v>3.3447702381370899E-29</v>
      </c>
      <c r="N96">
        <f t="shared" si="6"/>
        <v>1</v>
      </c>
      <c r="O96">
        <f t="shared" si="7"/>
        <v>0</v>
      </c>
    </row>
    <row r="97" spans="1:15" x14ac:dyDescent="0.25">
      <c r="A97" s="8">
        <v>35.671999999999997</v>
      </c>
      <c r="B97" s="8"/>
      <c r="C97" s="30">
        <v>25707</v>
      </c>
      <c r="D97">
        <v>96269.89</v>
      </c>
      <c r="E97" s="2">
        <f>IF(D97&lt;&gt;0,('Modelo Atmosférico'!$B$9/'Modelo Atmosférico'!$B$10)*((POWER(D97/'Modelo Atmosférico'!$B$14,(-'Modelo Atmosférico'!$B$11*'Modelo Atmosférico'!$B$10)/('Modelo Atmosférico'!$B$12*'Modelo Atmosférico'!$B$13)))-1),0)</f>
        <v>429.56325753228691</v>
      </c>
      <c r="F97" s="12">
        <f t="shared" si="3"/>
        <v>377.42738635578092</v>
      </c>
      <c r="G97">
        <v>89</v>
      </c>
      <c r="H97" t="s">
        <v>30</v>
      </c>
      <c r="I97" s="2">
        <f t="shared" si="10"/>
        <v>-3.1158188789862793</v>
      </c>
      <c r="J97" s="2">
        <f t="shared" si="5"/>
        <v>2.7161408089162706</v>
      </c>
      <c r="L97" s="2">
        <f t="shared" si="8"/>
        <v>-13.000000000000011</v>
      </c>
      <c r="M97" s="2">
        <f t="shared" si="9"/>
        <v>1.8301573001127473E-29</v>
      </c>
      <c r="N97">
        <f t="shared" si="6"/>
        <v>1</v>
      </c>
      <c r="O97">
        <f t="shared" si="7"/>
        <v>0</v>
      </c>
    </row>
    <row r="98" spans="1:15" x14ac:dyDescent="0.25">
      <c r="A98" s="8">
        <v>36.671999999999997</v>
      </c>
      <c r="B98" s="8"/>
      <c r="C98" s="30">
        <v>25694</v>
      </c>
      <c r="D98">
        <v>96305.7</v>
      </c>
      <c r="E98" s="2">
        <f>IF(D98&lt;&gt;0,('Modelo Atmosférico'!$B$9/'Modelo Atmosférico'!$B$10)*((POWER(D98/'Modelo Atmosférico'!$B$14,(-'Modelo Atmosférico'!$B$11*'Modelo Atmosférico'!$B$10)/('Modelo Atmosférico'!$B$12*'Modelo Atmosférico'!$B$13)))-1),0)</f>
        <v>426.45669728402879</v>
      </c>
      <c r="F98" s="12">
        <f t="shared" si="3"/>
        <v>374.32082610752281</v>
      </c>
      <c r="G98">
        <v>90</v>
      </c>
      <c r="H98" t="s">
        <v>30</v>
      </c>
      <c r="I98" s="2">
        <f t="shared" si="10"/>
        <v>-3.1149232857714932</v>
      </c>
      <c r="J98" s="2">
        <f t="shared" si="5"/>
        <v>1.9599802265928019</v>
      </c>
      <c r="L98" s="2">
        <f t="shared" si="8"/>
        <v>-13</v>
      </c>
      <c r="M98" s="2">
        <f t="shared" si="9"/>
        <v>1.8301573001127473E-29</v>
      </c>
      <c r="N98">
        <f t="shared" si="6"/>
        <v>1</v>
      </c>
      <c r="O98">
        <f t="shared" si="7"/>
        <v>0</v>
      </c>
    </row>
    <row r="99" spans="1:15" x14ac:dyDescent="0.25">
      <c r="A99" s="8">
        <v>37.671999999999997</v>
      </c>
      <c r="B99" s="8"/>
      <c r="C99" s="30">
        <v>25681</v>
      </c>
      <c r="D99">
        <v>96341.52</v>
      </c>
      <c r="E99" s="2">
        <f>IF(D99&lt;&gt;0,('Modelo Atmosférico'!$B$9/'Modelo Atmosférico'!$B$10)*((POWER(D99/'Modelo Atmosférico'!$B$14,(-'Modelo Atmosférico'!$B$11*'Modelo Atmosférico'!$B$10)/('Modelo Atmosférico'!$B$12*'Modelo Atmosférico'!$B$13)))-1),0)</f>
        <v>423.35020512869812</v>
      </c>
      <c r="F99" s="12">
        <f t="shared" ref="F99:F162" si="11">IF(D99&lt;&gt;0,E99-$E$3,0)</f>
        <v>371.21433395219213</v>
      </c>
      <c r="G99">
        <v>91</v>
      </c>
      <c r="H99" t="s">
        <v>30</v>
      </c>
      <c r="I99" s="2">
        <f t="shared" si="10"/>
        <v>-3.1140280376691898</v>
      </c>
      <c r="J99" s="2">
        <f t="shared" si="5"/>
        <v>1.4217465443527386</v>
      </c>
      <c r="L99" s="2">
        <f t="shared" si="8"/>
        <v>-13</v>
      </c>
      <c r="M99" s="2">
        <f t="shared" si="9"/>
        <v>2.8398992587956425E-29</v>
      </c>
      <c r="N99">
        <f t="shared" si="6"/>
        <v>1</v>
      </c>
      <c r="O99">
        <f t="shared" si="7"/>
        <v>0</v>
      </c>
    </row>
    <row r="100" spans="1:15" x14ac:dyDescent="0.25">
      <c r="A100" s="8">
        <v>38.671999999999997</v>
      </c>
      <c r="B100" s="8"/>
      <c r="C100" s="30">
        <v>25668</v>
      </c>
      <c r="D100">
        <v>96377.33</v>
      </c>
      <c r="E100" s="2">
        <f>IF(D100&lt;&gt;0,('Modelo Atmosférico'!$B$9/'Modelo Atmosférico'!$B$10)*((POWER(D100/'Modelo Atmosférico'!$B$14,(-'Modelo Atmosférico'!$B$11*'Modelo Atmosférico'!$B$10)/('Modelo Atmosférico'!$B$12*'Modelo Atmosférico'!$B$13)))-1),0)</f>
        <v>420.24551493862401</v>
      </c>
      <c r="F100" s="12">
        <f t="shared" si="11"/>
        <v>368.10964376211803</v>
      </c>
      <c r="G100">
        <v>92</v>
      </c>
      <c r="H100" t="s">
        <v>30</v>
      </c>
      <c r="I100" s="2">
        <f t="shared" si="10"/>
        <v>-3.1130877728773294</v>
      </c>
      <c r="J100" s="2">
        <f t="shared" si="5"/>
        <v>1.0301823482583403</v>
      </c>
      <c r="L100" s="2">
        <f t="shared" si="8"/>
        <v>-13</v>
      </c>
      <c r="M100" s="2">
        <f t="shared" si="9"/>
        <v>2.8398992587956425E-29</v>
      </c>
      <c r="N100">
        <f t="shared" si="6"/>
        <v>1</v>
      </c>
      <c r="O100">
        <f t="shared" si="7"/>
        <v>0</v>
      </c>
    </row>
    <row r="101" spans="1:15" x14ac:dyDescent="0.25">
      <c r="A101" s="8">
        <v>39.671999999999997</v>
      </c>
      <c r="B101" s="8"/>
      <c r="C101" s="30">
        <v>25655</v>
      </c>
      <c r="D101">
        <v>96413.14</v>
      </c>
      <c r="E101" s="2">
        <f>IF(D101&lt;&gt;0,('Modelo Atmosférico'!$B$9/'Modelo Atmosférico'!$B$10)*((POWER(D101/'Modelo Atmosférico'!$B$14,(-'Modelo Atmosférico'!$B$11*'Modelo Atmosférico'!$B$10)/('Modelo Atmosférico'!$B$12*'Modelo Atmosférico'!$B$13)))-1),0)</f>
        <v>417.14175870417148</v>
      </c>
      <c r="F101" s="12">
        <f t="shared" si="11"/>
        <v>365.00588752766549</v>
      </c>
      <c r="G101">
        <v>93</v>
      </c>
      <c r="H101" t="s">
        <v>30</v>
      </c>
      <c r="I101" s="2">
        <f t="shared" si="10"/>
        <v>-3.1121940151351444</v>
      </c>
      <c r="J101" s="2">
        <f t="shared" si="5"/>
        <v>0.74133292915900484</v>
      </c>
      <c r="L101" s="2">
        <f t="shared" si="8"/>
        <v>-13</v>
      </c>
      <c r="M101" s="2">
        <f t="shared" si="9"/>
        <v>2.0194839173657903E-29</v>
      </c>
      <c r="N101">
        <f t="shared" si="6"/>
        <v>1</v>
      </c>
      <c r="O101">
        <f t="shared" si="7"/>
        <v>0</v>
      </c>
    </row>
    <row r="102" spans="1:15" x14ac:dyDescent="0.25">
      <c r="A102" s="8">
        <v>40.671999999999997</v>
      </c>
      <c r="B102" s="8"/>
      <c r="C102" s="30">
        <v>25642</v>
      </c>
      <c r="D102">
        <v>96448.95</v>
      </c>
      <c r="E102" s="2">
        <f>IF(D102&lt;&gt;0,('Modelo Atmosférico'!$B$9/'Modelo Atmosférico'!$B$10)*((POWER(D102/'Modelo Atmosférico'!$B$14,(-'Modelo Atmosférico'!$B$11*'Modelo Atmosférico'!$B$10)/('Modelo Atmosférico'!$B$12*'Modelo Atmosférico'!$B$13)))-1),0)</f>
        <v>414.03893579765099</v>
      </c>
      <c r="F102" s="12">
        <f t="shared" si="11"/>
        <v>361.90306462114501</v>
      </c>
      <c r="G102">
        <v>94</v>
      </c>
      <c r="H102" t="s">
        <v>30</v>
      </c>
      <c r="I102" s="2">
        <f t="shared" si="10"/>
        <v>-3.1113008632454053</v>
      </c>
      <c r="J102" s="2">
        <f t="shared" si="5"/>
        <v>0.5267533097215733</v>
      </c>
      <c r="L102" s="2">
        <f t="shared" si="8"/>
        <v>-13</v>
      </c>
      <c r="M102" s="2">
        <f t="shared" si="9"/>
        <v>0</v>
      </c>
      <c r="N102">
        <f t="shared" si="6"/>
        <v>1</v>
      </c>
      <c r="O102">
        <f t="shared" si="7"/>
        <v>0</v>
      </c>
    </row>
    <row r="103" spans="1:15" x14ac:dyDescent="0.25">
      <c r="A103" s="8">
        <v>41.671999999999997</v>
      </c>
      <c r="B103" s="8"/>
      <c r="C103" s="30">
        <v>25629</v>
      </c>
      <c r="D103">
        <v>96484.77</v>
      </c>
      <c r="E103" s="2">
        <f>IF(D103&lt;&gt;0,('Modelo Atmosférico'!$B$9/'Modelo Atmosférico'!$B$10)*((POWER(D103/'Modelo Atmosférico'!$B$14,(-'Modelo Atmosférico'!$B$11*'Modelo Atmosférico'!$B$10)/('Modelo Atmosférico'!$B$12*'Modelo Atmosférico'!$B$13)))-1),0)</f>
        <v>410.93617951441752</v>
      </c>
      <c r="F103" s="12">
        <f t="shared" si="11"/>
        <v>358.80030833791153</v>
      </c>
      <c r="G103">
        <v>95</v>
      </c>
      <c r="H103" t="s">
        <v>30</v>
      </c>
      <c r="I103" s="2">
        <f t="shared" si="10"/>
        <v>-3.1104080546100721</v>
      </c>
      <c r="J103" s="2">
        <f t="shared" si="5"/>
        <v>0.36722936960274183</v>
      </c>
      <c r="L103" s="2">
        <f t="shared" si="8"/>
        <v>-13</v>
      </c>
      <c r="M103" s="2">
        <f t="shared" si="9"/>
        <v>0</v>
      </c>
      <c r="N103">
        <f t="shared" si="6"/>
        <v>1</v>
      </c>
      <c r="O103">
        <f t="shared" si="7"/>
        <v>0</v>
      </c>
    </row>
    <row r="104" spans="1:15" x14ac:dyDescent="0.25">
      <c r="A104" s="8">
        <v>42.671999999999997</v>
      </c>
      <c r="B104" s="8"/>
      <c r="C104" s="30">
        <v>25616</v>
      </c>
      <c r="D104">
        <v>96520.59</v>
      </c>
      <c r="E104" s="2">
        <f>IF(D104&lt;&gt;0,('Modelo Atmosférico'!$B$9/'Modelo Atmosférico'!$B$10)*((POWER(D104/'Modelo Atmosférico'!$B$14,(-'Modelo Atmosférico'!$B$11*'Modelo Atmosférico'!$B$10)/('Modelo Atmosférico'!$B$12*'Modelo Atmosférico'!$B$13)))-1),0)</f>
        <v>407.83435582616602</v>
      </c>
      <c r="F104" s="12">
        <f t="shared" si="11"/>
        <v>355.69848464966003</v>
      </c>
      <c r="G104">
        <v>96</v>
      </c>
      <c r="H104" t="s">
        <v>30</v>
      </c>
      <c r="I104" s="2">
        <f t="shared" si="10"/>
        <v>-3.1095158509032013</v>
      </c>
      <c r="J104" s="2">
        <f t="shared" si="5"/>
        <v>0.24932681338804741</v>
      </c>
      <c r="L104" s="2">
        <f t="shared" si="8"/>
        <v>-13</v>
      </c>
      <c r="M104" s="2">
        <f t="shared" si="9"/>
        <v>0</v>
      </c>
      <c r="N104">
        <f t="shared" si="6"/>
        <v>1</v>
      </c>
      <c r="O104">
        <f t="shared" si="7"/>
        <v>0</v>
      </c>
    </row>
    <row r="105" spans="1:15" x14ac:dyDescent="0.25">
      <c r="A105" s="8">
        <v>43.671999999999997</v>
      </c>
      <c r="B105" s="8"/>
      <c r="C105" s="30">
        <v>25603</v>
      </c>
      <c r="D105">
        <v>96556.41</v>
      </c>
      <c r="E105" s="2">
        <f>IF(D105&lt;&gt;0,('Modelo Atmosférico'!$B$9/'Modelo Atmosférico'!$B$10)*((POWER(D105/'Modelo Atmosférico'!$B$14,(-'Modelo Atmosférico'!$B$11*'Modelo Atmosférico'!$B$10)/('Modelo Atmosférico'!$B$12*'Modelo Atmosférico'!$B$13)))-1),0)</f>
        <v>404.73346410664425</v>
      </c>
      <c r="F105" s="12">
        <f t="shared" si="11"/>
        <v>352.59759293013826</v>
      </c>
      <c r="G105">
        <v>97</v>
      </c>
      <c r="H105" t="s">
        <v>30</v>
      </c>
      <c r="I105" s="2">
        <f t="shared" si="10"/>
        <v>-3.1086242514914435</v>
      </c>
      <c r="J105" s="2">
        <f t="shared" si="5"/>
        <v>0.16330811455722369</v>
      </c>
      <c r="L105" s="2">
        <f t="shared" si="8"/>
        <v>-13</v>
      </c>
      <c r="M105" s="2">
        <f t="shared" si="9"/>
        <v>0</v>
      </c>
      <c r="N105">
        <f t="shared" si="6"/>
        <v>1</v>
      </c>
      <c r="O105">
        <f t="shared" si="7"/>
        <v>0</v>
      </c>
    </row>
    <row r="106" spans="1:15" x14ac:dyDescent="0.25">
      <c r="A106" s="8">
        <v>44.671999999999997</v>
      </c>
      <c r="B106" s="8"/>
      <c r="C106" s="30">
        <v>25590</v>
      </c>
      <c r="D106">
        <v>96592.22</v>
      </c>
      <c r="E106" s="2">
        <f>IF(D106&lt;&gt;0,('Modelo Atmosférico'!$B$9/'Modelo Atmosférico'!$B$10)*((POWER(D106/'Modelo Atmosférico'!$B$14,(-'Modelo Atmosférico'!$B$11*'Modelo Atmosférico'!$B$10)/('Modelo Atmosférico'!$B$12*'Modelo Atmosférico'!$B$13)))-1),0)</f>
        <v>401.6343690275873</v>
      </c>
      <c r="F106" s="12">
        <f t="shared" si="11"/>
        <v>349.49849785108131</v>
      </c>
      <c r="G106">
        <v>98</v>
      </c>
      <c r="H106" t="s">
        <v>30</v>
      </c>
      <c r="I106" s="2">
        <f t="shared" si="10"/>
        <v>-3.1077335171870399</v>
      </c>
      <c r="J106" s="2">
        <f t="shared" si="5"/>
        <v>0.10188214655675118</v>
      </c>
      <c r="L106" s="2">
        <f t="shared" si="8"/>
        <v>-13</v>
      </c>
      <c r="M106" s="2">
        <f t="shared" si="9"/>
        <v>0</v>
      </c>
      <c r="N106">
        <f t="shared" si="6"/>
        <v>1</v>
      </c>
      <c r="O106">
        <f t="shared" si="7"/>
        <v>0</v>
      </c>
    </row>
    <row r="107" spans="1:15" x14ac:dyDescent="0.25">
      <c r="A107" s="8">
        <v>45.671999999999997</v>
      </c>
      <c r="B107" s="8"/>
      <c r="C107" s="30">
        <v>25577</v>
      </c>
      <c r="D107">
        <v>96628.03</v>
      </c>
      <c r="E107" s="2">
        <f>IF(D107&lt;&gt;0,('Modelo Atmosférico'!$B$9/'Modelo Atmosférico'!$B$10)*((POWER(D107/'Modelo Atmosférico'!$B$14,(-'Modelo Atmosférico'!$B$11*'Modelo Atmosférico'!$B$10)/('Modelo Atmosférico'!$B$12*'Modelo Atmosférico'!$B$13)))-1),0)</f>
        <v>398.5362041473021</v>
      </c>
      <c r="F107" s="12">
        <f t="shared" si="11"/>
        <v>346.40033297079611</v>
      </c>
      <c r="G107">
        <v>99</v>
      </c>
      <c r="H107" t="s">
        <v>30</v>
      </c>
      <c r="I107" s="2">
        <f t="shared" si="10"/>
        <v>-3.1067975959971847</v>
      </c>
      <c r="J107" s="2">
        <f t="shared" si="5"/>
        <v>5.9427930985458934E-2</v>
      </c>
      <c r="L107" s="2">
        <f t="shared" si="8"/>
        <v>-13</v>
      </c>
      <c r="M107" s="2">
        <f t="shared" si="9"/>
        <v>0</v>
      </c>
      <c r="N107">
        <f t="shared" si="6"/>
        <v>1</v>
      </c>
      <c r="O107">
        <f t="shared" si="7"/>
        <v>0</v>
      </c>
    </row>
    <row r="108" spans="1:15" x14ac:dyDescent="0.25">
      <c r="A108" s="8">
        <v>46.671999999999997</v>
      </c>
      <c r="B108" s="8"/>
      <c r="C108" s="30">
        <v>25564</v>
      </c>
      <c r="D108">
        <v>96663.85</v>
      </c>
      <c r="E108" s="2">
        <f>IF(D108&lt;&gt;0,('Modelo Atmosférico'!$B$9/'Modelo Atmosférico'!$B$10)*((POWER(D108/'Modelo Atmosférico'!$B$14,(-'Modelo Atmosférico'!$B$11*'Modelo Atmosférico'!$B$10)/('Modelo Atmosférico'!$B$12*'Modelo Atmosférico'!$B$13)))-1),0)</f>
        <v>395.43810406384466</v>
      </c>
      <c r="F108" s="12">
        <f t="shared" si="11"/>
        <v>343.30223288733868</v>
      </c>
      <c r="G108">
        <v>100</v>
      </c>
      <c r="H108" t="s">
        <v>30</v>
      </c>
      <c r="I108" s="2">
        <f t="shared" si="10"/>
        <v>-3.1059078191665299</v>
      </c>
      <c r="J108" s="2">
        <f t="shared" si="5"/>
        <v>3.1465627072253734E-2</v>
      </c>
      <c r="L108" s="2">
        <f t="shared" si="8"/>
        <v>-13</v>
      </c>
      <c r="M108" s="2">
        <f t="shared" si="9"/>
        <v>0</v>
      </c>
      <c r="N108">
        <f t="shared" si="6"/>
        <v>1</v>
      </c>
      <c r="O108">
        <f t="shared" si="7"/>
        <v>0</v>
      </c>
    </row>
    <row r="109" spans="1:15" x14ac:dyDescent="0.25">
      <c r="A109" s="8">
        <v>47.671999999999997</v>
      </c>
      <c r="B109" s="8"/>
      <c r="C109" s="30">
        <v>25551</v>
      </c>
      <c r="D109">
        <v>96699.67</v>
      </c>
      <c r="E109" s="2">
        <f>IF(D109&lt;&gt;0,('Modelo Atmosférico'!$B$9/'Modelo Atmosférico'!$B$10)*((POWER(D109/'Modelo Atmosférico'!$B$14,(-'Modelo Atmosférico'!$B$11*'Modelo Atmosférico'!$B$10)/('Modelo Atmosférico'!$B$12*'Modelo Atmosférico'!$B$13)))-1),0)</f>
        <v>392.34093345098296</v>
      </c>
      <c r="F109" s="12">
        <f t="shared" si="11"/>
        <v>340.20506227447697</v>
      </c>
      <c r="G109">
        <v>101</v>
      </c>
      <c r="H109" t="s">
        <v>30</v>
      </c>
      <c r="I109" s="2">
        <f t="shared" si="10"/>
        <v>-3.1050644060093138</v>
      </c>
      <c r="J109" s="2">
        <f t="shared" si="5"/>
        <v>1.4365247224066244E-2</v>
      </c>
      <c r="L109" s="2">
        <f t="shared" si="8"/>
        <v>-13</v>
      </c>
      <c r="M109" s="2">
        <f t="shared" si="9"/>
        <v>0</v>
      </c>
      <c r="N109">
        <f t="shared" si="6"/>
        <v>1</v>
      </c>
      <c r="O109">
        <f t="shared" si="7"/>
        <v>0</v>
      </c>
    </row>
    <row r="110" spans="1:15" x14ac:dyDescent="0.25">
      <c r="A110" s="8">
        <v>48.671999999999997</v>
      </c>
      <c r="B110" s="8"/>
      <c r="C110" s="30">
        <v>25538</v>
      </c>
      <c r="D110">
        <v>96735.48</v>
      </c>
      <c r="E110" s="2">
        <f>IF(D110&lt;&gt;0,('Modelo Atmosférico'!$B$9/'Modelo Atmosférico'!$B$10)*((POWER(D110/'Modelo Atmosférico'!$B$14,(-'Modelo Atmosférico'!$B$11*'Modelo Atmosférico'!$B$10)/('Modelo Atmosférico'!$B$12*'Modelo Atmosférico'!$B$13)))-1),0)</f>
        <v>389.24555594525054</v>
      </c>
      <c r="F110" s="12">
        <f t="shared" si="11"/>
        <v>337.10968476874456</v>
      </c>
      <c r="G110">
        <v>102</v>
      </c>
      <c r="H110" t="s">
        <v>30</v>
      </c>
      <c r="I110" s="2">
        <f t="shared" si="10"/>
        <v>-3.1040845828116881</v>
      </c>
      <c r="J110" s="2">
        <f t="shared" si="5"/>
        <v>5.0918190794653363E-3</v>
      </c>
      <c r="L110" s="2">
        <f t="shared" si="8"/>
        <v>-13</v>
      </c>
      <c r="M110" s="2">
        <f t="shared" si="9"/>
        <v>0</v>
      </c>
      <c r="N110">
        <f t="shared" si="6"/>
        <v>1</v>
      </c>
      <c r="O110">
        <f t="shared" si="7"/>
        <v>0</v>
      </c>
    </row>
    <row r="111" spans="1:15" x14ac:dyDescent="0.25">
      <c r="A111" s="8">
        <v>49.671999999999997</v>
      </c>
      <c r="B111" s="8"/>
      <c r="C111" s="30">
        <v>25525</v>
      </c>
      <c r="D111">
        <v>96771.31</v>
      </c>
      <c r="E111" s="2">
        <f>IF(D111&lt;&gt;0,('Modelo Atmosférico'!$B$9/'Modelo Atmosférico'!$B$10)*((POWER(D111/'Modelo Atmosférico'!$B$14,(-'Modelo Atmosférico'!$B$11*'Modelo Atmosférico'!$B$10)/('Modelo Atmosférico'!$B$12*'Modelo Atmosférico'!$B$13)))-1),0)</f>
        <v>386.14937814568015</v>
      </c>
      <c r="F111" s="12">
        <f t="shared" si="11"/>
        <v>334.01350696917416</v>
      </c>
      <c r="G111">
        <v>103</v>
      </c>
      <c r="H111" t="s">
        <v>30</v>
      </c>
      <c r="I111" s="2">
        <f t="shared" si="10"/>
        <v>-3.1032420967188257</v>
      </c>
      <c r="J111" s="2">
        <f t="shared" si="5"/>
        <v>1.0575866361197304E-3</v>
      </c>
      <c r="L111" s="2">
        <f t="shared" si="8"/>
        <v>-13</v>
      </c>
      <c r="M111" s="2">
        <f t="shared" si="9"/>
        <v>0</v>
      </c>
      <c r="N111">
        <f t="shared" si="6"/>
        <v>1</v>
      </c>
      <c r="O111">
        <f t="shared" si="7"/>
        <v>0</v>
      </c>
    </row>
    <row r="112" spans="1:15" x14ac:dyDescent="0.25">
      <c r="A112" s="8">
        <v>50.671999999999997</v>
      </c>
      <c r="B112" s="8"/>
      <c r="C112" s="30">
        <v>25512</v>
      </c>
      <c r="D112">
        <v>96807.13</v>
      </c>
      <c r="E112" s="2">
        <f>IF(D112&lt;&gt;0,('Modelo Atmosférico'!$B$9/'Modelo Atmosférico'!$B$10)*((POWER(D112/'Modelo Atmosférico'!$B$14,(-'Modelo Atmosférico'!$B$11*'Modelo Atmosférico'!$B$10)/('Modelo Atmosférico'!$B$12*'Modelo Atmosférico'!$B$13)))-1),0)</f>
        <v>383.05499220918966</v>
      </c>
      <c r="F112" s="12">
        <f t="shared" si="11"/>
        <v>330.91912103268368</v>
      </c>
      <c r="G112">
        <v>104</v>
      </c>
      <c r="H112" t="s">
        <v>30</v>
      </c>
      <c r="I112" s="2">
        <f t="shared" si="10"/>
        <v>-3.1023547231567878</v>
      </c>
      <c r="J112" s="2">
        <f t="shared" si="5"/>
        <v>2.699261544462317E-5</v>
      </c>
      <c r="L112" s="2">
        <f t="shared" si="8"/>
        <v>-13</v>
      </c>
      <c r="M112" s="2">
        <f t="shared" si="9"/>
        <v>0</v>
      </c>
      <c r="N112">
        <f t="shared" si="6"/>
        <v>1</v>
      </c>
      <c r="O112">
        <f t="shared" si="7"/>
        <v>0</v>
      </c>
    </row>
    <row r="113" spans="1:15" x14ac:dyDescent="0.25">
      <c r="A113" s="8">
        <v>51.671999999999997</v>
      </c>
      <c r="B113" s="8"/>
      <c r="C113" s="30">
        <v>25499</v>
      </c>
      <c r="D113">
        <v>96842.95</v>
      </c>
      <c r="E113" s="2">
        <f>IF(D113&lt;&gt;0,('Modelo Atmosférico'!$B$9/'Modelo Atmosférico'!$B$10)*((POWER(D113/'Modelo Atmosférico'!$B$14,(-'Modelo Atmosférico'!$B$11*'Modelo Atmosférico'!$B$10)/('Modelo Atmosférico'!$B$12*'Modelo Atmosférico'!$B$13)))-1),0)</f>
        <v>379.96153325518651</v>
      </c>
      <c r="F113" s="12">
        <f t="shared" si="11"/>
        <v>327.82566207868052</v>
      </c>
      <c r="G113">
        <v>105</v>
      </c>
      <c r="H113" t="s">
        <v>30</v>
      </c>
      <c r="I113" s="2">
        <f t="shared" si="10"/>
        <v>-3.1014679488433008</v>
      </c>
      <c r="J113" s="2">
        <f t="shared" si="5"/>
        <v>2.6930164462148759E-5</v>
      </c>
      <c r="L113" s="2">
        <f t="shared" si="8"/>
        <v>-13</v>
      </c>
      <c r="M113" s="2">
        <f t="shared" si="9"/>
        <v>0</v>
      </c>
      <c r="N113">
        <f t="shared" si="6"/>
        <v>1</v>
      </c>
      <c r="O113">
        <f t="shared" si="7"/>
        <v>0</v>
      </c>
    </row>
    <row r="114" spans="1:15" x14ac:dyDescent="0.25">
      <c r="A114" s="8">
        <v>52.671999999999997</v>
      </c>
      <c r="B114" s="8"/>
      <c r="C114" s="30">
        <v>25486</v>
      </c>
      <c r="D114">
        <v>96878.77</v>
      </c>
      <c r="E114" s="2">
        <f>IF(D114&lt;&gt;0,('Modelo Atmosférico'!$B$9/'Modelo Atmosférico'!$B$10)*((POWER(D114/'Modelo Atmosférico'!$B$14,(-'Modelo Atmosférico'!$B$11*'Modelo Atmosférico'!$B$10)/('Modelo Atmosférico'!$B$12*'Modelo Atmosférico'!$B$13)))-1),0)</f>
        <v>376.86900066325046</v>
      </c>
      <c r="F114" s="12">
        <f t="shared" si="11"/>
        <v>324.73312948674447</v>
      </c>
      <c r="G114">
        <v>106</v>
      </c>
      <c r="H114" t="s">
        <v>30</v>
      </c>
      <c r="I114" s="2">
        <f t="shared" si="10"/>
        <v>-3.1005360802249906</v>
      </c>
      <c r="J114" s="2">
        <f t="shared" si="5"/>
        <v>2.6894317209714415E-5</v>
      </c>
      <c r="L114" s="2">
        <f t="shared" si="8"/>
        <v>-13</v>
      </c>
      <c r="M114" s="2">
        <f t="shared" si="9"/>
        <v>0</v>
      </c>
      <c r="N114">
        <f t="shared" si="6"/>
        <v>1</v>
      </c>
      <c r="O114">
        <f t="shared" si="7"/>
        <v>0</v>
      </c>
    </row>
    <row r="115" spans="1:15" x14ac:dyDescent="0.25">
      <c r="A115" s="8">
        <v>53.671999999999997</v>
      </c>
      <c r="B115" s="8"/>
      <c r="C115" s="30">
        <v>25473</v>
      </c>
      <c r="D115">
        <v>96914.58</v>
      </c>
      <c r="E115" s="2">
        <f>IF(D115&lt;&gt;0,('Modelo Atmosférico'!$B$9/'Modelo Atmosférico'!$B$10)*((POWER(D115/'Modelo Atmosférico'!$B$14,(-'Modelo Atmosférico'!$B$11*'Modelo Atmosférico'!$B$10)/('Modelo Atmosférico'!$B$12*'Modelo Atmosférico'!$B$13)))-1),0)</f>
        <v>373.77825677965586</v>
      </c>
      <c r="F115" s="12">
        <f t="shared" si="11"/>
        <v>321.64238560314988</v>
      </c>
      <c r="G115">
        <v>107</v>
      </c>
      <c r="H115" t="s">
        <v>30</v>
      </c>
      <c r="I115" s="2">
        <f t="shared" si="10"/>
        <v>-3.0996050970362634</v>
      </c>
      <c r="J115" s="2">
        <f t="shared" ref="J115:J178" si="12">_xlfn.VAR.P(I96:I115)</f>
        <v>2.6881033092404274E-5</v>
      </c>
      <c r="L115" s="2">
        <f t="shared" si="8"/>
        <v>-13</v>
      </c>
      <c r="M115" s="2">
        <f t="shared" si="9"/>
        <v>0</v>
      </c>
      <c r="N115">
        <f t="shared" ref="N115:N178" si="13">IF(AND(M115&gt;=0, M115&lt;$N$3), 1, 0)</f>
        <v>1</v>
      </c>
      <c r="O115">
        <f t="shared" ref="O115:O178" si="14">IF(AND(N115=1, L115&lt;1, L115&gt;-1), 1, 0)</f>
        <v>0</v>
      </c>
    </row>
    <row r="116" spans="1:15" x14ac:dyDescent="0.25">
      <c r="A116" s="8">
        <v>54.671999999999997</v>
      </c>
      <c r="B116" s="8"/>
      <c r="C116" s="30">
        <v>25460</v>
      </c>
      <c r="D116">
        <v>96950.41</v>
      </c>
      <c r="E116" s="2">
        <f>IF(D116&lt;&gt;0,('Modelo Atmosférico'!$B$9/'Modelo Atmosférico'!$B$10)*((POWER(D116/'Modelo Atmosférico'!$B$14,(-'Modelo Atmosférico'!$B$11*'Modelo Atmosférico'!$B$10)/('Modelo Atmosférico'!$B$12*'Modelo Atmosférico'!$B$13)))-1),0)</f>
        <v>370.68671208718177</v>
      </c>
      <c r="F116" s="12">
        <f t="shared" si="11"/>
        <v>318.55084091067579</v>
      </c>
      <c r="G116">
        <v>108</v>
      </c>
      <c r="H116" t="s">
        <v>30</v>
      </c>
      <c r="I116" s="2">
        <f t="shared" si="10"/>
        <v>-3.0987655497423758</v>
      </c>
      <c r="J116" s="2">
        <f t="shared" si="12"/>
        <v>2.6808370722475001E-5</v>
      </c>
      <c r="L116" s="2">
        <f t="shared" si="8"/>
        <v>-13</v>
      </c>
      <c r="M116" s="2">
        <f t="shared" si="9"/>
        <v>0</v>
      </c>
      <c r="N116">
        <f t="shared" si="13"/>
        <v>1</v>
      </c>
      <c r="O116">
        <f t="shared" si="14"/>
        <v>0</v>
      </c>
    </row>
    <row r="117" spans="1:15" x14ac:dyDescent="0.25">
      <c r="A117" s="8">
        <v>55.671999999999997</v>
      </c>
      <c r="B117" s="8"/>
      <c r="C117" s="30">
        <v>25447</v>
      </c>
      <c r="D117">
        <v>96986.23</v>
      </c>
      <c r="E117" s="2">
        <f>IF(D117&lt;&gt;0,('Modelo Atmosférico'!$B$9/'Modelo Atmosférico'!$B$10)*((POWER(D117/'Modelo Atmosférico'!$B$14,(-'Modelo Atmosférico'!$B$11*'Modelo Atmosférico'!$B$10)/('Modelo Atmosférico'!$B$12*'Modelo Atmosférico'!$B$13)))-1),0)</f>
        <v>367.59695486544234</v>
      </c>
      <c r="F117" s="12">
        <f t="shared" si="11"/>
        <v>315.46108368893636</v>
      </c>
      <c r="G117">
        <v>109</v>
      </c>
      <c r="H117" t="s">
        <v>30</v>
      </c>
      <c r="I117" s="2">
        <f t="shared" si="10"/>
        <v>-3.0978811799256025</v>
      </c>
      <c r="J117" s="2">
        <f t="shared" si="12"/>
        <v>2.6762718285935676E-5</v>
      </c>
      <c r="L117" s="2">
        <f t="shared" si="8"/>
        <v>-13</v>
      </c>
      <c r="M117" s="2">
        <f t="shared" si="9"/>
        <v>0</v>
      </c>
      <c r="N117">
        <f t="shared" si="13"/>
        <v>1</v>
      </c>
      <c r="O117">
        <f t="shared" si="14"/>
        <v>0</v>
      </c>
    </row>
    <row r="118" spans="1:15" x14ac:dyDescent="0.25">
      <c r="A118" s="8">
        <v>56.671999999999997</v>
      </c>
      <c r="B118" s="8"/>
      <c r="C118" s="30">
        <v>25434</v>
      </c>
      <c r="D118">
        <v>97022.05</v>
      </c>
      <c r="E118" s="2">
        <f>IF(D118&lt;&gt;0,('Modelo Atmosférico'!$B$9/'Modelo Atmosférico'!$B$10)*((POWER(D118/'Modelo Atmosférico'!$B$14,(-'Modelo Atmosférico'!$B$11*'Modelo Atmosférico'!$B$10)/('Modelo Atmosférico'!$B$12*'Modelo Atmosférico'!$B$13)))-1),0)</f>
        <v>364.50812153056631</v>
      </c>
      <c r="F118" s="12">
        <f t="shared" si="11"/>
        <v>312.37225035406033</v>
      </c>
      <c r="G118">
        <v>110</v>
      </c>
      <c r="H118" t="s">
        <v>30</v>
      </c>
      <c r="I118" s="2">
        <f t="shared" si="10"/>
        <v>-3.0969517683227266</v>
      </c>
      <c r="J118" s="2">
        <f t="shared" si="12"/>
        <v>2.6743527298284915E-5</v>
      </c>
      <c r="L118" s="2">
        <f t="shared" si="8"/>
        <v>-13</v>
      </c>
      <c r="M118" s="2">
        <f t="shared" si="9"/>
        <v>0</v>
      </c>
      <c r="N118">
        <f t="shared" si="13"/>
        <v>1</v>
      </c>
      <c r="O118">
        <f t="shared" si="14"/>
        <v>0</v>
      </c>
    </row>
    <row r="119" spans="1:15" x14ac:dyDescent="0.25">
      <c r="A119" s="8">
        <v>57.671999999999997</v>
      </c>
      <c r="B119" s="8"/>
      <c r="C119" s="30">
        <v>25421</v>
      </c>
      <c r="D119">
        <v>97057.88</v>
      </c>
      <c r="E119" s="2">
        <f>IF(D119&lt;&gt;0,('Modelo Atmosférico'!$B$9/'Modelo Atmosférico'!$B$10)*((POWER(D119/'Modelo Atmosférico'!$B$14,(-'Modelo Atmosférico'!$B$11*'Modelo Atmosférico'!$B$10)/('Modelo Atmosférico'!$B$12*'Modelo Atmosférico'!$B$13)))-1),0)</f>
        <v>361.41934953109842</v>
      </c>
      <c r="F119" s="12">
        <f t="shared" si="11"/>
        <v>309.28347835459243</v>
      </c>
      <c r="G119">
        <v>111</v>
      </c>
      <c r="H119" t="s">
        <v>30</v>
      </c>
      <c r="I119" s="2">
        <f t="shared" si="10"/>
        <v>-3.0961139688171366</v>
      </c>
      <c r="J119" s="2">
        <f t="shared" si="12"/>
        <v>2.6669552206558046E-5</v>
      </c>
      <c r="L119" s="2">
        <f t="shared" si="8"/>
        <v>-13</v>
      </c>
      <c r="M119" s="2">
        <f t="shared" si="9"/>
        <v>0</v>
      </c>
      <c r="N119">
        <f t="shared" si="13"/>
        <v>1</v>
      </c>
      <c r="O119">
        <f t="shared" si="14"/>
        <v>0</v>
      </c>
    </row>
    <row r="120" spans="1:15" x14ac:dyDescent="0.25">
      <c r="A120" s="8">
        <v>58.671999999999997</v>
      </c>
      <c r="B120" s="8"/>
      <c r="C120" s="30">
        <v>25408</v>
      </c>
      <c r="D120">
        <v>97093.7</v>
      </c>
      <c r="E120" s="2">
        <f>IF(D120&lt;&gt;0,('Modelo Atmosférico'!$B$9/'Modelo Atmosférico'!$B$10)*((POWER(D120/'Modelo Atmosférico'!$B$14,(-'Modelo Atmosférico'!$B$11*'Modelo Atmosférico'!$B$10)/('Modelo Atmosférico'!$B$12*'Modelo Atmosférico'!$B$13)))-1),0)</f>
        <v>358.33236237648839</v>
      </c>
      <c r="F120" s="12">
        <f t="shared" si="11"/>
        <v>306.1964911999824</v>
      </c>
      <c r="G120">
        <v>112</v>
      </c>
      <c r="H120" t="s">
        <v>30</v>
      </c>
      <c r="I120" s="2">
        <f t="shared" si="10"/>
        <v>-3.0952313856675309</v>
      </c>
      <c r="J120" s="2">
        <f t="shared" si="12"/>
        <v>2.6626461455865336E-5</v>
      </c>
      <c r="L120" s="2">
        <f t="shared" si="8"/>
        <v>-13</v>
      </c>
      <c r="M120" s="2">
        <f t="shared" si="9"/>
        <v>0</v>
      </c>
      <c r="N120">
        <f t="shared" si="13"/>
        <v>1</v>
      </c>
      <c r="O120">
        <f t="shared" si="14"/>
        <v>0</v>
      </c>
    </row>
    <row r="121" spans="1:15" x14ac:dyDescent="0.25">
      <c r="A121" s="8">
        <v>59.671999999999997</v>
      </c>
      <c r="B121" s="8"/>
      <c r="C121" s="30">
        <v>25395</v>
      </c>
      <c r="D121">
        <v>97129.52</v>
      </c>
      <c r="E121" s="2">
        <f>IF(D121&lt;&gt;0,('Modelo Atmosférico'!$B$9/'Modelo Atmosférico'!$B$10)*((POWER(D121/'Modelo Atmosférico'!$B$14,(-'Modelo Atmosférico'!$B$11*'Modelo Atmosférico'!$B$10)/('Modelo Atmosférico'!$B$12*'Modelo Atmosférico'!$B$13)))-1),0)</f>
        <v>355.24629725889963</v>
      </c>
      <c r="F121" s="12">
        <f t="shared" si="11"/>
        <v>303.11042608239364</v>
      </c>
      <c r="G121">
        <v>113</v>
      </c>
      <c r="H121" t="s">
        <v>30</v>
      </c>
      <c r="I121" s="2">
        <f t="shared" si="10"/>
        <v>-3.0943493967763875</v>
      </c>
      <c r="J121" s="2">
        <f t="shared" si="12"/>
        <v>2.6575098105770282E-5</v>
      </c>
      <c r="L121" s="2">
        <f t="shared" si="8"/>
        <v>-13</v>
      </c>
      <c r="M121" s="2">
        <f t="shared" si="9"/>
        <v>0</v>
      </c>
      <c r="N121">
        <f t="shared" si="13"/>
        <v>1</v>
      </c>
      <c r="O121">
        <f t="shared" si="14"/>
        <v>0</v>
      </c>
    </row>
    <row r="122" spans="1:15" x14ac:dyDescent="0.25">
      <c r="A122" s="8">
        <v>60.671999999999997</v>
      </c>
      <c r="B122" s="8"/>
      <c r="C122" s="30">
        <v>25382</v>
      </c>
      <c r="D122">
        <v>97165.34</v>
      </c>
      <c r="E122" s="2">
        <f>IF(D122&lt;&gt;0,('Modelo Atmosférico'!$B$9/'Modelo Atmosférico'!$B$10)*((POWER(D122/'Modelo Atmosférico'!$B$14,(-'Modelo Atmosférico'!$B$11*'Modelo Atmosférico'!$B$10)/('Modelo Atmosférico'!$B$12*'Modelo Atmosférico'!$B$13)))-1),0)</f>
        <v>352.16115356304527</v>
      </c>
      <c r="F122" s="12">
        <f t="shared" si="11"/>
        <v>300.02528238653929</v>
      </c>
      <c r="G122">
        <v>114</v>
      </c>
      <c r="H122" t="s">
        <v>30</v>
      </c>
      <c r="I122" s="2">
        <f t="shared" si="10"/>
        <v>-3.0934224184932759</v>
      </c>
      <c r="J122" s="2">
        <f t="shared" si="12"/>
        <v>2.6554010202258431E-5</v>
      </c>
      <c r="L122" s="2">
        <f t="shared" si="8"/>
        <v>-13</v>
      </c>
      <c r="M122" s="2">
        <f t="shared" si="9"/>
        <v>0</v>
      </c>
      <c r="N122">
        <f t="shared" si="13"/>
        <v>1</v>
      </c>
      <c r="O122">
        <f t="shared" si="14"/>
        <v>0</v>
      </c>
    </row>
    <row r="123" spans="1:15" x14ac:dyDescent="0.25">
      <c r="A123" s="8">
        <v>61.671999999999997</v>
      </c>
      <c r="B123" s="8"/>
      <c r="C123" s="30">
        <v>25369</v>
      </c>
      <c r="D123">
        <v>97201.16</v>
      </c>
      <c r="E123" s="2">
        <f>IF(D123&lt;&gt;0,('Modelo Atmosférico'!$B$9/'Modelo Atmosférico'!$B$10)*((POWER(D123/'Modelo Atmosférico'!$B$14,(-'Modelo Atmosférico'!$B$11*'Modelo Atmosférico'!$B$10)/('Modelo Atmosférico'!$B$12*'Modelo Atmosférico'!$B$13)))-1),0)</f>
        <v>349.07693067428318</v>
      </c>
      <c r="F123" s="12">
        <f t="shared" si="11"/>
        <v>296.94105949777719</v>
      </c>
      <c r="G123">
        <v>115</v>
      </c>
      <c r="H123" t="s">
        <v>30</v>
      </c>
      <c r="I123" s="2">
        <f t="shared" si="10"/>
        <v>-3.0924960606254128</v>
      </c>
      <c r="J123" s="2">
        <f t="shared" si="12"/>
        <v>2.6559432391618432E-5</v>
      </c>
      <c r="L123" s="2">
        <f t="shared" si="8"/>
        <v>-13</v>
      </c>
      <c r="M123" s="2">
        <f t="shared" si="9"/>
        <v>0</v>
      </c>
      <c r="N123">
        <f t="shared" si="13"/>
        <v>1</v>
      </c>
      <c r="O123">
        <f t="shared" si="14"/>
        <v>0</v>
      </c>
    </row>
    <row r="124" spans="1:15" x14ac:dyDescent="0.25">
      <c r="A124" s="8">
        <v>62.671999999999997</v>
      </c>
      <c r="B124" s="8"/>
      <c r="C124" s="30">
        <v>25356</v>
      </c>
      <c r="D124">
        <v>97236.98</v>
      </c>
      <c r="E124" s="2">
        <f>IF(D124&lt;&gt;0,('Modelo Atmosférico'!$B$9/'Modelo Atmosférico'!$B$10)*((POWER(D124/'Modelo Atmosférico'!$B$14,(-'Modelo Atmosférico'!$B$11*'Modelo Atmosférico'!$B$10)/('Modelo Atmosférico'!$B$12*'Modelo Atmosférico'!$B$13)))-1),0)</f>
        <v>345.99362797861113</v>
      </c>
      <c r="F124" s="12">
        <f t="shared" si="11"/>
        <v>293.85775680210514</v>
      </c>
      <c r="G124">
        <v>116</v>
      </c>
      <c r="H124" t="s">
        <v>30</v>
      </c>
      <c r="I124" s="2">
        <f t="shared" si="10"/>
        <v>-3.0915703225280589</v>
      </c>
      <c r="J124" s="2">
        <f t="shared" si="12"/>
        <v>2.6587355581445108E-5</v>
      </c>
      <c r="L124" s="2">
        <f t="shared" si="8"/>
        <v>-13</v>
      </c>
      <c r="M124" s="2">
        <f t="shared" si="9"/>
        <v>0</v>
      </c>
      <c r="N124">
        <f t="shared" si="13"/>
        <v>1</v>
      </c>
      <c r="O124">
        <f t="shared" si="14"/>
        <v>0</v>
      </c>
    </row>
    <row r="125" spans="1:15" x14ac:dyDescent="0.25">
      <c r="A125" s="8">
        <v>63.671999999999997</v>
      </c>
      <c r="B125" s="8"/>
      <c r="C125" s="30">
        <v>25343</v>
      </c>
      <c r="D125">
        <v>97272.81</v>
      </c>
      <c r="E125" s="2">
        <f>IF(D125&lt;&gt;0,('Modelo Atmosférico'!$B$9/'Modelo Atmosférico'!$B$10)*((POWER(D125/'Modelo Atmosférico'!$B$14,(-'Modelo Atmosférico'!$B$11*'Modelo Atmosférico'!$B$10)/('Modelo Atmosférico'!$B$12*'Modelo Atmosférico'!$B$13)))-1),0)</f>
        <v>342.91038447085509</v>
      </c>
      <c r="F125" s="12">
        <f t="shared" si="11"/>
        <v>290.77451329434911</v>
      </c>
      <c r="G125">
        <v>117</v>
      </c>
      <c r="H125" t="s">
        <v>30</v>
      </c>
      <c r="I125" s="2">
        <f t="shared" si="10"/>
        <v>-3.090736029301695</v>
      </c>
      <c r="J125" s="2">
        <f t="shared" si="12"/>
        <v>2.6556341922340943E-5</v>
      </c>
      <c r="L125" s="2">
        <f t="shared" si="8"/>
        <v>-13</v>
      </c>
      <c r="M125" s="2">
        <f t="shared" si="9"/>
        <v>0</v>
      </c>
      <c r="N125">
        <f t="shared" si="13"/>
        <v>1</v>
      </c>
      <c r="O125">
        <f t="shared" si="14"/>
        <v>0</v>
      </c>
    </row>
    <row r="126" spans="1:15" x14ac:dyDescent="0.25">
      <c r="A126" s="8">
        <v>64.671999999999997</v>
      </c>
      <c r="B126" s="8"/>
      <c r="C126" s="30">
        <v>25330</v>
      </c>
      <c r="D126">
        <v>97308.64</v>
      </c>
      <c r="E126" s="2">
        <f>IF(D126&lt;&gt;0,('Modelo Atmosférico'!$B$9/'Modelo Atmosférico'!$B$10)*((POWER(D126/'Modelo Atmosférico'!$B$14,(-'Modelo Atmosférico'!$B$11*'Modelo Atmosférico'!$B$10)/('Modelo Atmosférico'!$B$12*'Modelo Atmosférico'!$B$13)))-1),0)</f>
        <v>339.82806044308342</v>
      </c>
      <c r="F126" s="12">
        <f t="shared" si="11"/>
        <v>287.69218926657743</v>
      </c>
      <c r="G126">
        <v>118</v>
      </c>
      <c r="H126" t="s">
        <v>30</v>
      </c>
      <c r="I126" s="2">
        <f t="shared" si="10"/>
        <v>-3.089902300222036</v>
      </c>
      <c r="J126" s="2">
        <f t="shared" si="12"/>
        <v>2.6470588459777796E-5</v>
      </c>
      <c r="L126" s="2">
        <f t="shared" si="8"/>
        <v>-13</v>
      </c>
      <c r="M126" s="2">
        <f t="shared" si="9"/>
        <v>0</v>
      </c>
      <c r="N126">
        <f t="shared" si="13"/>
        <v>1</v>
      </c>
      <c r="O126">
        <f t="shared" si="14"/>
        <v>0</v>
      </c>
    </row>
    <row r="127" spans="1:15" x14ac:dyDescent="0.25">
      <c r="A127" s="8">
        <v>65.671999999999997</v>
      </c>
      <c r="B127" s="8"/>
      <c r="C127" s="30">
        <v>25317</v>
      </c>
      <c r="D127">
        <v>97344.46</v>
      </c>
      <c r="E127" s="2">
        <f>IF(D127&lt;&gt;0,('Modelo Atmosférico'!$B$9/'Modelo Atmosférico'!$B$10)*((POWER(D127/'Modelo Atmosférico'!$B$14,(-'Modelo Atmosférico'!$B$11*'Modelo Atmosférico'!$B$10)/('Modelo Atmosférico'!$B$12*'Modelo Atmosférico'!$B$13)))-1),0)</f>
        <v>336.74751516156311</v>
      </c>
      <c r="F127" s="12">
        <f t="shared" si="11"/>
        <v>284.61164398505713</v>
      </c>
      <c r="G127">
        <v>119</v>
      </c>
      <c r="H127" t="s">
        <v>30</v>
      </c>
      <c r="I127" s="2">
        <f t="shared" si="10"/>
        <v>-3.0889783632779761</v>
      </c>
      <c r="J127" s="2">
        <f t="shared" si="12"/>
        <v>2.6453795728541915E-5</v>
      </c>
      <c r="L127" s="2">
        <f t="shared" si="8"/>
        <v>-13</v>
      </c>
      <c r="M127" s="2">
        <f t="shared" si="9"/>
        <v>0</v>
      </c>
      <c r="N127">
        <f t="shared" si="13"/>
        <v>1</v>
      </c>
      <c r="O127">
        <f t="shared" si="14"/>
        <v>0</v>
      </c>
    </row>
    <row r="128" spans="1:15" x14ac:dyDescent="0.25">
      <c r="A128" s="8">
        <v>66.671999999999997</v>
      </c>
      <c r="B128" s="8"/>
      <c r="C128" s="30">
        <v>25304</v>
      </c>
      <c r="D128">
        <v>97380.29</v>
      </c>
      <c r="E128" s="2">
        <f>IF(D128&lt;&gt;0,('Modelo Atmosférico'!$B$9/'Modelo Atmosférico'!$B$10)*((POWER(D128/'Modelo Atmosférico'!$B$14,(-'Modelo Atmosférico'!$B$11*'Modelo Atmosférico'!$B$10)/('Modelo Atmosférico'!$B$12*'Modelo Atmosférico'!$B$13)))-1),0)</f>
        <v>333.66702800033789</v>
      </c>
      <c r="F128" s="12">
        <f t="shared" si="11"/>
        <v>281.53115682383191</v>
      </c>
      <c r="G128">
        <v>120</v>
      </c>
      <c r="H128" t="s">
        <v>30</v>
      </c>
      <c r="I128" s="2">
        <f t="shared" si="10"/>
        <v>-3.0881002868760561</v>
      </c>
      <c r="J128" s="2">
        <f t="shared" si="12"/>
        <v>2.6425007279122623E-5</v>
      </c>
      <c r="L128" s="2">
        <f t="shared" si="8"/>
        <v>-13</v>
      </c>
      <c r="M128" s="2">
        <f t="shared" si="9"/>
        <v>0</v>
      </c>
      <c r="N128">
        <f t="shared" si="13"/>
        <v>1</v>
      </c>
      <c r="O128">
        <f t="shared" si="14"/>
        <v>0</v>
      </c>
    </row>
    <row r="129" spans="1:15" x14ac:dyDescent="0.25">
      <c r="A129" s="8">
        <v>67.671999999999997</v>
      </c>
      <c r="B129" s="8"/>
      <c r="C129" s="30">
        <v>25291</v>
      </c>
      <c r="D129">
        <v>97416.12</v>
      </c>
      <c r="E129" s="2">
        <f>IF(D129&lt;&gt;0,('Modelo Atmosférico'!$B$9/'Modelo Atmosférico'!$B$10)*((POWER(D129/'Modelo Atmosférico'!$B$14,(-'Modelo Atmosférico'!$B$11*'Modelo Atmosférico'!$B$10)/('Modelo Atmosférico'!$B$12*'Modelo Atmosférico'!$B$13)))-1),0)</f>
        <v>330.58745848331614</v>
      </c>
      <c r="F129" s="12">
        <f t="shared" si="11"/>
        <v>278.45158730681015</v>
      </c>
      <c r="G129">
        <v>121</v>
      </c>
      <c r="H129" t="s">
        <v>30</v>
      </c>
      <c r="I129" s="2">
        <f t="shared" si="10"/>
        <v>-3.087268287470232</v>
      </c>
      <c r="J129" s="2">
        <f t="shared" si="12"/>
        <v>2.6303012333901369E-5</v>
      </c>
      <c r="L129" s="2">
        <f t="shared" si="8"/>
        <v>-13</v>
      </c>
      <c r="M129" s="2">
        <f t="shared" si="9"/>
        <v>0</v>
      </c>
      <c r="N129">
        <f t="shared" si="13"/>
        <v>1</v>
      </c>
      <c r="O129">
        <f t="shared" si="14"/>
        <v>0</v>
      </c>
    </row>
    <row r="130" spans="1:15" x14ac:dyDescent="0.25">
      <c r="A130" s="8">
        <v>68.671999999999997</v>
      </c>
      <c r="B130" s="8"/>
      <c r="C130" s="30">
        <v>25278</v>
      </c>
      <c r="D130">
        <v>97451.94</v>
      </c>
      <c r="E130" s="2">
        <f>IF(D130&lt;&gt;0,('Modelo Atmosférico'!$B$9/'Modelo Atmosférico'!$B$10)*((POWER(D130/'Modelo Atmosférico'!$B$14,(-'Modelo Atmosférico'!$B$11*'Modelo Atmosférico'!$B$10)/('Modelo Atmosférico'!$B$12*'Modelo Atmosférico'!$B$13)))-1),0)</f>
        <v>327.50966511066224</v>
      </c>
      <c r="F130" s="12">
        <f t="shared" si="11"/>
        <v>275.37379393415625</v>
      </c>
      <c r="G130">
        <v>122</v>
      </c>
      <c r="H130" t="s">
        <v>30</v>
      </c>
      <c r="I130" s="2">
        <f t="shared" si="10"/>
        <v>-3.086300686053574</v>
      </c>
      <c r="J130" s="2">
        <f t="shared" si="12"/>
        <v>2.6330862788229625E-5</v>
      </c>
      <c r="L130" s="2">
        <f t="shared" si="8"/>
        <v>-13</v>
      </c>
      <c r="M130" s="2">
        <f t="shared" si="9"/>
        <v>0</v>
      </c>
      <c r="N130">
        <f t="shared" si="13"/>
        <v>1</v>
      </c>
      <c r="O130">
        <f t="shared" si="14"/>
        <v>0</v>
      </c>
    </row>
    <row r="131" spans="1:15" x14ac:dyDescent="0.25">
      <c r="A131" s="8">
        <v>69.671999999999997</v>
      </c>
      <c r="B131" s="8"/>
      <c r="C131" s="30">
        <v>25265</v>
      </c>
      <c r="D131">
        <v>97487.77</v>
      </c>
      <c r="E131" s="2">
        <f>IF(D131&lt;&gt;0,('Modelo Atmosférico'!$B$9/'Modelo Atmosférico'!$B$10)*((POWER(D131/'Modelo Atmosférico'!$B$14,(-'Modelo Atmosférico'!$B$11*'Modelo Atmosférico'!$B$10)/('Modelo Atmosférico'!$B$12*'Modelo Atmosférico'!$B$13)))-1),0)</f>
        <v>324.43192879483644</v>
      </c>
      <c r="F131" s="12">
        <f t="shared" si="11"/>
        <v>272.29605761833045</v>
      </c>
      <c r="G131">
        <v>123</v>
      </c>
      <c r="H131" t="s">
        <v>30</v>
      </c>
      <c r="I131" s="2">
        <f t="shared" si="10"/>
        <v>-3.0854243902291172</v>
      </c>
      <c r="J131" s="2">
        <f t="shared" si="12"/>
        <v>2.6304156483304089E-5</v>
      </c>
      <c r="L131" s="2">
        <f t="shared" si="8"/>
        <v>-13</v>
      </c>
      <c r="M131" s="2">
        <f t="shared" si="9"/>
        <v>0</v>
      </c>
      <c r="N131">
        <f t="shared" si="13"/>
        <v>1</v>
      </c>
      <c r="O131">
        <f t="shared" si="14"/>
        <v>0</v>
      </c>
    </row>
    <row r="132" spans="1:15" x14ac:dyDescent="0.25">
      <c r="A132" s="8">
        <v>70.671999999999997</v>
      </c>
      <c r="B132" s="8"/>
      <c r="C132" s="30">
        <v>25252</v>
      </c>
      <c r="D132">
        <v>97523.6</v>
      </c>
      <c r="E132" s="2">
        <f>IF(D132&lt;&gt;0,('Modelo Atmosférico'!$B$9/'Modelo Atmosférico'!$B$10)*((POWER(D132/'Modelo Atmosférico'!$B$14,(-'Modelo Atmosférico'!$B$11*'Modelo Atmosférico'!$B$10)/('Modelo Atmosférico'!$B$12*'Modelo Atmosférico'!$B$13)))-1),0)</f>
        <v>321.35510829312273</v>
      </c>
      <c r="F132" s="12">
        <f t="shared" si="11"/>
        <v>269.21923711661674</v>
      </c>
      <c r="G132">
        <v>124</v>
      </c>
      <c r="H132" t="s">
        <v>30</v>
      </c>
      <c r="I132" s="2">
        <f t="shared" si="10"/>
        <v>-3.0845486822138835</v>
      </c>
      <c r="J132" s="2">
        <f t="shared" si="12"/>
        <v>2.6261348037654521E-5</v>
      </c>
      <c r="L132" s="2">
        <f t="shared" si="8"/>
        <v>-13</v>
      </c>
      <c r="M132" s="2">
        <f t="shared" si="9"/>
        <v>0</v>
      </c>
      <c r="N132">
        <f t="shared" si="13"/>
        <v>1</v>
      </c>
      <c r="O132">
        <f t="shared" si="14"/>
        <v>0</v>
      </c>
    </row>
    <row r="133" spans="1:15" x14ac:dyDescent="0.25">
      <c r="A133" s="8">
        <v>71.671999999999997</v>
      </c>
      <c r="B133" s="8"/>
      <c r="C133" s="30">
        <v>25239</v>
      </c>
      <c r="D133">
        <v>97559.43</v>
      </c>
      <c r="E133" s="2">
        <f>IF(D133&lt;&gt;0,('Modelo Atmosférico'!$B$9/'Modelo Atmosférico'!$B$10)*((POWER(D133/'Modelo Atmosférico'!$B$14,(-'Modelo Atmosférico'!$B$11*'Modelo Atmosférico'!$B$10)/('Modelo Atmosférico'!$B$12*'Modelo Atmosférico'!$B$13)))-1),0)</f>
        <v>318.27920299668659</v>
      </c>
      <c r="F133" s="12">
        <f t="shared" si="11"/>
        <v>266.14333182018061</v>
      </c>
      <c r="G133">
        <v>125</v>
      </c>
      <c r="H133" t="s">
        <v>30</v>
      </c>
      <c r="I133" s="2">
        <f t="shared" si="10"/>
        <v>-3.0836735613980983</v>
      </c>
      <c r="J133" s="2">
        <f t="shared" si="12"/>
        <v>2.6202440297316989E-5</v>
      </c>
      <c r="L133" s="2">
        <f t="shared" si="8"/>
        <v>-13</v>
      </c>
      <c r="M133" s="2">
        <f t="shared" si="9"/>
        <v>0</v>
      </c>
      <c r="N133">
        <f t="shared" si="13"/>
        <v>1</v>
      </c>
      <c r="O133">
        <f t="shared" si="14"/>
        <v>0</v>
      </c>
    </row>
    <row r="134" spans="1:15" x14ac:dyDescent="0.25">
      <c r="A134" s="8">
        <v>72.671999999999997</v>
      </c>
      <c r="B134" s="8"/>
      <c r="C134" s="30">
        <v>25226</v>
      </c>
      <c r="D134">
        <v>97595.25</v>
      </c>
      <c r="E134" s="2">
        <f>IF(D134&lt;&gt;0,('Modelo Atmosférico'!$B$9/'Modelo Atmosférico'!$B$10)*((POWER(D134/'Modelo Atmosférico'!$B$14,(-'Modelo Atmosférico'!$B$11*'Modelo Atmosférico'!$B$10)/('Modelo Atmosférico'!$B$12*'Modelo Atmosférico'!$B$13)))-1),0)</f>
        <v>315.20507038656024</v>
      </c>
      <c r="F134" s="12">
        <f t="shared" si="11"/>
        <v>263.06919921005425</v>
      </c>
      <c r="G134">
        <v>126</v>
      </c>
      <c r="H134" t="s">
        <v>30</v>
      </c>
      <c r="I134" s="2">
        <f t="shared" si="10"/>
        <v>-3.0827992838471383</v>
      </c>
      <c r="J134" s="2">
        <f t="shared" si="12"/>
        <v>2.6169962120648318E-5</v>
      </c>
      <c r="L134" s="2">
        <f t="shared" si="8"/>
        <v>-13</v>
      </c>
      <c r="M134" s="2">
        <f t="shared" si="9"/>
        <v>0</v>
      </c>
      <c r="N134">
        <f t="shared" si="13"/>
        <v>1</v>
      </c>
      <c r="O134">
        <f t="shared" si="14"/>
        <v>0</v>
      </c>
    </row>
    <row r="135" spans="1:15" x14ac:dyDescent="0.25">
      <c r="A135" s="8">
        <v>73.671999999999997</v>
      </c>
      <c r="B135" s="8"/>
      <c r="C135" s="30">
        <v>25213</v>
      </c>
      <c r="D135">
        <v>97631.08</v>
      </c>
      <c r="E135" s="2">
        <f>IF(D135&lt;&gt;0,('Modelo Atmosférico'!$B$9/'Modelo Atmosférico'!$B$10)*((POWER(D135/'Modelo Atmosférico'!$B$14,(-'Modelo Atmosférico'!$B$11*'Modelo Atmosférico'!$B$10)/('Modelo Atmosférico'!$B$12*'Modelo Atmosférico'!$B$13)))-1),0)</f>
        <v>312.13099342170239</v>
      </c>
      <c r="F135" s="12">
        <f t="shared" si="11"/>
        <v>259.9951222451964</v>
      </c>
      <c r="G135">
        <v>127</v>
      </c>
      <c r="H135" t="s">
        <v>30</v>
      </c>
      <c r="I135" s="2">
        <f t="shared" si="10"/>
        <v>-3.0818799297620729</v>
      </c>
      <c r="J135" s="2">
        <f t="shared" si="12"/>
        <v>2.6205959028819812E-5</v>
      </c>
      <c r="L135" s="2">
        <f t="shared" si="8"/>
        <v>-13</v>
      </c>
      <c r="M135" s="2">
        <f t="shared" si="9"/>
        <v>0</v>
      </c>
      <c r="N135">
        <f t="shared" si="13"/>
        <v>1</v>
      </c>
      <c r="O135">
        <f t="shared" si="14"/>
        <v>0</v>
      </c>
    </row>
    <row r="136" spans="1:15" x14ac:dyDescent="0.25">
      <c r="A136" s="8">
        <v>74.671999999999997</v>
      </c>
      <c r="B136" s="8"/>
      <c r="C136" s="30">
        <v>25200</v>
      </c>
      <c r="D136">
        <v>97666.91</v>
      </c>
      <c r="E136" s="2">
        <f>IF(D136&lt;&gt;0,('Modelo Atmosférico'!$B$9/'Modelo Atmosférico'!$B$10)*((POWER(D136/'Modelo Atmosférico'!$B$14,(-'Modelo Atmosférico'!$B$11*'Modelo Atmosférico'!$B$10)/('Modelo Atmosférico'!$B$12*'Modelo Atmosférico'!$B$13)))-1),0)</f>
        <v>309.0578298395709</v>
      </c>
      <c r="F136" s="12">
        <f t="shared" si="11"/>
        <v>256.92195866306491</v>
      </c>
      <c r="G136">
        <v>128</v>
      </c>
      <c r="H136" t="s">
        <v>30</v>
      </c>
      <c r="I136" s="2">
        <f t="shared" si="10"/>
        <v>-3.0810065803090234</v>
      </c>
      <c r="J136" s="2">
        <f t="shared" si="12"/>
        <v>2.6187584384305539E-5</v>
      </c>
      <c r="L136" s="2">
        <f t="shared" si="8"/>
        <v>-13</v>
      </c>
      <c r="M136" s="2">
        <f t="shared" si="9"/>
        <v>0</v>
      </c>
      <c r="N136">
        <f t="shared" si="13"/>
        <v>1</v>
      </c>
      <c r="O136">
        <f t="shared" si="14"/>
        <v>0</v>
      </c>
    </row>
    <row r="137" spans="1:15" x14ac:dyDescent="0.25">
      <c r="A137" s="8">
        <v>75.671999999999997</v>
      </c>
      <c r="B137" s="8"/>
      <c r="C137" s="30">
        <v>25187</v>
      </c>
      <c r="D137">
        <v>97702.75</v>
      </c>
      <c r="E137" s="2">
        <f>IF(D137&lt;&gt;0,('Modelo Atmosférico'!$B$9/'Modelo Atmosférico'!$B$10)*((POWER(D137/'Modelo Atmosférico'!$B$14,(-'Modelo Atmosférico'!$B$11*'Modelo Atmosférico'!$B$10)/('Modelo Atmosférico'!$B$12*'Modelo Atmosférico'!$B$13)))-1),0)</f>
        <v>305.98472170911759</v>
      </c>
      <c r="F137" s="12">
        <f t="shared" si="11"/>
        <v>253.84885053261164</v>
      </c>
      <c r="G137">
        <v>129</v>
      </c>
      <c r="H137" t="s">
        <v>30</v>
      </c>
      <c r="I137" s="2">
        <f t="shared" si="10"/>
        <v>-3.0801789379709836</v>
      </c>
      <c r="J137" s="2">
        <f t="shared" si="12"/>
        <v>2.6115233743624123E-5</v>
      </c>
      <c r="L137" s="2">
        <f t="shared" si="8"/>
        <v>-13</v>
      </c>
      <c r="M137" s="2">
        <f t="shared" si="9"/>
        <v>0</v>
      </c>
      <c r="N137">
        <f t="shared" si="13"/>
        <v>1</v>
      </c>
      <c r="O137">
        <f t="shared" si="14"/>
        <v>0</v>
      </c>
    </row>
    <row r="138" spans="1:15" x14ac:dyDescent="0.25">
      <c r="A138" s="8">
        <v>76.671999999999997</v>
      </c>
      <c r="B138" s="8"/>
      <c r="C138" s="30">
        <v>25174</v>
      </c>
      <c r="D138">
        <v>97738.58</v>
      </c>
      <c r="E138" s="2">
        <f>IF(D138&lt;&gt;0,('Modelo Atmosférico'!$B$9/'Modelo Atmosférico'!$B$10)*((POWER(D138/'Modelo Atmosférico'!$B$14,(-'Modelo Atmosférico'!$B$11*'Modelo Atmosférico'!$B$10)/('Modelo Atmosférico'!$B$12*'Modelo Atmosférico'!$B$13)))-1),0)</f>
        <v>302.9133833286017</v>
      </c>
      <c r="F138" s="12">
        <f t="shared" si="11"/>
        <v>250.77751215209574</v>
      </c>
      <c r="G138">
        <v>130</v>
      </c>
      <c r="H138" t="s">
        <v>30</v>
      </c>
      <c r="I138" s="2">
        <f t="shared" si="10"/>
        <v>-3.0792613790787735</v>
      </c>
      <c r="J138" s="2">
        <f t="shared" si="12"/>
        <v>2.6111339339360063E-5</v>
      </c>
      <c r="L138" s="2">
        <f t="shared" si="8"/>
        <v>-13</v>
      </c>
      <c r="M138" s="2">
        <f t="shared" si="9"/>
        <v>0</v>
      </c>
      <c r="N138">
        <f t="shared" si="13"/>
        <v>1</v>
      </c>
      <c r="O138">
        <f t="shared" si="14"/>
        <v>0</v>
      </c>
    </row>
    <row r="139" spans="1:15" x14ac:dyDescent="0.25">
      <c r="A139" s="8">
        <v>77.671999999999997</v>
      </c>
      <c r="B139" s="8"/>
      <c r="C139" s="30">
        <v>25161</v>
      </c>
      <c r="D139">
        <v>97774.41</v>
      </c>
      <c r="E139" s="2">
        <f>IF(D139&lt;&gt;0,('Modelo Atmosférico'!$B$9/'Modelo Atmosférico'!$B$10)*((POWER(D139/'Modelo Atmosférico'!$B$14,(-'Modelo Atmosférico'!$B$11*'Modelo Atmosférico'!$B$10)/('Modelo Atmosférico'!$B$12*'Modelo Atmosférico'!$B$13)))-1),0)</f>
        <v>299.84295651354671</v>
      </c>
      <c r="F139" s="12">
        <f t="shared" si="11"/>
        <v>247.70708533704075</v>
      </c>
      <c r="G139">
        <v>131</v>
      </c>
      <c r="H139" t="s">
        <v>30</v>
      </c>
      <c r="I139" s="2">
        <f t="shared" si="10"/>
        <v>-3.078389782260087</v>
      </c>
      <c r="J139" s="2">
        <f t="shared" si="12"/>
        <v>2.605308409160649E-5</v>
      </c>
      <c r="L139" s="2">
        <f t="shared" si="8"/>
        <v>-13</v>
      </c>
      <c r="M139" s="2">
        <f t="shared" si="9"/>
        <v>0</v>
      </c>
      <c r="N139">
        <f t="shared" si="13"/>
        <v>1</v>
      </c>
      <c r="O139">
        <f t="shared" si="14"/>
        <v>0</v>
      </c>
    </row>
    <row r="140" spans="1:15" x14ac:dyDescent="0.25">
      <c r="A140" s="8">
        <v>78.671999999999997</v>
      </c>
      <c r="B140" s="8"/>
      <c r="C140" s="30">
        <v>25148</v>
      </c>
      <c r="D140">
        <v>97810.23</v>
      </c>
      <c r="E140" s="2">
        <f>IF(D140&lt;&gt;0,('Modelo Atmosférico'!$B$9/'Modelo Atmosférico'!$B$10)*((POWER(D140/'Modelo Atmosférico'!$B$14,(-'Modelo Atmosférico'!$B$11*'Modelo Atmosférico'!$B$10)/('Modelo Atmosférico'!$B$12*'Modelo Atmosférico'!$B$13)))-1),0)</f>
        <v>296.77429722124975</v>
      </c>
      <c r="F140" s="12">
        <f t="shared" si="11"/>
        <v>244.6384260447438</v>
      </c>
      <c r="G140">
        <v>132</v>
      </c>
      <c r="H140" t="s">
        <v>30</v>
      </c>
      <c r="I140" s="2">
        <f t="shared" si="10"/>
        <v>-3.0774736861920973</v>
      </c>
      <c r="J140" s="2">
        <f t="shared" si="12"/>
        <v>2.6016547272215917E-5</v>
      </c>
      <c r="L140" s="2">
        <f t="shared" ref="L140:L203" si="15">(C140-C136)/(A140-A136)</f>
        <v>-13</v>
      </c>
      <c r="M140" s="2">
        <f t="shared" ref="M140:M203" si="16">_xlfn.VAR.P(L136:L140)</f>
        <v>0</v>
      </c>
      <c r="N140">
        <f t="shared" si="13"/>
        <v>1</v>
      </c>
      <c r="O140">
        <f t="shared" si="14"/>
        <v>0</v>
      </c>
    </row>
    <row r="141" spans="1:15" x14ac:dyDescent="0.25">
      <c r="A141" s="8">
        <v>79.671999999999997</v>
      </c>
      <c r="B141" s="8"/>
      <c r="C141" s="30">
        <v>25135</v>
      </c>
      <c r="D141">
        <v>97846.06</v>
      </c>
      <c r="E141" s="2">
        <f>IF(D141&lt;&gt;0,('Modelo Atmosférico'!$B$9/'Modelo Atmosférico'!$B$10)*((POWER(D141/'Modelo Atmosférico'!$B$14,(-'Modelo Atmosférico'!$B$11*'Modelo Atmosférico'!$B$10)/('Modelo Atmosférico'!$B$12*'Modelo Atmosférico'!$B$13)))-1),0)</f>
        <v>293.70569147041431</v>
      </c>
      <c r="F141" s="12">
        <f t="shared" si="11"/>
        <v>241.56982029390835</v>
      </c>
      <c r="G141">
        <v>133</v>
      </c>
      <c r="H141" t="s">
        <v>30</v>
      </c>
      <c r="I141" s="2">
        <f t="shared" si="10"/>
        <v>-3.0766032680332072</v>
      </c>
      <c r="J141" s="2">
        <f t="shared" si="12"/>
        <v>2.5959817549746095E-5</v>
      </c>
      <c r="L141" s="2">
        <f t="shared" si="15"/>
        <v>-13</v>
      </c>
      <c r="M141" s="2">
        <f t="shared" si="16"/>
        <v>0</v>
      </c>
      <c r="N141">
        <f t="shared" si="13"/>
        <v>1</v>
      </c>
      <c r="O141">
        <f t="shared" si="14"/>
        <v>0</v>
      </c>
    </row>
    <row r="142" spans="1:15" x14ac:dyDescent="0.25">
      <c r="A142" s="8">
        <v>80.671999999999997</v>
      </c>
      <c r="B142" s="8"/>
      <c r="C142" s="30">
        <v>25122</v>
      </c>
      <c r="D142">
        <v>97881.91</v>
      </c>
      <c r="E142" s="2">
        <f>IF(D142&lt;&gt;0,('Modelo Atmosférico'!$B$9/'Modelo Atmosférico'!$B$10)*((POWER(D142/'Modelo Atmosférico'!$B$14,(-'Modelo Atmosférico'!$B$11*'Modelo Atmosférico'!$B$10)/('Modelo Atmosférico'!$B$12*'Modelo Atmosférico'!$B$13)))-1),0)</f>
        <v>290.63628336595855</v>
      </c>
      <c r="F142" s="12">
        <f t="shared" si="11"/>
        <v>238.50041218945259</v>
      </c>
      <c r="G142">
        <v>134</v>
      </c>
      <c r="H142" t="s">
        <v>30</v>
      </c>
      <c r="I142" s="2">
        <f t="shared" si="10"/>
        <v>-3.0758235425434002</v>
      </c>
      <c r="J142" s="2">
        <f t="shared" si="12"/>
        <v>2.5850281072399437E-5</v>
      </c>
      <c r="L142" s="2">
        <f t="shared" si="15"/>
        <v>-13</v>
      </c>
      <c r="M142" s="2">
        <f t="shared" si="16"/>
        <v>0</v>
      </c>
      <c r="N142">
        <f t="shared" si="13"/>
        <v>1</v>
      </c>
      <c r="O142">
        <f t="shared" si="14"/>
        <v>0</v>
      </c>
    </row>
    <row r="143" spans="1:15" x14ac:dyDescent="0.25">
      <c r="A143" s="8">
        <v>81.671999999999997</v>
      </c>
      <c r="B143" s="8"/>
      <c r="C143" s="30">
        <v>25109</v>
      </c>
      <c r="D143">
        <v>97917.73</v>
      </c>
      <c r="E143" s="2">
        <f>IF(D143&lt;&gt;0,('Modelo Atmosférico'!$B$9/'Modelo Atmosférico'!$B$10)*((POWER(D143/'Modelo Atmosférico'!$B$14,(-'Modelo Atmosférico'!$B$11*'Modelo Atmosférico'!$B$10)/('Modelo Atmosférico'!$B$12*'Modelo Atmosférico'!$B$13)))-1),0)</f>
        <v>287.57035282833681</v>
      </c>
      <c r="F143" s="12">
        <f t="shared" si="11"/>
        <v>235.43448165183085</v>
      </c>
      <c r="G143">
        <v>135</v>
      </c>
      <c r="H143" t="s">
        <v>30</v>
      </c>
      <c r="I143" s="2">
        <f t="shared" si="10"/>
        <v>-3.0749092184354891</v>
      </c>
      <c r="J143" s="2">
        <f t="shared" si="12"/>
        <v>2.5812394484738071E-5</v>
      </c>
      <c r="L143" s="2">
        <f t="shared" si="15"/>
        <v>-13</v>
      </c>
      <c r="M143" s="2">
        <f t="shared" si="16"/>
        <v>0</v>
      </c>
      <c r="N143">
        <f t="shared" si="13"/>
        <v>1</v>
      </c>
      <c r="O143">
        <f t="shared" si="14"/>
        <v>0</v>
      </c>
    </row>
    <row r="144" spans="1:15" x14ac:dyDescent="0.25">
      <c r="A144" s="8">
        <v>82.671999999999997</v>
      </c>
      <c r="B144" s="8"/>
      <c r="C144" s="30">
        <v>25096</v>
      </c>
      <c r="D144">
        <v>97953.56</v>
      </c>
      <c r="E144" s="2">
        <f>IF(D144&lt;&gt;0,('Modelo Atmosférico'!$B$9/'Modelo Atmosférico'!$B$10)*((POWER(D144/'Modelo Atmosférico'!$B$14,(-'Modelo Atmosférico'!$B$11*'Modelo Atmosférico'!$B$10)/('Modelo Atmosférico'!$B$12*'Modelo Atmosférico'!$B$13)))-1),0)</f>
        <v>284.50447478629968</v>
      </c>
      <c r="F144" s="12">
        <f t="shared" si="11"/>
        <v>232.36860360979372</v>
      </c>
      <c r="G144">
        <v>136</v>
      </c>
      <c r="H144" t="s">
        <v>30</v>
      </c>
      <c r="I144" s="2">
        <f t="shared" si="10"/>
        <v>-3.0739952465555462</v>
      </c>
      <c r="J144" s="2">
        <f t="shared" si="12"/>
        <v>2.5846251917848347E-5</v>
      </c>
      <c r="L144" s="2">
        <f t="shared" si="15"/>
        <v>-13</v>
      </c>
      <c r="M144" s="2">
        <f t="shared" si="16"/>
        <v>0</v>
      </c>
      <c r="N144">
        <f t="shared" si="13"/>
        <v>1</v>
      </c>
      <c r="O144">
        <f t="shared" si="14"/>
        <v>0</v>
      </c>
    </row>
    <row r="145" spans="1:15" x14ac:dyDescent="0.25">
      <c r="A145" s="8">
        <v>83.671999999999997</v>
      </c>
      <c r="B145" s="8"/>
      <c r="C145" s="30">
        <v>25083</v>
      </c>
      <c r="D145">
        <v>97989.41</v>
      </c>
      <c r="E145" s="2">
        <f>IF(D145&lt;&gt;0,('Modelo Atmosférico'!$B$9/'Modelo Atmosférico'!$B$10)*((POWER(D145/'Modelo Atmosférico'!$B$14,(-'Modelo Atmosférico'!$B$11*'Modelo Atmosférico'!$B$10)/('Modelo Atmosférico'!$B$12*'Modelo Atmosférico'!$B$13)))-1),0)</f>
        <v>281.43779410564116</v>
      </c>
      <c r="F145" s="12">
        <f t="shared" si="11"/>
        <v>229.3019229291352</v>
      </c>
      <c r="G145">
        <v>137</v>
      </c>
      <c r="H145" t="s">
        <v>30</v>
      </c>
      <c r="I145" s="2">
        <f t="shared" si="10"/>
        <v>-3.0731719124969592</v>
      </c>
      <c r="J145" s="2">
        <f t="shared" si="12"/>
        <v>2.5792853985385181E-5</v>
      </c>
      <c r="L145" s="2">
        <f t="shared" si="15"/>
        <v>-13</v>
      </c>
      <c r="M145" s="2">
        <f t="shared" si="16"/>
        <v>0</v>
      </c>
      <c r="N145">
        <f t="shared" si="13"/>
        <v>1</v>
      </c>
      <c r="O145">
        <f t="shared" si="14"/>
        <v>0</v>
      </c>
    </row>
    <row r="146" spans="1:15" x14ac:dyDescent="0.25">
      <c r="A146" s="8">
        <v>84.671999999999997</v>
      </c>
      <c r="B146" s="8"/>
      <c r="C146" s="30">
        <v>25070</v>
      </c>
      <c r="D146">
        <v>98025.23</v>
      </c>
      <c r="E146" s="2">
        <f>IF(D146&lt;&gt;0,('Modelo Atmosférico'!$B$9/'Modelo Atmosférico'!$B$10)*((POWER(D146/'Modelo Atmosférico'!$B$14,(-'Modelo Atmosférico'!$B$11*'Modelo Atmosférico'!$B$10)/('Modelo Atmosférico'!$B$12*'Modelo Atmosférico'!$B$13)))-1),0)</f>
        <v>278.37458690549795</v>
      </c>
      <c r="F146" s="12">
        <f t="shared" si="11"/>
        <v>226.23871572899199</v>
      </c>
      <c r="G146">
        <v>138</v>
      </c>
      <c r="H146" t="s">
        <v>30</v>
      </c>
      <c r="I146" s="2">
        <f t="shared" si="10"/>
        <v>-3.0722593818981649</v>
      </c>
      <c r="J146" s="2">
        <f t="shared" si="12"/>
        <v>2.5726785213728156E-5</v>
      </c>
      <c r="L146" s="2">
        <f t="shared" si="15"/>
        <v>-13</v>
      </c>
      <c r="M146" s="2">
        <f t="shared" si="16"/>
        <v>0</v>
      </c>
      <c r="N146">
        <f t="shared" si="13"/>
        <v>1</v>
      </c>
      <c r="O146">
        <f t="shared" si="14"/>
        <v>0</v>
      </c>
    </row>
    <row r="147" spans="1:15" x14ac:dyDescent="0.25">
      <c r="A147" s="8">
        <v>85.671999999999997</v>
      </c>
      <c r="B147" s="8"/>
      <c r="C147" s="30">
        <v>25057</v>
      </c>
      <c r="D147">
        <v>98061.06</v>
      </c>
      <c r="E147" s="2">
        <f>IF(D147&lt;&gt;0,('Modelo Atmosférico'!$B$9/'Modelo Atmosférico'!$B$10)*((POWER(D147/'Modelo Atmosférico'!$B$14,(-'Modelo Atmosférico'!$B$11*'Modelo Atmosférico'!$B$10)/('Modelo Atmosférico'!$B$12*'Modelo Atmosférico'!$B$13)))-1),0)</f>
        <v>275.31143115910817</v>
      </c>
      <c r="F147" s="12">
        <f t="shared" si="11"/>
        <v>223.17555998260221</v>
      </c>
      <c r="G147">
        <v>139</v>
      </c>
      <c r="H147" t="s">
        <v>30</v>
      </c>
      <c r="I147" s="2">
        <f t="shared" si="10"/>
        <v>-3.0713472021699841</v>
      </c>
      <c r="J147" s="2">
        <f t="shared" si="12"/>
        <v>2.5724596469776436E-5</v>
      </c>
      <c r="L147" s="2">
        <f t="shared" si="15"/>
        <v>-13</v>
      </c>
      <c r="M147" s="2">
        <f t="shared" si="16"/>
        <v>0</v>
      </c>
      <c r="N147">
        <f t="shared" si="13"/>
        <v>1</v>
      </c>
      <c r="O147">
        <f t="shared" si="14"/>
        <v>0</v>
      </c>
    </row>
    <row r="148" spans="1:15" x14ac:dyDescent="0.25">
      <c r="A148" s="8">
        <v>86.671999999999997</v>
      </c>
      <c r="B148" s="8"/>
      <c r="C148" s="30">
        <v>25044</v>
      </c>
      <c r="D148">
        <v>98096.91</v>
      </c>
      <c r="E148" s="2">
        <f>IF(D148&lt;&gt;0,('Modelo Atmosférico'!$B$9/'Modelo Atmosférico'!$B$10)*((POWER(D148/'Modelo Atmosférico'!$B$14,(-'Modelo Atmosférico'!$B$11*'Modelo Atmosférico'!$B$10)/('Modelo Atmosférico'!$B$12*'Modelo Atmosférico'!$B$13)))-1),0)</f>
        <v>272.24747249164528</v>
      </c>
      <c r="F148" s="12">
        <f t="shared" si="11"/>
        <v>220.11160131513932</v>
      </c>
      <c r="G148">
        <v>140</v>
      </c>
      <c r="H148" t="s">
        <v>30</v>
      </c>
      <c r="I148" s="2">
        <f t="shared" si="10"/>
        <v>-3.0705255785089909</v>
      </c>
      <c r="J148" s="2">
        <f t="shared" si="12"/>
        <v>2.5669169157681607E-5</v>
      </c>
      <c r="L148" s="2">
        <f t="shared" si="15"/>
        <v>-13</v>
      </c>
      <c r="M148" s="2">
        <f t="shared" si="16"/>
        <v>0</v>
      </c>
      <c r="N148">
        <f t="shared" si="13"/>
        <v>1</v>
      </c>
      <c r="O148">
        <f t="shared" si="14"/>
        <v>0</v>
      </c>
    </row>
    <row r="149" spans="1:15" x14ac:dyDescent="0.25">
      <c r="A149" s="8">
        <v>87.671999999999997</v>
      </c>
      <c r="B149" s="8"/>
      <c r="C149" s="30">
        <v>25031</v>
      </c>
      <c r="D149">
        <v>98132.73</v>
      </c>
      <c r="E149" s="2">
        <f>IF(D149&lt;&gt;0,('Modelo Atmosférico'!$B$9/'Modelo Atmosférico'!$B$10)*((POWER(D149/'Modelo Atmosférico'!$B$14,(-'Modelo Atmosférico'!$B$11*'Modelo Atmosférico'!$B$10)/('Modelo Atmosférico'!$B$12*'Modelo Atmosférico'!$B$13)))-1),0)</f>
        <v>269.18698322844898</v>
      </c>
      <c r="F149" s="12">
        <f t="shared" si="11"/>
        <v>217.05111205194302</v>
      </c>
      <c r="G149">
        <v>141</v>
      </c>
      <c r="H149" t="s">
        <v>30</v>
      </c>
      <c r="I149" s="2">
        <f t="shared" si="10"/>
        <v>-3.0696148359059596</v>
      </c>
      <c r="J149" s="2">
        <f t="shared" si="12"/>
        <v>2.5597017548911257E-5</v>
      </c>
      <c r="L149" s="2">
        <f t="shared" si="15"/>
        <v>-13</v>
      </c>
      <c r="M149" s="2">
        <f t="shared" si="16"/>
        <v>0</v>
      </c>
      <c r="N149">
        <f t="shared" si="13"/>
        <v>1</v>
      </c>
      <c r="O149">
        <f t="shared" si="14"/>
        <v>0</v>
      </c>
    </row>
    <row r="150" spans="1:15" x14ac:dyDescent="0.25">
      <c r="A150" s="8">
        <v>88.671999999999997</v>
      </c>
      <c r="B150" s="8"/>
      <c r="C150" s="30">
        <v>25018</v>
      </c>
      <c r="D150">
        <v>98168.58</v>
      </c>
      <c r="E150" s="2">
        <f>IF(D150&lt;&gt;0,('Modelo Atmosférico'!$B$9/'Modelo Atmosférico'!$B$10)*((POWER(D150/'Modelo Atmosférico'!$B$14,(-'Modelo Atmosférico'!$B$11*'Modelo Atmosférico'!$B$10)/('Modelo Atmosférico'!$B$12*'Modelo Atmosférico'!$B$13)))-1),0)</f>
        <v>266.12483632298807</v>
      </c>
      <c r="F150" s="12">
        <f t="shared" si="11"/>
        <v>213.98896514648212</v>
      </c>
      <c r="G150">
        <v>142</v>
      </c>
      <c r="H150" t="s">
        <v>30</v>
      </c>
      <c r="I150" s="2">
        <f t="shared" si="10"/>
        <v>-3.0687943406235965</v>
      </c>
      <c r="J150" s="2">
        <f t="shared" si="12"/>
        <v>2.5551820224369927E-5</v>
      </c>
      <c r="L150" s="2">
        <f t="shared" si="15"/>
        <v>-13</v>
      </c>
      <c r="M150" s="2">
        <f t="shared" si="16"/>
        <v>0</v>
      </c>
      <c r="N150">
        <f t="shared" si="13"/>
        <v>1</v>
      </c>
      <c r="O150">
        <f t="shared" si="14"/>
        <v>0</v>
      </c>
    </row>
    <row r="151" spans="1:15" x14ac:dyDescent="0.25">
      <c r="A151" s="8">
        <v>89.671999999999997</v>
      </c>
      <c r="B151" s="8"/>
      <c r="C151" s="30">
        <v>25005</v>
      </c>
      <c r="D151">
        <v>98204.41</v>
      </c>
      <c r="E151" s="2">
        <f>IF(D151&lt;&gt;0,('Modelo Atmosférico'!$B$9/'Modelo Atmosférico'!$B$10)*((POWER(D151/'Modelo Atmosférico'!$B$14,(-'Modelo Atmosférico'!$B$11*'Modelo Atmosférico'!$B$10)/('Modelo Atmosférico'!$B$12*'Modelo Atmosférico'!$B$13)))-1),0)</f>
        <v>263.06530233299191</v>
      </c>
      <c r="F151" s="12">
        <f t="shared" si="11"/>
        <v>210.92943115648595</v>
      </c>
      <c r="G151">
        <v>143</v>
      </c>
      <c r="H151" t="s">
        <v>30</v>
      </c>
      <c r="I151" s="2">
        <f t="shared" si="10"/>
        <v>-3.0678845242174102</v>
      </c>
      <c r="J151" s="2">
        <f t="shared" si="12"/>
        <v>2.5536180185564082E-5</v>
      </c>
      <c r="L151" s="2">
        <f t="shared" si="15"/>
        <v>-13</v>
      </c>
      <c r="M151" s="2">
        <f t="shared" si="16"/>
        <v>0</v>
      </c>
      <c r="N151">
        <f t="shared" si="13"/>
        <v>1</v>
      </c>
      <c r="O151">
        <f t="shared" si="14"/>
        <v>0</v>
      </c>
    </row>
    <row r="152" spans="1:15" x14ac:dyDescent="0.25">
      <c r="A152" s="8">
        <v>90.671999999999997</v>
      </c>
      <c r="B152" s="8"/>
      <c r="C152" s="30">
        <v>24992</v>
      </c>
      <c r="D152">
        <v>98240.25</v>
      </c>
      <c r="E152" s="2">
        <f>IF(D152&lt;&gt;0,('Modelo Atmosférico'!$B$9/'Modelo Atmosférico'!$B$10)*((POWER(D152/'Modelo Atmosférico'!$B$14,(-'Modelo Atmosférico'!$B$11*'Modelo Atmosférico'!$B$10)/('Modelo Atmosférico'!$B$12*'Modelo Atmosférico'!$B$13)))-1),0)</f>
        <v>260.00581857367621</v>
      </c>
      <c r="F152" s="12">
        <f t="shared" si="11"/>
        <v>207.86994739717025</v>
      </c>
      <c r="G152">
        <v>144</v>
      </c>
      <c r="H152" t="s">
        <v>30</v>
      </c>
      <c r="I152" s="2">
        <f t="shared" si="10"/>
        <v>-3.0670202327900187</v>
      </c>
      <c r="J152" s="2">
        <f t="shared" si="12"/>
        <v>2.5508791954409665E-5</v>
      </c>
      <c r="L152" s="2">
        <f t="shared" si="15"/>
        <v>-13</v>
      </c>
      <c r="M152" s="2">
        <f t="shared" si="16"/>
        <v>0</v>
      </c>
      <c r="N152">
        <f t="shared" si="13"/>
        <v>1</v>
      </c>
      <c r="O152">
        <f t="shared" si="14"/>
        <v>0</v>
      </c>
    </row>
    <row r="153" spans="1:15" x14ac:dyDescent="0.25">
      <c r="A153" s="8">
        <v>91.671999999999997</v>
      </c>
      <c r="B153" s="8"/>
      <c r="C153" s="30">
        <v>24979</v>
      </c>
      <c r="D153">
        <v>98276.08</v>
      </c>
      <c r="E153" s="2">
        <f>IF(D153&lt;&gt;0,('Modelo Atmosférico'!$B$9/'Modelo Atmosférico'!$B$10)*((POWER(D153/'Modelo Atmosférico'!$B$14,(-'Modelo Atmosférico'!$B$11*'Modelo Atmosférico'!$B$10)/('Modelo Atmosférico'!$B$12*'Modelo Atmosférico'!$B$13)))-1),0)</f>
        <v>256.94809174967668</v>
      </c>
      <c r="F153" s="12">
        <f t="shared" si="11"/>
        <v>204.81222057317072</v>
      </c>
      <c r="G153">
        <v>145</v>
      </c>
      <c r="H153" t="s">
        <v>30</v>
      </c>
      <c r="I153" s="2">
        <f t="shared" si="10"/>
        <v>-3.0661567703622912</v>
      </c>
      <c r="J153" s="2">
        <f t="shared" si="12"/>
        <v>2.5469441523424934E-5</v>
      </c>
      <c r="L153" s="2">
        <f t="shared" si="15"/>
        <v>-13</v>
      </c>
      <c r="M153" s="2">
        <f t="shared" si="16"/>
        <v>0</v>
      </c>
      <c r="N153">
        <f t="shared" si="13"/>
        <v>1</v>
      </c>
      <c r="O153">
        <f t="shared" si="14"/>
        <v>0</v>
      </c>
    </row>
    <row r="154" spans="1:15" x14ac:dyDescent="0.25">
      <c r="A154" s="8">
        <v>92.671999999999997</v>
      </c>
      <c r="B154" s="8"/>
      <c r="C154" s="30">
        <v>24966</v>
      </c>
      <c r="D154">
        <v>98311.92</v>
      </c>
      <c r="E154" s="2">
        <f>IF(D154&lt;&gt;0,('Modelo Atmosférico'!$B$9/'Modelo Atmosférico'!$B$10)*((POWER(D154/'Modelo Atmosférico'!$B$14,(-'Modelo Atmosférico'!$B$11*'Modelo Atmosférico'!$B$10)/('Modelo Atmosférico'!$B$12*'Modelo Atmosférico'!$B$13)))-1),0)</f>
        <v>253.8904144678161</v>
      </c>
      <c r="F154" s="12">
        <f t="shared" si="11"/>
        <v>201.75454329131014</v>
      </c>
      <c r="G154">
        <v>146</v>
      </c>
      <c r="H154" t="s">
        <v>30</v>
      </c>
      <c r="I154" s="2">
        <f t="shared" si="10"/>
        <v>-3.0652936291519084</v>
      </c>
      <c r="J154" s="2">
        <f t="shared" si="12"/>
        <v>2.5418121650547227E-5</v>
      </c>
      <c r="L154" s="2">
        <f t="shared" si="15"/>
        <v>-13</v>
      </c>
      <c r="M154" s="2">
        <f t="shared" si="16"/>
        <v>0</v>
      </c>
      <c r="N154">
        <f t="shared" si="13"/>
        <v>1</v>
      </c>
      <c r="O154">
        <f t="shared" si="14"/>
        <v>0</v>
      </c>
    </row>
    <row r="155" spans="1:15" x14ac:dyDescent="0.25">
      <c r="A155" s="8">
        <v>93.671999999999997</v>
      </c>
      <c r="B155" s="8"/>
      <c r="C155" s="30">
        <v>24953</v>
      </c>
      <c r="D155">
        <v>98347.77</v>
      </c>
      <c r="E155" s="2">
        <f>IF(D155&lt;&gt;0,('Modelo Atmosférico'!$B$9/'Modelo Atmosférico'!$B$10)*((POWER(D155/'Modelo Atmosférico'!$B$14,(-'Modelo Atmosférico'!$B$11*'Modelo Atmosférico'!$B$10)/('Modelo Atmosférico'!$B$12*'Modelo Atmosférico'!$B$13)))-1),0)</f>
        <v>250.83278688805478</v>
      </c>
      <c r="F155" s="12">
        <f t="shared" si="11"/>
        <v>198.69691571154883</v>
      </c>
      <c r="G155">
        <v>147</v>
      </c>
      <c r="H155" t="s">
        <v>30</v>
      </c>
      <c r="I155" s="2">
        <f t="shared" si="10"/>
        <v>-3.0644759448166363</v>
      </c>
      <c r="J155" s="2">
        <f t="shared" si="12"/>
        <v>2.5359752253392616E-5</v>
      </c>
      <c r="L155" s="2">
        <f t="shared" si="15"/>
        <v>-13</v>
      </c>
      <c r="M155" s="2">
        <f t="shared" si="16"/>
        <v>0</v>
      </c>
      <c r="N155">
        <f t="shared" si="13"/>
        <v>1</v>
      </c>
      <c r="O155">
        <f t="shared" si="14"/>
        <v>0</v>
      </c>
    </row>
    <row r="156" spans="1:15" x14ac:dyDescent="0.25">
      <c r="A156" s="8">
        <v>94.671999999999997</v>
      </c>
      <c r="B156" s="8"/>
      <c r="C156" s="30">
        <v>24940</v>
      </c>
      <c r="D156">
        <v>98383.6</v>
      </c>
      <c r="E156" s="2">
        <f>IF(D156&lt;&gt;0,('Modelo Atmosférico'!$B$9/'Modelo Atmosférico'!$B$10)*((POWER(D156/'Modelo Atmosférico'!$B$14,(-'Modelo Atmosférico'!$B$11*'Modelo Atmosférico'!$B$10)/('Modelo Atmosférico'!$B$12*'Modelo Atmosférico'!$B$13)))-1),0)</f>
        <v>247.77776672191811</v>
      </c>
      <c r="F156" s="12">
        <f t="shared" si="11"/>
        <v>195.64189554541215</v>
      </c>
      <c r="G156">
        <v>148</v>
      </c>
      <c r="H156" t="s">
        <v>30</v>
      </c>
      <c r="I156" s="2">
        <f t="shared" si="10"/>
        <v>-3.0635239466947097</v>
      </c>
      <c r="J156" s="2">
        <f t="shared" si="12"/>
        <v>2.5371938302526068E-5</v>
      </c>
      <c r="L156" s="2">
        <f t="shared" si="15"/>
        <v>-13</v>
      </c>
      <c r="M156" s="2">
        <f t="shared" si="16"/>
        <v>0</v>
      </c>
      <c r="N156">
        <f t="shared" si="13"/>
        <v>1</v>
      </c>
      <c r="O156">
        <f t="shared" si="14"/>
        <v>0</v>
      </c>
    </row>
    <row r="157" spans="1:15" x14ac:dyDescent="0.25">
      <c r="A157" s="8">
        <v>95.671999999999997</v>
      </c>
      <c r="B157" s="8"/>
      <c r="C157" s="30">
        <v>24927</v>
      </c>
      <c r="D157">
        <v>98419.44</v>
      </c>
      <c r="E157" s="2">
        <f>IF(D157&lt;&gt;0,('Modelo Atmosférico'!$B$9/'Modelo Atmosférico'!$B$10)*((POWER(D157/'Modelo Atmosférico'!$B$14,(-'Modelo Atmosférico'!$B$11*'Modelo Atmosférico'!$B$10)/('Modelo Atmosférico'!$B$12*'Modelo Atmosférico'!$B$13)))-1),0)</f>
        <v>244.72279506829003</v>
      </c>
      <c r="F157" s="12">
        <f t="shared" si="11"/>
        <v>192.58692389178407</v>
      </c>
      <c r="G157">
        <v>149</v>
      </c>
      <c r="H157" t="s">
        <v>30</v>
      </c>
      <c r="I157" s="2">
        <f t="shared" si="10"/>
        <v>-3.0626625400164036</v>
      </c>
      <c r="J157" s="2">
        <f t="shared" si="12"/>
        <v>2.5330808210958024E-5</v>
      </c>
      <c r="L157" s="2">
        <f t="shared" si="15"/>
        <v>-13</v>
      </c>
      <c r="M157" s="2">
        <f t="shared" si="16"/>
        <v>0</v>
      </c>
      <c r="N157">
        <f t="shared" si="13"/>
        <v>1</v>
      </c>
      <c r="O157">
        <f t="shared" si="14"/>
        <v>0</v>
      </c>
    </row>
    <row r="158" spans="1:15" x14ac:dyDescent="0.25">
      <c r="A158" s="8">
        <v>96.671999999999997</v>
      </c>
      <c r="B158" s="8"/>
      <c r="C158" s="30">
        <v>24914</v>
      </c>
      <c r="D158">
        <v>98455.28</v>
      </c>
      <c r="E158" s="2">
        <f>IF(D158&lt;&gt;0,('Modelo Atmosférico'!$B$9/'Modelo Atmosférico'!$B$10)*((POWER(D158/'Modelo Atmosférico'!$B$14,(-'Modelo Atmosférico'!$B$11*'Modelo Atmosférico'!$B$10)/('Modelo Atmosférico'!$B$12*'Modelo Atmosférico'!$B$13)))-1),0)</f>
        <v>241.66872410217255</v>
      </c>
      <c r="F158" s="12">
        <f t="shared" si="11"/>
        <v>189.53285292566659</v>
      </c>
      <c r="G158">
        <v>150</v>
      </c>
      <c r="H158" t="s">
        <v>30</v>
      </c>
      <c r="I158" s="2">
        <f t="shared" si="10"/>
        <v>-3.0618017058617979</v>
      </c>
      <c r="J158" s="2">
        <f t="shared" si="12"/>
        <v>2.5315642453984906E-5</v>
      </c>
      <c r="L158" s="2">
        <f t="shared" si="15"/>
        <v>-13</v>
      </c>
      <c r="M158" s="2">
        <f t="shared" si="16"/>
        <v>0</v>
      </c>
      <c r="N158">
        <f t="shared" si="13"/>
        <v>1</v>
      </c>
      <c r="O158">
        <f t="shared" si="14"/>
        <v>0</v>
      </c>
    </row>
    <row r="159" spans="1:15" x14ac:dyDescent="0.25">
      <c r="A159" s="8">
        <v>97.671999999999997</v>
      </c>
      <c r="B159" s="8"/>
      <c r="C159" s="30">
        <v>24901</v>
      </c>
      <c r="D159">
        <v>98491.13</v>
      </c>
      <c r="E159" s="2">
        <f>IF(D159&lt;&gt;0,('Modelo Atmosférico'!$B$9/'Modelo Atmosférico'!$B$10)*((POWER(D159/'Modelo Atmosférico'!$B$14,(-'Modelo Atmosférico'!$B$11*'Modelo Atmosférico'!$B$10)/('Modelo Atmosférico'!$B$12*'Modelo Atmosférico'!$B$13)))-1),0)</f>
        <v>238.61470146664274</v>
      </c>
      <c r="F159" s="12">
        <f t="shared" si="11"/>
        <v>186.47883029013678</v>
      </c>
      <c r="G159">
        <v>151</v>
      </c>
      <c r="H159" t="s">
        <v>30</v>
      </c>
      <c r="I159" s="2">
        <f t="shared" si="10"/>
        <v>-3.0610313555056323</v>
      </c>
      <c r="J159" s="2">
        <f t="shared" si="12"/>
        <v>2.5214677034600067E-5</v>
      </c>
      <c r="L159" s="2">
        <f t="shared" si="15"/>
        <v>-13</v>
      </c>
      <c r="M159" s="2">
        <f t="shared" si="16"/>
        <v>0</v>
      </c>
      <c r="N159">
        <f t="shared" si="13"/>
        <v>1</v>
      </c>
      <c r="O159">
        <f t="shared" si="14"/>
        <v>0</v>
      </c>
    </row>
    <row r="160" spans="1:15" x14ac:dyDescent="0.25">
      <c r="A160" s="8">
        <v>98.671999999999997</v>
      </c>
      <c r="B160" s="8"/>
      <c r="C160" s="30">
        <v>24888</v>
      </c>
      <c r="D160">
        <v>98526.95</v>
      </c>
      <c r="E160" s="2">
        <f>IF(D160&lt;&gt;0,('Modelo Atmosférico'!$B$9/'Modelo Atmosférico'!$B$10)*((POWER(D160/'Modelo Atmosférico'!$B$14,(-'Modelo Atmosférico'!$B$11*'Modelo Atmosférico'!$B$10)/('Modelo Atmosférico'!$B$12*'Modelo Atmosférico'!$B$13)))-1),0)</f>
        <v>235.56413337278303</v>
      </c>
      <c r="F160" s="12">
        <f t="shared" si="11"/>
        <v>183.42826219627707</v>
      </c>
      <c r="G160">
        <v>152</v>
      </c>
      <c r="H160" t="s">
        <v>30</v>
      </c>
      <c r="I160" s="2">
        <f t="shared" ref="I160:I223" si="17">(F160-F141)/(A160-A141)</f>
        <v>-3.0600820051384883</v>
      </c>
      <c r="J160" s="2">
        <f t="shared" si="12"/>
        <v>2.5224773683515821E-5</v>
      </c>
      <c r="L160" s="2">
        <f t="shared" si="15"/>
        <v>-13</v>
      </c>
      <c r="M160" s="2">
        <f t="shared" si="16"/>
        <v>0</v>
      </c>
      <c r="N160">
        <f t="shared" si="13"/>
        <v>1</v>
      </c>
      <c r="O160">
        <f t="shared" si="14"/>
        <v>0</v>
      </c>
    </row>
    <row r="161" spans="1:15" x14ac:dyDescent="0.25">
      <c r="A161" s="8">
        <v>99.671999999999997</v>
      </c>
      <c r="B161" s="8"/>
      <c r="C161" s="30">
        <v>24875</v>
      </c>
      <c r="D161">
        <v>98562.8</v>
      </c>
      <c r="E161" s="2">
        <f>IF(D161&lt;&gt;0,('Modelo Atmosférico'!$B$9/'Modelo Atmosférico'!$B$10)*((POWER(D161/'Modelo Atmosférico'!$B$14,(-'Modelo Atmosférico'!$B$11*'Modelo Atmosférico'!$B$10)/('Modelo Atmosférico'!$B$12*'Modelo Atmosférico'!$B$13)))-1),0)</f>
        <v>232.51190939915057</v>
      </c>
      <c r="F161" s="12">
        <f t="shared" si="11"/>
        <v>180.37603822264461</v>
      </c>
      <c r="G161">
        <v>153</v>
      </c>
      <c r="H161" t="s">
        <v>30</v>
      </c>
      <c r="I161" s="2">
        <f t="shared" si="17"/>
        <v>-3.0591775772004199</v>
      </c>
      <c r="J161" s="2">
        <f t="shared" si="12"/>
        <v>2.5264494149442442E-5</v>
      </c>
      <c r="L161" s="2">
        <f t="shared" si="15"/>
        <v>-13</v>
      </c>
      <c r="M161" s="2">
        <f t="shared" si="16"/>
        <v>0</v>
      </c>
      <c r="N161">
        <f t="shared" si="13"/>
        <v>1</v>
      </c>
      <c r="O161">
        <f t="shared" si="14"/>
        <v>0</v>
      </c>
    </row>
    <row r="162" spans="1:15" x14ac:dyDescent="0.25">
      <c r="A162" s="8">
        <v>100.672</v>
      </c>
      <c r="B162" s="8"/>
      <c r="C162" s="30">
        <v>24862</v>
      </c>
      <c r="D162">
        <v>98598.64</v>
      </c>
      <c r="E162" s="2">
        <f>IF(D162&lt;&gt;0,('Modelo Atmosférico'!$B$9/'Modelo Atmosférico'!$B$10)*((POWER(D162/'Modelo Atmosférico'!$B$14,(-'Modelo Atmosférico'!$B$11*'Modelo Atmosférico'!$B$10)/('Modelo Atmosférico'!$B$12*'Modelo Atmosférico'!$B$13)))-1),0)</f>
        <v>229.46143525638888</v>
      </c>
      <c r="F162" s="12">
        <f t="shared" si="11"/>
        <v>177.32556407988292</v>
      </c>
      <c r="G162">
        <v>154</v>
      </c>
      <c r="H162" t="s">
        <v>30</v>
      </c>
      <c r="I162" s="2">
        <f t="shared" si="17"/>
        <v>-3.0583640827341014</v>
      </c>
      <c r="J162" s="2">
        <f t="shared" si="12"/>
        <v>2.5172439864670311E-5</v>
      </c>
      <c r="L162" s="2">
        <f t="shared" si="15"/>
        <v>-13</v>
      </c>
      <c r="M162" s="2">
        <f t="shared" si="16"/>
        <v>0</v>
      </c>
      <c r="N162">
        <f t="shared" si="13"/>
        <v>1</v>
      </c>
      <c r="O162">
        <f t="shared" si="14"/>
        <v>0</v>
      </c>
    </row>
    <row r="163" spans="1:15" x14ac:dyDescent="0.25">
      <c r="A163" s="8">
        <v>101.672</v>
      </c>
      <c r="B163" s="8"/>
      <c r="C163" s="30">
        <v>24849</v>
      </c>
      <c r="D163">
        <v>98634.48</v>
      </c>
      <c r="E163" s="2">
        <f>IF(D163&lt;&gt;0,('Modelo Atmosférico'!$B$9/'Modelo Atmosférico'!$B$10)*((POWER(D163/'Modelo Atmosférico'!$B$14,(-'Modelo Atmosférico'!$B$11*'Modelo Atmosférico'!$B$10)/('Modelo Atmosférico'!$B$12*'Modelo Atmosférico'!$B$13)))-1),0)</f>
        <v>226.4118588408214</v>
      </c>
      <c r="F163" s="12">
        <f t="shared" ref="F163:F226" si="18">IF(D163&lt;&gt;0,E163-$E$3,0)</f>
        <v>174.27598766431544</v>
      </c>
      <c r="G163">
        <v>155</v>
      </c>
      <c r="H163" t="s">
        <v>30</v>
      </c>
      <c r="I163" s="2">
        <f t="shared" si="17"/>
        <v>-3.0575061023935941</v>
      </c>
      <c r="J163" s="2">
        <f t="shared" si="12"/>
        <v>2.5106070016323082E-5</v>
      </c>
      <c r="L163" s="2">
        <f t="shared" si="15"/>
        <v>-13</v>
      </c>
      <c r="M163" s="2">
        <f t="shared" si="16"/>
        <v>0</v>
      </c>
      <c r="N163">
        <f t="shared" si="13"/>
        <v>1</v>
      </c>
      <c r="O163">
        <f t="shared" si="14"/>
        <v>0</v>
      </c>
    </row>
    <row r="164" spans="1:15" x14ac:dyDescent="0.25">
      <c r="A164" s="8">
        <v>102.672</v>
      </c>
      <c r="B164" s="8"/>
      <c r="C164" s="30">
        <v>24836</v>
      </c>
      <c r="D164">
        <v>98670.33</v>
      </c>
      <c r="E164" s="2">
        <f>IF(D164&lt;&gt;0,('Modelo Atmosférico'!$B$9/'Modelo Atmosférico'!$B$10)*((POWER(D164/'Modelo Atmosférico'!$B$14,(-'Modelo Atmosférico'!$B$11*'Modelo Atmosférico'!$B$10)/('Modelo Atmosférico'!$B$12*'Modelo Atmosférico'!$B$13)))-1),0)</f>
        <v>223.36232905138655</v>
      </c>
      <c r="F164" s="12">
        <f t="shared" si="18"/>
        <v>171.22645787488059</v>
      </c>
      <c r="G164">
        <v>156</v>
      </c>
      <c r="H164" t="s">
        <v>30</v>
      </c>
      <c r="I164" s="2">
        <f t="shared" si="17"/>
        <v>-3.0566034239081374</v>
      </c>
      <c r="J164" s="2">
        <f t="shared" si="12"/>
        <v>2.5106617778914305E-5</v>
      </c>
      <c r="L164" s="2">
        <f t="shared" si="15"/>
        <v>-13</v>
      </c>
      <c r="M164" s="2">
        <f t="shared" si="16"/>
        <v>0</v>
      </c>
      <c r="N164">
        <f t="shared" si="13"/>
        <v>1</v>
      </c>
      <c r="O164">
        <f t="shared" si="14"/>
        <v>0</v>
      </c>
    </row>
    <row r="165" spans="1:15" x14ac:dyDescent="0.25">
      <c r="A165" s="8">
        <v>103.672</v>
      </c>
      <c r="B165" s="8"/>
      <c r="C165" s="30">
        <v>24823</v>
      </c>
      <c r="D165">
        <v>98706.17</v>
      </c>
      <c r="E165" s="2">
        <f>IF(D165&lt;&gt;0,('Modelo Atmosférico'!$B$9/'Modelo Atmosférico'!$B$10)*((POWER(D165/'Modelo Atmosférico'!$B$14,(-'Modelo Atmosférico'!$B$11*'Modelo Atmosférico'!$B$10)/('Modelo Atmosférico'!$B$12*'Modelo Atmosférico'!$B$13)))-1),0)</f>
        <v>220.31454657014402</v>
      </c>
      <c r="F165" s="12">
        <f t="shared" si="18"/>
        <v>168.17867539363806</v>
      </c>
      <c r="G165">
        <v>157</v>
      </c>
      <c r="H165" t="s">
        <v>30</v>
      </c>
      <c r="I165" s="2">
        <f t="shared" si="17"/>
        <v>-3.0557915965975755</v>
      </c>
      <c r="J165" s="2">
        <f t="shared" si="12"/>
        <v>2.5017269355108707E-5</v>
      </c>
      <c r="L165" s="2">
        <f t="shared" si="15"/>
        <v>-13</v>
      </c>
      <c r="M165" s="2">
        <f t="shared" si="16"/>
        <v>0</v>
      </c>
      <c r="N165">
        <f t="shared" si="13"/>
        <v>1</v>
      </c>
      <c r="O165">
        <f t="shared" si="14"/>
        <v>0</v>
      </c>
    </row>
    <row r="166" spans="1:15" x14ac:dyDescent="0.25">
      <c r="A166" s="8">
        <v>104.672</v>
      </c>
      <c r="B166" s="8"/>
      <c r="C166" s="30">
        <v>24810</v>
      </c>
      <c r="D166">
        <v>98742.01</v>
      </c>
      <c r="E166" s="2">
        <f>IF(D166&lt;&gt;0,('Modelo Atmosférico'!$B$9/'Modelo Atmosférico'!$B$10)*((POWER(D166/'Modelo Atmosférico'!$B$14,(-'Modelo Atmosférico'!$B$11*'Modelo Atmosférico'!$B$10)/('Modelo Atmosférico'!$B$12*'Modelo Atmosférico'!$B$13)))-1),0)</f>
        <v>217.26766004699408</v>
      </c>
      <c r="F166" s="12">
        <f t="shared" si="18"/>
        <v>165.13178887048812</v>
      </c>
      <c r="G166">
        <v>158</v>
      </c>
      <c r="H166" t="s">
        <v>30</v>
      </c>
      <c r="I166" s="2">
        <f t="shared" si="17"/>
        <v>-3.0549353216902149</v>
      </c>
      <c r="J166" s="2">
        <f t="shared" si="12"/>
        <v>2.4957303030909161E-5</v>
      </c>
      <c r="L166" s="2">
        <f t="shared" si="15"/>
        <v>-13</v>
      </c>
      <c r="M166" s="2">
        <f t="shared" si="16"/>
        <v>0</v>
      </c>
      <c r="N166">
        <f t="shared" si="13"/>
        <v>1</v>
      </c>
      <c r="O166">
        <f t="shared" si="14"/>
        <v>0</v>
      </c>
    </row>
    <row r="167" spans="1:15" x14ac:dyDescent="0.25">
      <c r="A167" s="8">
        <v>105.672</v>
      </c>
      <c r="B167" s="8"/>
      <c r="C167" s="30">
        <v>24797</v>
      </c>
      <c r="D167">
        <v>98777.85</v>
      </c>
      <c r="E167" s="2">
        <f>IF(D167&lt;&gt;0,('Modelo Atmosférico'!$B$9/'Modelo Atmosférico'!$B$10)*((POWER(D167/'Modelo Atmosférico'!$B$14,(-'Modelo Atmosférico'!$B$11*'Modelo Atmosférico'!$B$10)/('Modelo Atmosférico'!$B$12*'Modelo Atmosférico'!$B$13)))-1),0)</f>
        <v>214.22166889349282</v>
      </c>
      <c r="F167" s="12">
        <f t="shared" si="18"/>
        <v>162.08579771698686</v>
      </c>
      <c r="G167">
        <v>159</v>
      </c>
      <c r="H167" t="s">
        <v>30</v>
      </c>
      <c r="I167" s="2">
        <f t="shared" si="17"/>
        <v>-3.0539896630606562</v>
      </c>
      <c r="J167" s="2">
        <f t="shared" si="12"/>
        <v>2.5004627877605851E-5</v>
      </c>
      <c r="L167" s="2">
        <f t="shared" si="15"/>
        <v>-13</v>
      </c>
      <c r="M167" s="2">
        <f t="shared" si="16"/>
        <v>0</v>
      </c>
      <c r="N167">
        <f t="shared" si="13"/>
        <v>1</v>
      </c>
      <c r="O167">
        <f t="shared" si="14"/>
        <v>0</v>
      </c>
    </row>
    <row r="168" spans="1:15" x14ac:dyDescent="0.25">
      <c r="A168" s="8">
        <v>106.672</v>
      </c>
      <c r="B168" s="8"/>
      <c r="C168" s="30">
        <v>24784</v>
      </c>
      <c r="D168">
        <v>98813.7</v>
      </c>
      <c r="E168" s="2">
        <f>IF(D168&lt;&gt;0,('Modelo Atmosférico'!$B$9/'Modelo Atmosférico'!$B$10)*((POWER(D168/'Modelo Atmosférico'!$B$14,(-'Modelo Atmosférico'!$B$11*'Modelo Atmosférico'!$B$10)/('Modelo Atmosférico'!$B$12*'Modelo Atmosférico'!$B$13)))-1),0)</f>
        <v>211.17572301034238</v>
      </c>
      <c r="F168" s="12">
        <f t="shared" si="18"/>
        <v>159.03985183383642</v>
      </c>
      <c r="G168">
        <v>160</v>
      </c>
      <c r="H168" t="s">
        <v>30</v>
      </c>
      <c r="I168" s="2">
        <f t="shared" si="17"/>
        <v>-3.0532242220056105</v>
      </c>
      <c r="J168" s="2">
        <f t="shared" si="12"/>
        <v>2.4925603393777058E-5</v>
      </c>
      <c r="L168" s="2">
        <f t="shared" si="15"/>
        <v>-13</v>
      </c>
      <c r="M168" s="2">
        <f t="shared" si="16"/>
        <v>0</v>
      </c>
      <c r="N168">
        <f t="shared" si="13"/>
        <v>1</v>
      </c>
      <c r="O168">
        <f t="shared" si="14"/>
        <v>0</v>
      </c>
    </row>
    <row r="169" spans="1:15" x14ac:dyDescent="0.25">
      <c r="A169" s="8">
        <v>107.672</v>
      </c>
      <c r="B169" s="8"/>
      <c r="C169" s="30">
        <v>24771</v>
      </c>
      <c r="D169">
        <v>98849.54</v>
      </c>
      <c r="E169" s="2">
        <f>IF(D169&lt;&gt;0,('Modelo Atmosférico'!$B$9/'Modelo Atmosférico'!$B$10)*((POWER(D169/'Modelo Atmosférico'!$B$14,(-'Modelo Atmosférico'!$B$11*'Modelo Atmosférico'!$B$10)/('Modelo Atmosférico'!$B$12*'Modelo Atmosférico'!$B$13)))-1),0)</f>
        <v>208.13152108262105</v>
      </c>
      <c r="F169" s="12">
        <f t="shared" si="18"/>
        <v>155.99564990611509</v>
      </c>
      <c r="G169">
        <v>161</v>
      </c>
      <c r="H169" t="s">
        <v>30</v>
      </c>
      <c r="I169" s="2">
        <f t="shared" si="17"/>
        <v>-3.0522797494930014</v>
      </c>
      <c r="J169" s="2">
        <f t="shared" si="12"/>
        <v>2.4953376237269434E-5</v>
      </c>
      <c r="L169" s="2">
        <f t="shared" si="15"/>
        <v>-13</v>
      </c>
      <c r="M169" s="2">
        <f t="shared" si="16"/>
        <v>0</v>
      </c>
      <c r="N169">
        <f t="shared" si="13"/>
        <v>1</v>
      </c>
      <c r="O169">
        <f t="shared" si="14"/>
        <v>0</v>
      </c>
    </row>
    <row r="170" spans="1:15" x14ac:dyDescent="0.25">
      <c r="A170" s="8">
        <v>108.672</v>
      </c>
      <c r="B170" s="8"/>
      <c r="C170" s="30">
        <v>24758</v>
      </c>
      <c r="D170">
        <v>98885.39</v>
      </c>
      <c r="E170" s="2">
        <f>IF(D170&lt;&gt;0,('Modelo Atmosférico'!$B$9/'Modelo Atmosférico'!$B$10)*((POWER(D170/'Modelo Atmosférico'!$B$14,(-'Modelo Atmosférico'!$B$11*'Modelo Atmosférico'!$B$10)/('Modelo Atmosférico'!$B$12*'Modelo Atmosférico'!$B$13)))-1),0)</f>
        <v>205.08736374992381</v>
      </c>
      <c r="F170" s="12">
        <f t="shared" si="18"/>
        <v>152.95149257341785</v>
      </c>
      <c r="G170">
        <v>162</v>
      </c>
      <c r="H170" t="s">
        <v>30</v>
      </c>
      <c r="I170" s="2">
        <f t="shared" si="17"/>
        <v>-3.0514704517404261</v>
      </c>
      <c r="J170" s="2">
        <f t="shared" si="12"/>
        <v>2.4891778220909819E-5</v>
      </c>
      <c r="L170" s="2">
        <f t="shared" si="15"/>
        <v>-13</v>
      </c>
      <c r="M170" s="2">
        <f t="shared" si="16"/>
        <v>0</v>
      </c>
      <c r="N170">
        <f t="shared" si="13"/>
        <v>1</v>
      </c>
      <c r="O170">
        <f t="shared" si="14"/>
        <v>0</v>
      </c>
    </row>
    <row r="171" spans="1:15" x14ac:dyDescent="0.25">
      <c r="A171" s="8">
        <v>109.672</v>
      </c>
      <c r="B171" s="8"/>
      <c r="C171" s="30">
        <v>24745</v>
      </c>
      <c r="D171">
        <v>98921.23</v>
      </c>
      <c r="E171" s="2">
        <f>IF(D171&lt;&gt;0,('Modelo Atmosférico'!$B$9/'Modelo Atmosférico'!$B$10)*((POWER(D171/'Modelo Atmosférico'!$B$14,(-'Modelo Atmosférico'!$B$11*'Modelo Atmosférico'!$B$10)/('Modelo Atmosférico'!$B$12*'Modelo Atmosférico'!$B$13)))-1),0)</f>
        <v>202.04494870073313</v>
      </c>
      <c r="F171" s="12">
        <f t="shared" si="18"/>
        <v>149.90907752422717</v>
      </c>
      <c r="G171">
        <v>163</v>
      </c>
      <c r="H171" t="s">
        <v>30</v>
      </c>
      <c r="I171" s="2">
        <f t="shared" si="17"/>
        <v>-3.0505720985759517</v>
      </c>
      <c r="J171" s="2">
        <f t="shared" si="12"/>
        <v>2.4896314476750538E-5</v>
      </c>
      <c r="L171" s="2">
        <f t="shared" si="15"/>
        <v>-13</v>
      </c>
      <c r="M171" s="2">
        <f t="shared" si="16"/>
        <v>0</v>
      </c>
      <c r="N171">
        <f t="shared" si="13"/>
        <v>1</v>
      </c>
      <c r="O171">
        <f t="shared" si="14"/>
        <v>0</v>
      </c>
    </row>
    <row r="172" spans="1:15" x14ac:dyDescent="0.25">
      <c r="A172" s="8">
        <v>110.672</v>
      </c>
      <c r="B172" s="8"/>
      <c r="C172" s="30">
        <v>24732</v>
      </c>
      <c r="D172">
        <v>98957.08</v>
      </c>
      <c r="E172" s="2">
        <f>IF(D172&lt;&gt;0,('Modelo Atmosférico'!$B$9/'Modelo Atmosférico'!$B$10)*((POWER(D172/'Modelo Atmosférico'!$B$14,(-'Modelo Atmosférico'!$B$11*'Modelo Atmosférico'!$B$10)/('Modelo Atmosférico'!$B$12*'Modelo Atmosférico'!$B$13)))-1),0)</f>
        <v>199.00257757298704</v>
      </c>
      <c r="F172" s="12">
        <f t="shared" si="18"/>
        <v>146.86670639648108</v>
      </c>
      <c r="G172">
        <v>164</v>
      </c>
      <c r="H172" t="s">
        <v>30</v>
      </c>
      <c r="I172" s="2">
        <f t="shared" si="17"/>
        <v>-3.0497639040362969</v>
      </c>
      <c r="J172" s="2">
        <f t="shared" si="12"/>
        <v>2.4852559941951623E-5</v>
      </c>
      <c r="L172" s="2">
        <f t="shared" si="15"/>
        <v>-13</v>
      </c>
      <c r="M172" s="2">
        <f t="shared" si="16"/>
        <v>0</v>
      </c>
      <c r="N172">
        <f t="shared" si="13"/>
        <v>1</v>
      </c>
      <c r="O172">
        <f t="shared" si="14"/>
        <v>0</v>
      </c>
    </row>
    <row r="173" spans="1:15" x14ac:dyDescent="0.25">
      <c r="A173" s="8">
        <v>111.672</v>
      </c>
      <c r="B173" s="8"/>
      <c r="C173" s="30">
        <v>24719</v>
      </c>
      <c r="D173">
        <v>98992.92</v>
      </c>
      <c r="E173" s="2">
        <f>IF(D173&lt;&gt;0,('Modelo Atmosférico'!$B$9/'Modelo Atmosférico'!$B$10)*((POWER(D173/'Modelo Atmosférico'!$B$14,(-'Modelo Atmosférico'!$B$11*'Modelo Atmosférico'!$B$10)/('Modelo Atmosférico'!$B$12*'Modelo Atmosférico'!$B$13)))-1),0)</f>
        <v>195.96194705986653</v>
      </c>
      <c r="F173" s="12">
        <f t="shared" si="18"/>
        <v>143.82607588336057</v>
      </c>
      <c r="G173">
        <v>165</v>
      </c>
      <c r="H173" t="s">
        <v>30</v>
      </c>
      <c r="I173" s="2">
        <f t="shared" si="17"/>
        <v>-3.0488667056815562</v>
      </c>
      <c r="J173" s="2">
        <f t="shared" si="12"/>
        <v>2.4837543365599198E-5</v>
      </c>
      <c r="L173" s="2">
        <f t="shared" si="15"/>
        <v>-13</v>
      </c>
      <c r="M173" s="2">
        <f t="shared" si="16"/>
        <v>0</v>
      </c>
      <c r="N173">
        <f t="shared" si="13"/>
        <v>1</v>
      </c>
      <c r="O173">
        <f t="shared" si="14"/>
        <v>0</v>
      </c>
    </row>
    <row r="174" spans="1:15" x14ac:dyDescent="0.25">
      <c r="A174" s="8">
        <v>112.672</v>
      </c>
      <c r="B174" s="8"/>
      <c r="C174" s="30">
        <v>24706</v>
      </c>
      <c r="D174">
        <v>99028.77</v>
      </c>
      <c r="E174" s="2">
        <f>IF(D174&lt;&gt;0,('Modelo Atmosférico'!$B$9/'Modelo Atmosférico'!$B$10)*((POWER(D174/'Modelo Atmosférico'!$B$14,(-'Modelo Atmosférico'!$B$11*'Modelo Atmosférico'!$B$10)/('Modelo Atmosférico'!$B$12*'Modelo Atmosférico'!$B$13)))-1),0)</f>
        <v>192.9213597963288</v>
      </c>
      <c r="F174" s="12">
        <f t="shared" si="18"/>
        <v>140.78548861982284</v>
      </c>
      <c r="G174">
        <v>166</v>
      </c>
      <c r="H174" t="s">
        <v>30</v>
      </c>
      <c r="I174" s="2">
        <f t="shared" si="17"/>
        <v>-3.0479698469329466</v>
      </c>
      <c r="J174" s="2">
        <f t="shared" si="12"/>
        <v>2.4847883441383383E-5</v>
      </c>
      <c r="L174" s="2">
        <f t="shared" si="15"/>
        <v>-13</v>
      </c>
      <c r="M174" s="2">
        <f t="shared" si="16"/>
        <v>0</v>
      </c>
      <c r="N174">
        <f t="shared" si="13"/>
        <v>1</v>
      </c>
      <c r="O174">
        <f t="shared" si="14"/>
        <v>0</v>
      </c>
    </row>
    <row r="175" spans="1:15" x14ac:dyDescent="0.25">
      <c r="A175" s="8">
        <v>113.672</v>
      </c>
      <c r="B175" s="8"/>
      <c r="C175" s="30">
        <v>24693</v>
      </c>
      <c r="D175">
        <v>99064.61</v>
      </c>
      <c r="E175" s="2">
        <f>IF(D175&lt;&gt;0,('Modelo Atmosférico'!$B$9/'Modelo Atmosférico'!$B$10)*((POWER(D175/'Modelo Atmosférico'!$B$14,(-'Modelo Atmosférico'!$B$11*'Modelo Atmosférico'!$B$10)/('Modelo Atmosférico'!$B$12*'Modelo Atmosférico'!$B$13)))-1),0)</f>
        <v>189.88251148157244</v>
      </c>
      <c r="F175" s="12">
        <f t="shared" si="18"/>
        <v>137.74664030506648</v>
      </c>
      <c r="G175">
        <v>167</v>
      </c>
      <c r="H175" t="s">
        <v>30</v>
      </c>
      <c r="I175" s="2">
        <f t="shared" si="17"/>
        <v>-3.0471186968602986</v>
      </c>
      <c r="J175" s="2">
        <f t="shared" si="12"/>
        <v>2.4801644022402063E-5</v>
      </c>
      <c r="L175" s="2">
        <f t="shared" si="15"/>
        <v>-13</v>
      </c>
      <c r="M175" s="2">
        <f t="shared" si="16"/>
        <v>0</v>
      </c>
      <c r="N175">
        <f t="shared" si="13"/>
        <v>1</v>
      </c>
      <c r="O175">
        <f t="shared" si="14"/>
        <v>0</v>
      </c>
    </row>
    <row r="176" spans="1:15" x14ac:dyDescent="0.25">
      <c r="A176" s="8">
        <v>114.672</v>
      </c>
      <c r="B176" s="8"/>
      <c r="C176" s="30">
        <v>24680</v>
      </c>
      <c r="D176">
        <v>99100.47</v>
      </c>
      <c r="E176" s="2">
        <f>IF(D176&lt;&gt;0,('Modelo Atmosférico'!$B$9/'Modelo Atmosférico'!$B$10)*((POWER(D176/'Modelo Atmosférico'!$B$14,(-'Modelo Atmosférico'!$B$11*'Modelo Atmosférico'!$B$10)/('Modelo Atmosférico'!$B$12*'Modelo Atmosférico'!$B$13)))-1),0)</f>
        <v>186.84285822590513</v>
      </c>
      <c r="F176" s="12">
        <f t="shared" si="18"/>
        <v>134.70698704939917</v>
      </c>
      <c r="G176">
        <v>168</v>
      </c>
      <c r="H176" t="s">
        <v>30</v>
      </c>
      <c r="I176" s="2">
        <f t="shared" si="17"/>
        <v>-3.0463124653886786</v>
      </c>
      <c r="J176" s="2">
        <f t="shared" si="12"/>
        <v>2.4781432118715879E-5</v>
      </c>
      <c r="L176" s="2">
        <f t="shared" si="15"/>
        <v>-13</v>
      </c>
      <c r="M176" s="2">
        <f t="shared" si="16"/>
        <v>0</v>
      </c>
      <c r="N176">
        <f t="shared" si="13"/>
        <v>1</v>
      </c>
      <c r="O176">
        <f t="shared" si="14"/>
        <v>0</v>
      </c>
    </row>
    <row r="177" spans="1:15" x14ac:dyDescent="0.25">
      <c r="A177" s="8">
        <v>115.672</v>
      </c>
      <c r="B177" s="8"/>
      <c r="C177" s="30">
        <v>24667</v>
      </c>
      <c r="D177">
        <v>99136.31</v>
      </c>
      <c r="E177" s="2">
        <f>IF(D177&lt;&gt;0,('Modelo Atmosférico'!$B$9/'Modelo Atmosférico'!$B$10)*((POWER(D177/'Modelo Atmosférico'!$B$14,(-'Modelo Atmosférico'!$B$11*'Modelo Atmosférico'!$B$10)/('Modelo Atmosférico'!$B$12*'Modelo Atmosférico'!$B$13)))-1),0)</f>
        <v>183.80579002466916</v>
      </c>
      <c r="F177" s="12">
        <f t="shared" si="18"/>
        <v>131.66991884816321</v>
      </c>
      <c r="G177">
        <v>169</v>
      </c>
      <c r="H177" t="s">
        <v>30</v>
      </c>
      <c r="I177" s="2">
        <f t="shared" si="17"/>
        <v>-3.0454175830264938</v>
      </c>
      <c r="J177" s="2">
        <f t="shared" si="12"/>
        <v>2.4790037860795504E-5</v>
      </c>
      <c r="L177" s="2">
        <f t="shared" si="15"/>
        <v>-13</v>
      </c>
      <c r="M177" s="2">
        <f t="shared" si="16"/>
        <v>0</v>
      </c>
      <c r="N177">
        <f t="shared" si="13"/>
        <v>1</v>
      </c>
      <c r="O177">
        <f t="shared" si="14"/>
        <v>0</v>
      </c>
    </row>
    <row r="178" spans="1:15" x14ac:dyDescent="0.25">
      <c r="A178" s="8">
        <v>116.672</v>
      </c>
      <c r="B178" s="8"/>
      <c r="C178" s="30">
        <v>24654</v>
      </c>
      <c r="D178">
        <v>99172.160000000003</v>
      </c>
      <c r="E178" s="2">
        <f>IF(D178&lt;&gt;0,('Modelo Atmosférico'!$B$9/'Modelo Atmosférico'!$B$10)*((POWER(D178/'Modelo Atmosférico'!$B$14,(-'Modelo Atmosférico'!$B$11*'Modelo Atmosférico'!$B$10)/('Modelo Atmosférico'!$B$12*'Modelo Atmosférico'!$B$13)))-1),0)</f>
        <v>180.76876373439126</v>
      </c>
      <c r="F178" s="12">
        <f t="shared" si="18"/>
        <v>128.6328925578853</v>
      </c>
      <c r="G178">
        <v>170</v>
      </c>
      <c r="H178" t="s">
        <v>30</v>
      </c>
      <c r="I178" s="2">
        <f t="shared" si="17"/>
        <v>-3.0445230385395519</v>
      </c>
      <c r="J178" s="2">
        <f t="shared" si="12"/>
        <v>2.4823885055799072E-5</v>
      </c>
      <c r="L178" s="2">
        <f t="shared" si="15"/>
        <v>-13</v>
      </c>
      <c r="M178" s="2">
        <f t="shared" si="16"/>
        <v>0</v>
      </c>
      <c r="N178">
        <f t="shared" si="13"/>
        <v>1</v>
      </c>
      <c r="O178">
        <f t="shared" si="14"/>
        <v>0</v>
      </c>
    </row>
    <row r="179" spans="1:15" x14ac:dyDescent="0.25">
      <c r="A179" s="8">
        <v>117.672</v>
      </c>
      <c r="B179" s="8"/>
      <c r="C179" s="30">
        <v>24641</v>
      </c>
      <c r="D179">
        <v>99208</v>
      </c>
      <c r="E179" s="2">
        <f>IF(D179&lt;&gt;0,('Modelo Atmosférico'!$B$9/'Modelo Atmosférico'!$B$10)*((POWER(D179/'Modelo Atmosférico'!$B$14,(-'Modelo Atmosférico'!$B$11*'Modelo Atmosférico'!$B$10)/('Modelo Atmosférico'!$B$12*'Modelo Atmosférico'!$B$13)))-1),0)</f>
        <v>177.73347307003075</v>
      </c>
      <c r="F179" s="12">
        <f t="shared" si="18"/>
        <v>125.5976018935248</v>
      </c>
      <c r="G179">
        <v>171</v>
      </c>
      <c r="H179" t="s">
        <v>30</v>
      </c>
      <c r="I179" s="2">
        <f t="shared" si="17"/>
        <v>-3.0437189633027515</v>
      </c>
      <c r="J179" s="2">
        <f t="shared" ref="J179:J242" si="19">_xlfn.VAR.P(I160:I179)</f>
        <v>2.4723517009451341E-5</v>
      </c>
      <c r="L179" s="2">
        <f t="shared" si="15"/>
        <v>-13</v>
      </c>
      <c r="M179" s="2">
        <f t="shared" si="16"/>
        <v>0</v>
      </c>
      <c r="N179">
        <f t="shared" ref="N179:N242" si="20">IF(AND(M179&gt;=0, M179&lt;$N$3), 1, 0)</f>
        <v>1</v>
      </c>
      <c r="O179">
        <f t="shared" ref="O179:O242" si="21">IF(AND(N179=1, L179&lt;1, L179&gt;-1), 1, 0)</f>
        <v>0</v>
      </c>
    </row>
    <row r="180" spans="1:15" x14ac:dyDescent="0.25">
      <c r="A180" s="8">
        <v>118.672</v>
      </c>
      <c r="B180" s="8"/>
      <c r="C180" s="30">
        <v>24628</v>
      </c>
      <c r="D180">
        <v>99243.86</v>
      </c>
      <c r="E180" s="2">
        <f>IF(D180&lt;&gt;0,('Modelo Atmosférico'!$B$9/'Modelo Atmosférico'!$B$10)*((POWER(D180/'Modelo Atmosférico'!$B$14,(-'Modelo Atmosférico'!$B$11*'Modelo Atmosférico'!$B$10)/('Modelo Atmosférico'!$B$12*'Modelo Atmosférico'!$B$13)))-1),0)</f>
        <v>174.69737712123916</v>
      </c>
      <c r="F180" s="12">
        <f t="shared" si="18"/>
        <v>122.5615059447332</v>
      </c>
      <c r="G180">
        <v>172</v>
      </c>
      <c r="H180" t="s">
        <v>30</v>
      </c>
      <c r="I180" s="2">
        <f t="shared" si="17"/>
        <v>-3.0428701198900741</v>
      </c>
      <c r="J180" s="2">
        <f t="shared" si="19"/>
        <v>2.4685677144188616E-5</v>
      </c>
      <c r="L180" s="2">
        <f t="shared" si="15"/>
        <v>-13</v>
      </c>
      <c r="M180" s="2">
        <f t="shared" si="16"/>
        <v>0</v>
      </c>
      <c r="N180">
        <f t="shared" si="20"/>
        <v>1</v>
      </c>
      <c r="O180">
        <f t="shared" si="21"/>
        <v>0</v>
      </c>
    </row>
    <row r="181" spans="1:15" x14ac:dyDescent="0.25">
      <c r="A181" s="8">
        <v>119.672</v>
      </c>
      <c r="B181" s="8"/>
      <c r="C181" s="30">
        <v>24615</v>
      </c>
      <c r="D181">
        <v>99279.7</v>
      </c>
      <c r="E181" s="2">
        <f>IF(D181&lt;&gt;0,('Modelo Atmosférico'!$B$9/'Modelo Atmosférico'!$B$10)*((POWER(D181/'Modelo Atmosférico'!$B$14,(-'Modelo Atmosférico'!$B$11*'Modelo Atmosférico'!$B$10)/('Modelo Atmosférico'!$B$12*'Modelo Atmosférico'!$B$13)))-1),0)</f>
        <v>171.66386191772523</v>
      </c>
      <c r="F181" s="12">
        <f t="shared" si="18"/>
        <v>119.52799074121927</v>
      </c>
      <c r="G181">
        <v>173</v>
      </c>
      <c r="H181" t="s">
        <v>30</v>
      </c>
      <c r="I181" s="2">
        <f t="shared" si="17"/>
        <v>-3.0419775441401922</v>
      </c>
      <c r="J181" s="2">
        <f t="shared" si="19"/>
        <v>2.4713574146310314E-5</v>
      </c>
      <c r="L181" s="2">
        <f t="shared" si="15"/>
        <v>-13</v>
      </c>
      <c r="M181" s="2">
        <f t="shared" si="16"/>
        <v>0</v>
      </c>
      <c r="N181">
        <f t="shared" si="20"/>
        <v>1</v>
      </c>
      <c r="O181">
        <f t="shared" si="21"/>
        <v>0</v>
      </c>
    </row>
    <row r="182" spans="1:15" x14ac:dyDescent="0.25">
      <c r="A182" s="8">
        <v>120.672</v>
      </c>
      <c r="B182" s="8"/>
      <c r="C182" s="30">
        <v>24602</v>
      </c>
      <c r="D182">
        <v>99315.55</v>
      </c>
      <c r="E182" s="2">
        <f>IF(D182&lt;&gt;0,('Modelo Atmosférico'!$B$9/'Modelo Atmosférico'!$B$10)*((POWER(D182/'Modelo Atmosférico'!$B$14,(-'Modelo Atmosférico'!$B$11*'Modelo Atmosférico'!$B$10)/('Modelo Atmosférico'!$B$12*'Modelo Atmosférico'!$B$13)))-1),0)</f>
        <v>168.63038729339559</v>
      </c>
      <c r="F182" s="12">
        <f t="shared" si="18"/>
        <v>116.49451611688963</v>
      </c>
      <c r="G182">
        <v>174</v>
      </c>
      <c r="H182" t="s">
        <v>30</v>
      </c>
      <c r="I182" s="2">
        <f t="shared" si="17"/>
        <v>-3.0411300814434639</v>
      </c>
      <c r="J182" s="2">
        <f t="shared" si="19"/>
        <v>2.4689182655505623E-5</v>
      </c>
      <c r="L182" s="2">
        <f t="shared" si="15"/>
        <v>-13</v>
      </c>
      <c r="M182" s="2">
        <f t="shared" si="16"/>
        <v>0</v>
      </c>
      <c r="N182">
        <f t="shared" si="20"/>
        <v>1</v>
      </c>
      <c r="O182">
        <f t="shared" si="21"/>
        <v>0</v>
      </c>
    </row>
    <row r="183" spans="1:15" x14ac:dyDescent="0.25">
      <c r="A183" s="8">
        <v>121.672</v>
      </c>
      <c r="B183" s="8"/>
      <c r="C183" s="30">
        <v>24589</v>
      </c>
      <c r="D183">
        <v>99351.41</v>
      </c>
      <c r="E183" s="2">
        <f>IF(D183&lt;&gt;0,('Modelo Atmosférico'!$B$9/'Modelo Atmosférico'!$B$10)*((POWER(D183/'Modelo Atmosférico'!$B$14,(-'Modelo Atmosférico'!$B$11*'Modelo Atmosférico'!$B$10)/('Modelo Atmosférico'!$B$12*'Modelo Atmosférico'!$B$13)))-1),0)</f>
        <v>165.59695341093715</v>
      </c>
      <c r="F183" s="12">
        <f t="shared" si="18"/>
        <v>113.46108223443119</v>
      </c>
      <c r="G183">
        <v>175</v>
      </c>
      <c r="H183" t="s">
        <v>30</v>
      </c>
      <c r="I183" s="2">
        <f t="shared" si="17"/>
        <v>-3.0402829284447055</v>
      </c>
      <c r="J183" s="2">
        <f t="shared" si="19"/>
        <v>2.4649542086835754E-5</v>
      </c>
      <c r="L183" s="2">
        <f t="shared" si="15"/>
        <v>-13</v>
      </c>
      <c r="M183" s="2">
        <f t="shared" si="16"/>
        <v>0</v>
      </c>
      <c r="N183">
        <f t="shared" si="20"/>
        <v>1</v>
      </c>
      <c r="O183">
        <f t="shared" si="21"/>
        <v>0</v>
      </c>
    </row>
    <row r="184" spans="1:15" x14ac:dyDescent="0.25">
      <c r="A184" s="8">
        <v>122.672</v>
      </c>
      <c r="B184" s="8"/>
      <c r="C184" s="30">
        <v>24576</v>
      </c>
      <c r="D184">
        <v>99387.26</v>
      </c>
      <c r="E184" s="2">
        <f>IF(D184&lt;&gt;0,('Modelo Atmosférico'!$B$9/'Modelo Atmosférico'!$B$10)*((POWER(D184/'Modelo Atmosférico'!$B$14,(-'Modelo Atmosférico'!$B$11*'Modelo Atmosférico'!$B$10)/('Modelo Atmosférico'!$B$12*'Modelo Atmosférico'!$B$13)))-1),0)</f>
        <v>162.56525151171007</v>
      </c>
      <c r="F184" s="12">
        <f t="shared" si="18"/>
        <v>110.42938033520412</v>
      </c>
      <c r="G184">
        <v>176</v>
      </c>
      <c r="H184" t="s">
        <v>30</v>
      </c>
      <c r="I184" s="2">
        <f t="shared" si="17"/>
        <v>-3.0394365820228391</v>
      </c>
      <c r="J184" s="2">
        <f t="shared" si="19"/>
        <v>2.4635372962327086E-5</v>
      </c>
      <c r="L184" s="2">
        <f t="shared" si="15"/>
        <v>-13</v>
      </c>
      <c r="M184" s="2">
        <f t="shared" si="16"/>
        <v>0</v>
      </c>
      <c r="N184">
        <f t="shared" si="20"/>
        <v>1</v>
      </c>
      <c r="O184">
        <f t="shared" si="21"/>
        <v>0</v>
      </c>
    </row>
    <row r="185" spans="1:15" x14ac:dyDescent="0.25">
      <c r="A185" s="8">
        <v>123.672</v>
      </c>
      <c r="B185" s="8"/>
      <c r="C185" s="30">
        <v>24563</v>
      </c>
      <c r="D185">
        <v>99423.11</v>
      </c>
      <c r="E185" s="2">
        <f>IF(D185&lt;&gt;0,('Modelo Atmosférico'!$B$9/'Modelo Atmosférico'!$B$10)*((POWER(D185/'Modelo Atmosférico'!$B$14,(-'Modelo Atmosférico'!$B$11*'Modelo Atmosférico'!$B$10)/('Modelo Atmosférico'!$B$12*'Modelo Atmosférico'!$B$13)))-1),0)</f>
        <v>159.5344349836702</v>
      </c>
      <c r="F185" s="12">
        <f t="shared" si="18"/>
        <v>107.39856380716424</v>
      </c>
      <c r="G185">
        <v>177</v>
      </c>
      <c r="H185" t="s">
        <v>30</v>
      </c>
      <c r="I185" s="2">
        <f t="shared" si="17"/>
        <v>-3.0385907928065201</v>
      </c>
      <c r="J185" s="2">
        <f t="shared" si="19"/>
        <v>2.4568914813312362E-5</v>
      </c>
      <c r="L185" s="2">
        <f t="shared" si="15"/>
        <v>-13</v>
      </c>
      <c r="M185" s="2">
        <f t="shared" si="16"/>
        <v>0</v>
      </c>
      <c r="N185">
        <f t="shared" si="20"/>
        <v>1</v>
      </c>
      <c r="O185">
        <f t="shared" si="21"/>
        <v>0</v>
      </c>
    </row>
    <row r="186" spans="1:15" x14ac:dyDescent="0.25">
      <c r="A186" s="8">
        <v>124.672</v>
      </c>
      <c r="B186" s="8"/>
      <c r="C186" s="30">
        <v>24550</v>
      </c>
      <c r="D186">
        <v>99458.95</v>
      </c>
      <c r="E186" s="2">
        <f>IF(D186&lt;&gt;0,('Modelo Atmosférico'!$B$9/'Modelo Atmosférico'!$B$10)*((POWER(D186/'Modelo Atmosférico'!$B$14,(-'Modelo Atmosférico'!$B$11*'Modelo Atmosférico'!$B$10)/('Modelo Atmosférico'!$B$12*'Modelo Atmosférico'!$B$13)))-1),0)</f>
        <v>156.50534829508061</v>
      </c>
      <c r="F186" s="12">
        <f t="shared" si="18"/>
        <v>104.36947711857465</v>
      </c>
      <c r="G186">
        <v>178</v>
      </c>
      <c r="H186" t="s">
        <v>30</v>
      </c>
      <c r="I186" s="2">
        <f t="shared" si="17"/>
        <v>-3.0377010841269585</v>
      </c>
      <c r="J186" s="2">
        <f t="shared" si="19"/>
        <v>2.452320807531791E-5</v>
      </c>
      <c r="L186" s="2">
        <f t="shared" si="15"/>
        <v>-13</v>
      </c>
      <c r="M186" s="2">
        <f t="shared" si="16"/>
        <v>0</v>
      </c>
      <c r="N186">
        <f t="shared" si="20"/>
        <v>1</v>
      </c>
      <c r="O186">
        <f t="shared" si="21"/>
        <v>0</v>
      </c>
    </row>
    <row r="187" spans="1:15" x14ac:dyDescent="0.25">
      <c r="A187" s="8">
        <v>125.672</v>
      </c>
      <c r="B187" s="8"/>
      <c r="C187" s="30">
        <v>24537</v>
      </c>
      <c r="D187">
        <v>99494.81</v>
      </c>
      <c r="E187" s="2">
        <f>IF(D187&lt;&gt;0,('Modelo Atmosférico'!$B$9/'Modelo Atmosférico'!$B$10)*((POWER(D187/'Modelo Atmosférico'!$B$14,(-'Modelo Atmosférico'!$B$11*'Modelo Atmosférico'!$B$10)/('Modelo Atmosférico'!$B$12*'Modelo Atmosférico'!$B$13)))-1),0)</f>
        <v>153.47545573107152</v>
      </c>
      <c r="F187" s="12">
        <f t="shared" si="18"/>
        <v>101.33958455456556</v>
      </c>
      <c r="G187">
        <v>179</v>
      </c>
      <c r="H187" t="s">
        <v>30</v>
      </c>
      <c r="I187" s="2">
        <f t="shared" si="17"/>
        <v>-3.0368561725932031</v>
      </c>
      <c r="J187" s="2">
        <f t="shared" si="19"/>
        <v>2.4539606517340783E-5</v>
      </c>
      <c r="L187" s="2">
        <f t="shared" si="15"/>
        <v>-13</v>
      </c>
      <c r="M187" s="2">
        <f t="shared" si="16"/>
        <v>0</v>
      </c>
      <c r="N187">
        <f t="shared" si="20"/>
        <v>1</v>
      </c>
      <c r="O187">
        <f t="shared" si="21"/>
        <v>0</v>
      </c>
    </row>
    <row r="188" spans="1:15" x14ac:dyDescent="0.25">
      <c r="A188" s="8">
        <v>126.672</v>
      </c>
      <c r="B188" s="8"/>
      <c r="C188" s="30">
        <v>24524</v>
      </c>
      <c r="D188">
        <v>99530.66</v>
      </c>
      <c r="E188" s="2">
        <f>IF(D188&lt;&gt;0,('Modelo Atmosférico'!$B$9/'Modelo Atmosférico'!$B$10)*((POWER(D188/'Modelo Atmosférico'!$B$14,(-'Modelo Atmosférico'!$B$11*'Modelo Atmosférico'!$B$10)/('Modelo Atmosférico'!$B$12*'Modelo Atmosférico'!$B$13)))-1),0)</f>
        <v>150.44729185292925</v>
      </c>
      <c r="F188" s="12">
        <f t="shared" si="18"/>
        <v>98.311420676423296</v>
      </c>
      <c r="G188">
        <v>180</v>
      </c>
      <c r="H188" t="s">
        <v>30</v>
      </c>
      <c r="I188" s="2">
        <f t="shared" si="17"/>
        <v>-3.0360120647206208</v>
      </c>
      <c r="J188" s="2">
        <f t="shared" si="19"/>
        <v>2.4463363988361291E-5</v>
      </c>
      <c r="L188" s="2">
        <f t="shared" si="15"/>
        <v>-13</v>
      </c>
      <c r="M188" s="2">
        <f t="shared" si="16"/>
        <v>0</v>
      </c>
      <c r="N188">
        <f t="shared" si="20"/>
        <v>1</v>
      </c>
      <c r="O188">
        <f t="shared" si="21"/>
        <v>0</v>
      </c>
    </row>
    <row r="189" spans="1:15" x14ac:dyDescent="0.25">
      <c r="A189" s="8">
        <v>127.672</v>
      </c>
      <c r="B189" s="8"/>
      <c r="C189" s="30">
        <v>24511</v>
      </c>
      <c r="D189">
        <v>99566.52</v>
      </c>
      <c r="E189" s="2">
        <f>IF(D189&lt;&gt;0,('Modelo Atmosférico'!$B$9/'Modelo Atmosférico'!$B$10)*((POWER(D189/'Modelo Atmosférico'!$B$14,(-'Modelo Atmosférico'!$B$11*'Modelo Atmosférico'!$B$10)/('Modelo Atmosférico'!$B$12*'Modelo Atmosférico'!$B$13)))-1),0)</f>
        <v>147.41916673215329</v>
      </c>
      <c r="F189" s="12">
        <f t="shared" si="18"/>
        <v>95.283295555647328</v>
      </c>
      <c r="G189">
        <v>181</v>
      </c>
      <c r="H189" t="s">
        <v>30</v>
      </c>
      <c r="I189" s="2">
        <f t="shared" si="17"/>
        <v>-3.0351682640931856</v>
      </c>
      <c r="J189" s="2">
        <f t="shared" si="19"/>
        <v>2.4449246602637364E-5</v>
      </c>
      <c r="L189" s="2">
        <f t="shared" si="15"/>
        <v>-13</v>
      </c>
      <c r="M189" s="2">
        <f t="shared" si="16"/>
        <v>0</v>
      </c>
      <c r="N189">
        <f t="shared" si="20"/>
        <v>1</v>
      </c>
      <c r="O189">
        <f t="shared" si="21"/>
        <v>0</v>
      </c>
    </row>
    <row r="190" spans="1:15" x14ac:dyDescent="0.25">
      <c r="A190" s="8">
        <v>128.672</v>
      </c>
      <c r="B190" s="8"/>
      <c r="C190" s="30">
        <v>24498</v>
      </c>
      <c r="D190">
        <v>99602.38</v>
      </c>
      <c r="E190" s="2">
        <f>IF(D190&lt;&gt;0,('Modelo Atmosférico'!$B$9/'Modelo Atmosférico'!$B$10)*((POWER(D190/'Modelo Atmosférico'!$B$14,(-'Modelo Atmosférico'!$B$11*'Modelo Atmosférico'!$B$10)/('Modelo Atmosférico'!$B$12*'Modelo Atmosférico'!$B$13)))-1),0)</f>
        <v>144.39192459228974</v>
      </c>
      <c r="F190" s="12">
        <f t="shared" si="18"/>
        <v>92.256053415783782</v>
      </c>
      <c r="G190">
        <v>182</v>
      </c>
      <c r="H190" t="s">
        <v>30</v>
      </c>
      <c r="I190" s="2">
        <f t="shared" si="17"/>
        <v>-3.0343696899180732</v>
      </c>
      <c r="J190" s="2">
        <f t="shared" si="19"/>
        <v>2.4347291080049338E-5</v>
      </c>
      <c r="L190" s="2">
        <f t="shared" si="15"/>
        <v>-13</v>
      </c>
      <c r="M190" s="2">
        <f t="shared" si="16"/>
        <v>0</v>
      </c>
      <c r="N190">
        <f t="shared" si="20"/>
        <v>1</v>
      </c>
      <c r="O190">
        <f t="shared" si="21"/>
        <v>0</v>
      </c>
    </row>
    <row r="191" spans="1:15" x14ac:dyDescent="0.25">
      <c r="A191" s="8">
        <v>129.672</v>
      </c>
      <c r="B191" s="8"/>
      <c r="C191" s="30">
        <v>24485</v>
      </c>
      <c r="D191">
        <v>99638.23</v>
      </c>
      <c r="E191" s="2">
        <f>IF(D191&lt;&gt;0,('Modelo Atmosférico'!$B$9/'Modelo Atmosférico'!$B$10)*((POWER(D191/'Modelo Atmosférico'!$B$14,(-'Modelo Atmosférico'!$B$11*'Modelo Atmosférico'!$B$10)/('Modelo Atmosférico'!$B$12*'Modelo Atmosférico'!$B$13)))-1),0)</f>
        <v>141.36640867262753</v>
      </c>
      <c r="F191" s="12">
        <f t="shared" si="18"/>
        <v>89.23053749612157</v>
      </c>
      <c r="G191">
        <v>183</v>
      </c>
      <c r="H191" t="s">
        <v>30</v>
      </c>
      <c r="I191" s="2">
        <f t="shared" si="17"/>
        <v>-3.0334825737031319</v>
      </c>
      <c r="J191" s="2">
        <f t="shared" si="19"/>
        <v>2.4310304333911512E-5</v>
      </c>
      <c r="L191" s="2">
        <f t="shared" si="15"/>
        <v>-13</v>
      </c>
      <c r="M191" s="2">
        <f t="shared" si="16"/>
        <v>0</v>
      </c>
      <c r="N191">
        <f t="shared" si="20"/>
        <v>1</v>
      </c>
      <c r="O191">
        <f t="shared" si="21"/>
        <v>0</v>
      </c>
    </row>
    <row r="192" spans="1:15" x14ac:dyDescent="0.25">
      <c r="A192" s="8">
        <v>130.672</v>
      </c>
      <c r="B192" s="8"/>
      <c r="C192" s="30">
        <v>24472</v>
      </c>
      <c r="D192">
        <v>99674.08</v>
      </c>
      <c r="E192" s="2">
        <f>IF(D192&lt;&gt;0,('Modelo Atmosférico'!$B$9/'Modelo Atmosférico'!$B$10)*((POWER(D192/'Modelo Atmosférico'!$B$14,(-'Modelo Atmosférico'!$B$11*'Modelo Atmosférico'!$B$10)/('Modelo Atmosférico'!$B$12*'Modelo Atmosférico'!$B$13)))-1),0)</f>
        <v>138.34177409240576</v>
      </c>
      <c r="F192" s="12">
        <f t="shared" si="18"/>
        <v>86.205902915899799</v>
      </c>
      <c r="G192">
        <v>184</v>
      </c>
      <c r="H192" t="s">
        <v>30</v>
      </c>
      <c r="I192" s="2">
        <f t="shared" si="17"/>
        <v>-3.0326406824979357</v>
      </c>
      <c r="J192" s="2">
        <f t="shared" si="19"/>
        <v>2.4221402756035019E-5</v>
      </c>
      <c r="L192" s="2">
        <f t="shared" si="15"/>
        <v>-13</v>
      </c>
      <c r="M192" s="2">
        <f t="shared" si="16"/>
        <v>0</v>
      </c>
      <c r="N192">
        <f t="shared" si="20"/>
        <v>1</v>
      </c>
      <c r="O192">
        <f t="shared" si="21"/>
        <v>0</v>
      </c>
    </row>
    <row r="193" spans="1:15" x14ac:dyDescent="0.25">
      <c r="A193" s="8">
        <v>131.672</v>
      </c>
      <c r="B193" s="8"/>
      <c r="C193" s="30">
        <v>24459</v>
      </c>
      <c r="D193">
        <v>99709.94</v>
      </c>
      <c r="E193" s="2">
        <f>IF(D193&lt;&gt;0,('Modelo Atmosférico'!$B$9/'Modelo Atmosférico'!$B$10)*((POWER(D193/'Modelo Atmosférico'!$B$14,(-'Modelo Atmosférico'!$B$11*'Modelo Atmosférico'!$B$10)/('Modelo Atmosférico'!$B$12*'Modelo Atmosférico'!$B$13)))-1),0)</f>
        <v>135.31717695487947</v>
      </c>
      <c r="F193" s="12">
        <f t="shared" si="18"/>
        <v>83.181305778373513</v>
      </c>
      <c r="G193">
        <v>185</v>
      </c>
      <c r="H193" t="s">
        <v>30</v>
      </c>
      <c r="I193" s="2">
        <f t="shared" si="17"/>
        <v>-3.0317990969183857</v>
      </c>
      <c r="J193" s="2">
        <f t="shared" si="19"/>
        <v>2.4157744821101861E-5</v>
      </c>
      <c r="L193" s="2">
        <f t="shared" si="15"/>
        <v>-13</v>
      </c>
      <c r="M193" s="2">
        <f t="shared" si="16"/>
        <v>0</v>
      </c>
      <c r="N193">
        <f t="shared" si="20"/>
        <v>1</v>
      </c>
      <c r="O193">
        <f t="shared" si="21"/>
        <v>0</v>
      </c>
    </row>
    <row r="194" spans="1:15" x14ac:dyDescent="0.25">
      <c r="A194" s="8">
        <v>132.672</v>
      </c>
      <c r="B194" s="8"/>
      <c r="C194" s="30">
        <v>24446</v>
      </c>
      <c r="D194">
        <v>99745.79</v>
      </c>
      <c r="E194" s="2">
        <f>IF(D194&lt;&gt;0,('Modelo Atmosférico'!$B$9/'Modelo Atmosférico'!$B$10)*((POWER(D194/'Modelo Atmosférico'!$B$14,(-'Modelo Atmosférico'!$B$11*'Modelo Atmosférico'!$B$10)/('Modelo Atmosférico'!$B$12*'Modelo Atmosférico'!$B$13)))-1),0)</f>
        <v>132.29430357878931</v>
      </c>
      <c r="F194" s="12">
        <f t="shared" si="18"/>
        <v>80.158432402283353</v>
      </c>
      <c r="G194">
        <v>186</v>
      </c>
      <c r="H194" t="s">
        <v>30</v>
      </c>
      <c r="I194" s="2">
        <f t="shared" si="17"/>
        <v>-3.030958310672796</v>
      </c>
      <c r="J194" s="2">
        <f t="shared" si="19"/>
        <v>2.412295003576293E-5</v>
      </c>
      <c r="L194" s="2">
        <f t="shared" si="15"/>
        <v>-13</v>
      </c>
      <c r="M194" s="2">
        <f t="shared" si="16"/>
        <v>0</v>
      </c>
      <c r="N194">
        <f t="shared" si="20"/>
        <v>1</v>
      </c>
      <c r="O194">
        <f t="shared" si="21"/>
        <v>0</v>
      </c>
    </row>
    <row r="195" spans="1:15" x14ac:dyDescent="0.25">
      <c r="A195" s="8">
        <v>133.672</v>
      </c>
      <c r="B195" s="8"/>
      <c r="C195" s="30">
        <v>24433</v>
      </c>
      <c r="D195">
        <v>99781.65</v>
      </c>
      <c r="E195" s="2">
        <f>IF(D195&lt;&gt;0,('Modelo Atmosférico'!$B$9/'Modelo Atmosférico'!$B$10)*((POWER(D195/'Modelo Atmosférico'!$B$14,(-'Modelo Atmosférico'!$B$11*'Modelo Atmosférico'!$B$10)/('Modelo Atmosférico'!$B$12*'Modelo Atmosférico'!$B$13)))-1),0)</f>
        <v>129.27146699058159</v>
      </c>
      <c r="F195" s="12">
        <f t="shared" si="18"/>
        <v>77.135595814075629</v>
      </c>
      <c r="G195">
        <v>187</v>
      </c>
      <c r="H195" t="s">
        <v>30</v>
      </c>
      <c r="I195" s="2">
        <f t="shared" si="17"/>
        <v>-3.0300732229117657</v>
      </c>
      <c r="J195" s="2">
        <f t="shared" si="19"/>
        <v>2.411654097292339E-5</v>
      </c>
      <c r="L195" s="2">
        <f t="shared" si="15"/>
        <v>-13</v>
      </c>
      <c r="M195" s="2">
        <f t="shared" si="16"/>
        <v>0</v>
      </c>
      <c r="N195">
        <f t="shared" si="20"/>
        <v>1</v>
      </c>
      <c r="O195">
        <f t="shared" si="21"/>
        <v>0</v>
      </c>
    </row>
    <row r="196" spans="1:15" x14ac:dyDescent="0.25">
      <c r="A196" s="8">
        <v>134.672</v>
      </c>
      <c r="B196" s="8"/>
      <c r="C196" s="30">
        <v>24420</v>
      </c>
      <c r="D196">
        <v>99817.5</v>
      </c>
      <c r="E196" s="2">
        <f>IF(D196&lt;&gt;0,('Modelo Atmosférico'!$B$9/'Modelo Atmosférico'!$B$10)*((POWER(D196/'Modelo Atmosférico'!$B$14,(-'Modelo Atmosférico'!$B$11*'Modelo Atmosférico'!$B$10)/('Modelo Atmosférico'!$B$12*'Modelo Atmosférico'!$B$13)))-1),0)</f>
        <v>126.25035252824898</v>
      </c>
      <c r="F196" s="12">
        <f t="shared" si="18"/>
        <v>74.114481351743024</v>
      </c>
      <c r="G196">
        <v>188</v>
      </c>
      <c r="H196" t="s">
        <v>30</v>
      </c>
      <c r="I196" s="2">
        <f t="shared" si="17"/>
        <v>-3.0292335524431677</v>
      </c>
      <c r="J196" s="2">
        <f t="shared" si="19"/>
        <v>2.4058611552076109E-5</v>
      </c>
      <c r="L196" s="2">
        <f t="shared" si="15"/>
        <v>-13</v>
      </c>
      <c r="M196" s="2">
        <f t="shared" si="16"/>
        <v>0</v>
      </c>
      <c r="N196">
        <f t="shared" si="20"/>
        <v>1</v>
      </c>
      <c r="O196">
        <f t="shared" si="21"/>
        <v>0</v>
      </c>
    </row>
    <row r="197" spans="1:15" x14ac:dyDescent="0.25">
      <c r="A197" s="8">
        <v>135.672</v>
      </c>
      <c r="B197" s="8"/>
      <c r="C197" s="30">
        <v>24407</v>
      </c>
      <c r="D197">
        <v>99853.36</v>
      </c>
      <c r="E197" s="2">
        <f>IF(D197&lt;&gt;0,('Modelo Atmosférico'!$B$9/'Modelo Atmosférico'!$B$10)*((POWER(D197/'Modelo Atmosférico'!$B$14,(-'Modelo Atmosférico'!$B$11*'Modelo Atmosférico'!$B$10)/('Modelo Atmosférico'!$B$12*'Modelo Atmosférico'!$B$13)))-1),0)</f>
        <v>123.22927420065916</v>
      </c>
      <c r="F197" s="12">
        <f t="shared" si="18"/>
        <v>71.09340302415319</v>
      </c>
      <c r="G197">
        <v>189</v>
      </c>
      <c r="H197" t="s">
        <v>30</v>
      </c>
      <c r="I197" s="2">
        <f t="shared" si="17"/>
        <v>-3.0283941859859005</v>
      </c>
      <c r="J197" s="2">
        <f t="shared" si="19"/>
        <v>2.402566783765702E-5</v>
      </c>
      <c r="L197" s="2">
        <f t="shared" si="15"/>
        <v>-13</v>
      </c>
      <c r="M197" s="2">
        <f t="shared" si="16"/>
        <v>0</v>
      </c>
      <c r="N197">
        <f t="shared" si="20"/>
        <v>1</v>
      </c>
      <c r="O197">
        <f t="shared" si="21"/>
        <v>0</v>
      </c>
    </row>
    <row r="198" spans="1:15" x14ac:dyDescent="0.25">
      <c r="A198" s="8">
        <v>136.672</v>
      </c>
      <c r="B198" s="8"/>
      <c r="C198" s="30">
        <v>24394</v>
      </c>
      <c r="D198">
        <v>99889.22</v>
      </c>
      <c r="E198" s="2">
        <f>IF(D198&lt;&gt;0,('Modelo Atmosférico'!$B$9/'Modelo Atmosférico'!$B$10)*((POWER(D198/'Modelo Atmosférico'!$B$14,(-'Modelo Atmosférico'!$B$11*'Modelo Atmosférico'!$B$10)/('Modelo Atmosférico'!$B$12*'Modelo Atmosférico'!$B$13)))-1),0)</f>
        <v>120.20907426900098</v>
      </c>
      <c r="F198" s="12">
        <f t="shared" si="18"/>
        <v>68.073203092495021</v>
      </c>
      <c r="G198">
        <v>190</v>
      </c>
      <c r="H198" t="s">
        <v>30</v>
      </c>
      <c r="I198" s="2">
        <f t="shared" si="17"/>
        <v>-3.027599936896304</v>
      </c>
      <c r="J198" s="2">
        <f t="shared" si="19"/>
        <v>2.3985699363469336E-5</v>
      </c>
      <c r="L198" s="2">
        <f t="shared" si="15"/>
        <v>-13</v>
      </c>
      <c r="M198" s="2">
        <f t="shared" si="16"/>
        <v>0</v>
      </c>
      <c r="N198">
        <f t="shared" si="20"/>
        <v>1</v>
      </c>
      <c r="O198">
        <f t="shared" si="21"/>
        <v>0</v>
      </c>
    </row>
    <row r="199" spans="1:15" x14ac:dyDescent="0.25">
      <c r="A199" s="8">
        <v>137.672</v>
      </c>
      <c r="B199" s="8"/>
      <c r="C199" s="30">
        <v>24381</v>
      </c>
      <c r="D199">
        <v>99925.08</v>
      </c>
      <c r="E199" s="2">
        <f>IF(D199&lt;&gt;0,('Modelo Atmosférico'!$B$9/'Modelo Atmosférico'!$B$10)*((POWER(D199/'Modelo Atmosférico'!$B$14,(-'Modelo Atmosférico'!$B$11*'Modelo Atmosférico'!$B$10)/('Modelo Atmosférico'!$B$12*'Modelo Atmosférico'!$B$13)))-1),0)</f>
        <v>117.1897521626619</v>
      </c>
      <c r="F199" s="12">
        <f t="shared" si="18"/>
        <v>65.053880986155946</v>
      </c>
      <c r="G199">
        <v>191</v>
      </c>
      <c r="H199" t="s">
        <v>30</v>
      </c>
      <c r="I199" s="2">
        <f t="shared" si="17"/>
        <v>-3.0267171030830133</v>
      </c>
      <c r="J199" s="2">
        <f t="shared" si="19"/>
        <v>2.3937605824403374E-5</v>
      </c>
      <c r="L199" s="2">
        <f t="shared" si="15"/>
        <v>-13</v>
      </c>
      <c r="M199" s="2">
        <f t="shared" si="16"/>
        <v>0</v>
      </c>
      <c r="N199">
        <f t="shared" si="20"/>
        <v>1</v>
      </c>
      <c r="O199">
        <f t="shared" si="21"/>
        <v>0</v>
      </c>
    </row>
    <row r="200" spans="1:15" x14ac:dyDescent="0.25">
      <c r="A200" s="8">
        <v>138.672</v>
      </c>
      <c r="B200" s="8"/>
      <c r="C200" s="30">
        <v>24368</v>
      </c>
      <c r="D200">
        <v>99960.93</v>
      </c>
      <c r="E200" s="2">
        <f>IF(D200&lt;&gt;0,('Modelo Atmosférico'!$B$9/'Modelo Atmosférico'!$B$10)*((POWER(D200/'Modelo Atmosférico'!$B$14,(-'Modelo Atmosférico'!$B$11*'Modelo Atmosférico'!$B$10)/('Modelo Atmosférico'!$B$12*'Modelo Atmosférico'!$B$13)))-1),0)</f>
        <v>114.17214891969384</v>
      </c>
      <c r="F200" s="12">
        <f t="shared" si="18"/>
        <v>62.036277743187874</v>
      </c>
      <c r="G200">
        <v>192</v>
      </c>
      <c r="H200" t="s">
        <v>30</v>
      </c>
      <c r="I200" s="2">
        <f t="shared" si="17"/>
        <v>-3.0258796314753367</v>
      </c>
      <c r="J200" s="2">
        <f t="shared" si="19"/>
        <v>2.38782437297012E-5</v>
      </c>
      <c r="L200" s="2">
        <f t="shared" si="15"/>
        <v>-13</v>
      </c>
      <c r="M200" s="2">
        <f t="shared" si="16"/>
        <v>0</v>
      </c>
      <c r="N200">
        <f t="shared" si="20"/>
        <v>1</v>
      </c>
      <c r="O200">
        <f t="shared" si="21"/>
        <v>0</v>
      </c>
    </row>
    <row r="201" spans="1:15" x14ac:dyDescent="0.25">
      <c r="A201" s="8">
        <v>139.672</v>
      </c>
      <c r="B201" s="8"/>
      <c r="C201" s="30">
        <v>24355</v>
      </c>
      <c r="D201">
        <v>99996.79</v>
      </c>
      <c r="E201" s="2">
        <f>IF(D201&lt;&gt;0,('Modelo Atmosférico'!$B$9/'Modelo Atmosférico'!$B$10)*((POWER(D201/'Modelo Atmosférico'!$B$14,(-'Modelo Atmosférico'!$B$11*'Modelo Atmosférico'!$B$10)/('Modelo Atmosférico'!$B$12*'Modelo Atmosférico'!$B$13)))-1),0)</f>
        <v>111.15458051010108</v>
      </c>
      <c r="F201" s="12">
        <f t="shared" si="18"/>
        <v>59.018709333595119</v>
      </c>
      <c r="G201">
        <v>193</v>
      </c>
      <c r="H201" t="s">
        <v>30</v>
      </c>
      <c r="I201" s="2">
        <f t="shared" si="17"/>
        <v>-3.0250424622786585</v>
      </c>
      <c r="J201" s="2">
        <f t="shared" si="19"/>
        <v>2.3847413055691824E-5</v>
      </c>
      <c r="L201" s="2">
        <f t="shared" si="15"/>
        <v>-13</v>
      </c>
      <c r="M201" s="2">
        <f t="shared" si="16"/>
        <v>0</v>
      </c>
      <c r="N201">
        <f t="shared" si="20"/>
        <v>1</v>
      </c>
      <c r="O201">
        <f t="shared" si="21"/>
        <v>0</v>
      </c>
    </row>
    <row r="202" spans="1:15" x14ac:dyDescent="0.25">
      <c r="A202" s="8">
        <v>140.672</v>
      </c>
      <c r="B202" s="8"/>
      <c r="C202" s="30">
        <v>24342</v>
      </c>
      <c r="D202">
        <v>100032.65</v>
      </c>
      <c r="E202" s="2">
        <f>IF(D202&lt;&gt;0,('Modelo Atmosférico'!$B$9/'Modelo Atmosférico'!$B$10)*((POWER(D202/'Modelo Atmosférico'!$B$14,(-'Modelo Atmosférico'!$B$11*'Modelo Atmosférico'!$B$10)/('Modelo Atmosférico'!$B$12*'Modelo Atmosférico'!$B$13)))-1),0)</f>
        <v>108.13788821762701</v>
      </c>
      <c r="F202" s="12">
        <f t="shared" si="18"/>
        <v>56.002017041121043</v>
      </c>
      <c r="G202">
        <v>194</v>
      </c>
      <c r="H202" t="s">
        <v>30</v>
      </c>
      <c r="I202" s="2">
        <f t="shared" si="17"/>
        <v>-3.0241613259636919</v>
      </c>
      <c r="J202" s="2">
        <f t="shared" si="19"/>
        <v>2.3844864961574469E-5</v>
      </c>
      <c r="L202" s="2">
        <f t="shared" si="15"/>
        <v>-13</v>
      </c>
      <c r="M202" s="2">
        <f t="shared" si="16"/>
        <v>0</v>
      </c>
      <c r="N202">
        <f t="shared" si="20"/>
        <v>1</v>
      </c>
      <c r="O202">
        <f t="shared" si="21"/>
        <v>0</v>
      </c>
    </row>
    <row r="203" spans="1:15" x14ac:dyDescent="0.25">
      <c r="A203" s="8">
        <v>141.672</v>
      </c>
      <c r="B203" s="8"/>
      <c r="C203" s="30">
        <v>24329</v>
      </c>
      <c r="D203">
        <v>100068.51</v>
      </c>
      <c r="E203" s="2">
        <f>IF(D203&lt;&gt;0,('Modelo Atmosférico'!$B$9/'Modelo Atmosférico'!$B$10)*((POWER(D203/'Modelo Atmosférico'!$B$14,(-'Modelo Atmosférico'!$B$11*'Modelo Atmosférico'!$B$10)/('Modelo Atmosférico'!$B$12*'Modelo Atmosférico'!$B$13)))-1),0)</f>
        <v>105.12207147397227</v>
      </c>
      <c r="F203" s="12">
        <f t="shared" si="18"/>
        <v>52.986200297466304</v>
      </c>
      <c r="G203">
        <v>195</v>
      </c>
      <c r="H203" t="s">
        <v>30</v>
      </c>
      <c r="I203" s="2">
        <f t="shared" si="17"/>
        <v>-3.0233252651440954</v>
      </c>
      <c r="J203" s="2">
        <f t="shared" si="19"/>
        <v>2.3831205226148547E-5</v>
      </c>
      <c r="L203" s="2">
        <f t="shared" si="15"/>
        <v>-13</v>
      </c>
      <c r="M203" s="2">
        <f t="shared" si="16"/>
        <v>0</v>
      </c>
      <c r="N203">
        <f t="shared" si="20"/>
        <v>1</v>
      </c>
      <c r="O203">
        <f t="shared" si="21"/>
        <v>0</v>
      </c>
    </row>
    <row r="204" spans="1:15" x14ac:dyDescent="0.25">
      <c r="A204" s="8">
        <v>142.672</v>
      </c>
      <c r="B204" s="8"/>
      <c r="C204" s="30">
        <v>24316</v>
      </c>
      <c r="D204">
        <v>100104.38</v>
      </c>
      <c r="E204" s="2">
        <f>IF(D204&lt;&gt;0,('Modelo Atmosférico'!$B$9/'Modelo Atmosférico'!$B$10)*((POWER(D204/'Modelo Atmosférico'!$B$14,(-'Modelo Atmosférico'!$B$11*'Modelo Atmosférico'!$B$10)/('Modelo Atmosférico'!$B$12*'Modelo Atmosférico'!$B$13)))-1),0)</f>
        <v>102.10628907995334</v>
      </c>
      <c r="F204" s="12">
        <f t="shared" si="18"/>
        <v>49.970417903447377</v>
      </c>
      <c r="G204">
        <v>196</v>
      </c>
      <c r="H204" t="s">
        <v>30</v>
      </c>
      <c r="I204" s="2">
        <f t="shared" si="17"/>
        <v>-3.0225339949324663</v>
      </c>
      <c r="J204" s="2">
        <f t="shared" si="19"/>
        <v>2.3770773166283063E-5</v>
      </c>
      <c r="L204" s="2">
        <f t="shared" ref="L204:L247" si="22">(C204-C200)/(A204-A200)</f>
        <v>-13</v>
      </c>
      <c r="M204" s="2">
        <f t="shared" ref="M204:M247" si="23">_xlfn.VAR.P(L200:L204)</f>
        <v>0</v>
      </c>
      <c r="N204">
        <f t="shared" si="20"/>
        <v>1</v>
      </c>
      <c r="O204">
        <f t="shared" si="21"/>
        <v>0</v>
      </c>
    </row>
    <row r="205" spans="1:15" x14ac:dyDescent="0.25">
      <c r="A205" s="8">
        <v>143.672</v>
      </c>
      <c r="B205" s="8"/>
      <c r="C205" s="30">
        <v>24303</v>
      </c>
      <c r="D205">
        <v>100140.23</v>
      </c>
      <c r="E205" s="2">
        <f>IF(D205&lt;&gt;0,('Modelo Atmosférico'!$B$9/'Modelo Atmosférico'!$B$10)*((POWER(D205/'Modelo Atmosférico'!$B$14,(-'Modelo Atmosférico'!$B$11*'Modelo Atmosférico'!$B$10)/('Modelo Atmosférico'!$B$12*'Modelo Atmosférico'!$B$13)))-1),0)</f>
        <v>99.093062362733846</v>
      </c>
      <c r="F205" s="12">
        <f t="shared" si="18"/>
        <v>46.957191186227881</v>
      </c>
      <c r="G205">
        <v>197</v>
      </c>
      <c r="H205" t="s">
        <v>30</v>
      </c>
      <c r="I205" s="2">
        <f t="shared" si="17"/>
        <v>-3.0216992595971983</v>
      </c>
      <c r="J205" s="2">
        <f t="shared" si="19"/>
        <v>2.3702626177820934E-5</v>
      </c>
      <c r="L205" s="2">
        <f t="shared" si="22"/>
        <v>-13</v>
      </c>
      <c r="M205" s="2">
        <f t="shared" si="23"/>
        <v>0</v>
      </c>
      <c r="N205">
        <f t="shared" si="20"/>
        <v>1</v>
      </c>
      <c r="O205">
        <f t="shared" si="21"/>
        <v>0</v>
      </c>
    </row>
    <row r="206" spans="1:15" x14ac:dyDescent="0.25">
      <c r="A206" s="8">
        <v>144.672</v>
      </c>
      <c r="B206" s="8"/>
      <c r="C206" s="30">
        <v>24290</v>
      </c>
      <c r="D206">
        <v>100176.09</v>
      </c>
      <c r="E206" s="2">
        <f>IF(D206&lt;&gt;0,('Modelo Atmosférico'!$B$9/'Modelo Atmosférico'!$B$10)*((POWER(D206/'Modelo Atmosférico'!$B$14,(-'Modelo Atmosférico'!$B$11*'Modelo Atmosférico'!$B$10)/('Modelo Atmosférico'!$B$12*'Modelo Atmosférico'!$B$13)))-1),0)</f>
        <v>96.079868861391333</v>
      </c>
      <c r="F206" s="12">
        <f t="shared" si="18"/>
        <v>43.943997684885368</v>
      </c>
      <c r="G206">
        <v>198</v>
      </c>
      <c r="H206" t="s">
        <v>30</v>
      </c>
      <c r="I206" s="2">
        <f t="shared" si="17"/>
        <v>-3.0208203615621154</v>
      </c>
      <c r="J206" s="2">
        <f t="shared" si="19"/>
        <v>2.3702040567216637E-5</v>
      </c>
      <c r="L206" s="2">
        <f t="shared" si="22"/>
        <v>-13</v>
      </c>
      <c r="M206" s="2">
        <f t="shared" si="23"/>
        <v>0</v>
      </c>
      <c r="N206">
        <f t="shared" si="20"/>
        <v>1</v>
      </c>
      <c r="O206">
        <f t="shared" si="21"/>
        <v>0</v>
      </c>
    </row>
    <row r="207" spans="1:15" x14ac:dyDescent="0.25">
      <c r="A207" s="8">
        <v>145.672</v>
      </c>
      <c r="B207" s="8"/>
      <c r="C207" s="30">
        <v>24277</v>
      </c>
      <c r="D207">
        <v>100211.95</v>
      </c>
      <c r="E207" s="2">
        <f>IF(D207&lt;&gt;0,('Modelo Atmosférico'!$B$9/'Modelo Atmosférico'!$B$10)*((POWER(D207/'Modelo Atmosférico'!$B$14,(-'Modelo Atmosférico'!$B$11*'Modelo Atmosférico'!$B$10)/('Modelo Atmosférico'!$B$12*'Modelo Atmosférico'!$B$13)))-1),0)</f>
        <v>93.067548641350498</v>
      </c>
      <c r="F207" s="12">
        <f t="shared" si="18"/>
        <v>40.931677464844533</v>
      </c>
      <c r="G207">
        <v>199</v>
      </c>
      <c r="H207" t="s">
        <v>30</v>
      </c>
      <c r="I207" s="2">
        <f t="shared" si="17"/>
        <v>-3.0199864848199347</v>
      </c>
      <c r="J207" s="2">
        <f t="shared" si="19"/>
        <v>2.3694089830485485E-5</v>
      </c>
      <c r="L207" s="2">
        <f t="shared" si="22"/>
        <v>-13</v>
      </c>
      <c r="M207" s="2">
        <f t="shared" si="23"/>
        <v>0</v>
      </c>
      <c r="N207">
        <f t="shared" si="20"/>
        <v>1</v>
      </c>
      <c r="O207">
        <f t="shared" si="21"/>
        <v>0</v>
      </c>
    </row>
    <row r="208" spans="1:15" x14ac:dyDescent="0.25">
      <c r="A208" s="8">
        <v>146.672</v>
      </c>
      <c r="B208" s="8"/>
      <c r="C208" s="30">
        <v>24264</v>
      </c>
      <c r="D208">
        <v>100247.81</v>
      </c>
      <c r="E208" s="2">
        <f>IF(D208&lt;&gt;0,('Modelo Atmosférico'!$B$9/'Modelo Atmosférico'!$B$10)*((POWER(D208/'Modelo Atmosférico'!$B$14,(-'Modelo Atmosférico'!$B$11*'Modelo Atmosférico'!$B$10)/('Modelo Atmosférico'!$B$12*'Modelo Atmosférico'!$B$13)))-1),0)</f>
        <v>90.056101137156787</v>
      </c>
      <c r="F208" s="12">
        <f t="shared" si="18"/>
        <v>37.920229960650822</v>
      </c>
      <c r="G208">
        <v>200</v>
      </c>
      <c r="H208" t="s">
        <v>30</v>
      </c>
      <c r="I208" s="2">
        <f t="shared" si="17"/>
        <v>-3.0191087155261318</v>
      </c>
      <c r="J208" s="2">
        <f t="shared" si="19"/>
        <v>2.3714204186631304E-5</v>
      </c>
      <c r="L208" s="2">
        <f t="shared" si="22"/>
        <v>-13</v>
      </c>
      <c r="M208" s="2">
        <f t="shared" si="23"/>
        <v>0</v>
      </c>
      <c r="N208">
        <f t="shared" si="20"/>
        <v>1</v>
      </c>
      <c r="O208">
        <f t="shared" si="21"/>
        <v>0</v>
      </c>
    </row>
    <row r="209" spans="1:15" x14ac:dyDescent="0.25">
      <c r="A209" s="8">
        <v>147.672</v>
      </c>
      <c r="B209" s="8"/>
      <c r="C209" s="30">
        <v>24251</v>
      </c>
      <c r="D209">
        <v>100283.67</v>
      </c>
      <c r="E209" s="2">
        <f>IF(D209&lt;&gt;0,('Modelo Atmosférico'!$B$9/'Modelo Atmosférico'!$B$10)*((POWER(D209/'Modelo Atmosférico'!$B$14,(-'Modelo Atmosférico'!$B$11*'Modelo Atmosférico'!$B$10)/('Modelo Atmosférico'!$B$12*'Modelo Atmosférico'!$B$13)))-1),0)</f>
        <v>87.04552578392159</v>
      </c>
      <c r="F209" s="12">
        <f t="shared" si="18"/>
        <v>34.909654607415625</v>
      </c>
      <c r="G209">
        <v>201</v>
      </c>
      <c r="H209" t="s">
        <v>30</v>
      </c>
      <c r="I209" s="2">
        <f t="shared" si="17"/>
        <v>-3.0182315162299029</v>
      </c>
      <c r="J209" s="2">
        <f t="shared" si="19"/>
        <v>2.3758912396099488E-5</v>
      </c>
      <c r="L209" s="2">
        <f t="shared" si="22"/>
        <v>-13</v>
      </c>
      <c r="M209" s="2">
        <f t="shared" si="23"/>
        <v>0</v>
      </c>
      <c r="N209">
        <f t="shared" si="20"/>
        <v>1</v>
      </c>
      <c r="O209">
        <f t="shared" si="21"/>
        <v>0</v>
      </c>
    </row>
    <row r="210" spans="1:15" x14ac:dyDescent="0.25">
      <c r="A210" s="8">
        <v>148.672</v>
      </c>
      <c r="B210" s="8"/>
      <c r="C210" s="30">
        <v>24238</v>
      </c>
      <c r="D210">
        <v>100319.54</v>
      </c>
      <c r="E210" s="2">
        <f>IF(D210&lt;&gt;0,('Modelo Atmosférico'!$B$9/'Modelo Atmosférico'!$B$10)*((POWER(D210/'Modelo Atmosférico'!$B$14,(-'Modelo Atmosférico'!$B$11*'Modelo Atmosférico'!$B$10)/('Modelo Atmosférico'!$B$12*'Modelo Atmosférico'!$B$13)))-1),0)</f>
        <v>84.034982846092504</v>
      </c>
      <c r="F210" s="12">
        <f t="shared" si="18"/>
        <v>31.899111669586539</v>
      </c>
      <c r="G210">
        <v>202</v>
      </c>
      <c r="H210" t="s">
        <v>30</v>
      </c>
      <c r="I210" s="2">
        <f t="shared" si="17"/>
        <v>-3.0174434645544754</v>
      </c>
      <c r="J210" s="2">
        <f t="shared" si="19"/>
        <v>2.3713441374051983E-5</v>
      </c>
      <c r="L210" s="2">
        <f t="shared" si="22"/>
        <v>-13</v>
      </c>
      <c r="M210" s="2">
        <f t="shared" si="23"/>
        <v>0</v>
      </c>
      <c r="N210">
        <f t="shared" si="20"/>
        <v>1</v>
      </c>
      <c r="O210">
        <f t="shared" si="21"/>
        <v>0</v>
      </c>
    </row>
    <row r="211" spans="1:15" x14ac:dyDescent="0.25">
      <c r="A211" s="8">
        <v>149.672</v>
      </c>
      <c r="B211" s="8"/>
      <c r="C211" s="30">
        <v>24225</v>
      </c>
      <c r="D211">
        <v>100355.41</v>
      </c>
      <c r="E211" s="2">
        <f>IF(D211&lt;&gt;0,('Modelo Atmosférico'!$B$9/'Modelo Atmosférico'!$B$10)*((POWER(D211/'Modelo Atmosférico'!$B$14,(-'Modelo Atmosférico'!$B$11*'Modelo Atmosférico'!$B$10)/('Modelo Atmosférico'!$B$12*'Modelo Atmosférico'!$B$13)))-1),0)</f>
        <v>81.025311416855885</v>
      </c>
      <c r="F211" s="12">
        <f t="shared" si="18"/>
        <v>28.88944024034992</v>
      </c>
      <c r="G211">
        <v>203</v>
      </c>
      <c r="H211" t="s">
        <v>30</v>
      </c>
      <c r="I211" s="2">
        <f t="shared" si="17"/>
        <v>-3.016655930292099</v>
      </c>
      <c r="J211" s="2">
        <f t="shared" si="19"/>
        <v>2.3657306474947201E-5</v>
      </c>
      <c r="L211" s="2">
        <f t="shared" si="22"/>
        <v>-13</v>
      </c>
      <c r="M211" s="2">
        <f t="shared" si="23"/>
        <v>0</v>
      </c>
      <c r="N211">
        <f t="shared" si="20"/>
        <v>1</v>
      </c>
      <c r="O211">
        <f t="shared" si="21"/>
        <v>0</v>
      </c>
    </row>
    <row r="212" spans="1:15" x14ac:dyDescent="0.25">
      <c r="A212" s="8">
        <v>150.672</v>
      </c>
      <c r="B212" s="8"/>
      <c r="C212" s="30">
        <v>24212</v>
      </c>
      <c r="D212">
        <v>100391.27</v>
      </c>
      <c r="E212" s="2">
        <f>IF(D212&lt;&gt;0,('Modelo Atmosférico'!$B$9/'Modelo Atmosférico'!$B$10)*((POWER(D212/'Modelo Atmosférico'!$B$14,(-'Modelo Atmosférico'!$B$11*'Modelo Atmosférico'!$B$10)/('Modelo Atmosférico'!$B$12*'Modelo Atmosférico'!$B$13)))-1),0)</f>
        <v>78.017349618168723</v>
      </c>
      <c r="F212" s="12">
        <f t="shared" si="18"/>
        <v>25.881478441662757</v>
      </c>
      <c r="G212">
        <v>204</v>
      </c>
      <c r="H212" t="s">
        <v>30</v>
      </c>
      <c r="I212" s="2">
        <f t="shared" si="17"/>
        <v>-3.0157803861426715</v>
      </c>
      <c r="J212" s="2">
        <f t="shared" si="19"/>
        <v>2.3628953290281005E-5</v>
      </c>
      <c r="L212" s="2">
        <f t="shared" si="22"/>
        <v>-13</v>
      </c>
      <c r="M212" s="2">
        <f t="shared" si="23"/>
        <v>0</v>
      </c>
      <c r="N212">
        <f t="shared" si="20"/>
        <v>1</v>
      </c>
      <c r="O212">
        <f t="shared" si="21"/>
        <v>0</v>
      </c>
    </row>
    <row r="213" spans="1:15" x14ac:dyDescent="0.25">
      <c r="A213" s="8">
        <v>151.672</v>
      </c>
      <c r="B213" s="8"/>
      <c r="C213" s="30">
        <v>24199</v>
      </c>
      <c r="D213">
        <v>100427.13</v>
      </c>
      <c r="E213" s="2">
        <f>IF(D213&lt;&gt;0,('Modelo Atmosférico'!$B$9/'Modelo Atmosférico'!$B$10)*((POWER(D213/'Modelo Atmosférico'!$B$14,(-'Modelo Atmosférico'!$B$11*'Modelo Atmosférico'!$B$10)/('Modelo Atmosférico'!$B$12*'Modelo Atmosférico'!$B$13)))-1),0)</f>
        <v>75.010257716255339</v>
      </c>
      <c r="F213" s="12">
        <f t="shared" si="18"/>
        <v>22.874386539749374</v>
      </c>
      <c r="G213">
        <v>205</v>
      </c>
      <c r="H213" t="s">
        <v>30</v>
      </c>
      <c r="I213" s="2">
        <f t="shared" si="17"/>
        <v>-3.0149497822386304</v>
      </c>
      <c r="J213" s="2">
        <f t="shared" si="19"/>
        <v>2.358942130350053E-5</v>
      </c>
      <c r="L213" s="2">
        <f t="shared" si="22"/>
        <v>-13</v>
      </c>
      <c r="M213" s="2">
        <f t="shared" si="23"/>
        <v>0</v>
      </c>
      <c r="N213">
        <f t="shared" si="20"/>
        <v>1</v>
      </c>
      <c r="O213">
        <f t="shared" si="21"/>
        <v>0</v>
      </c>
    </row>
    <row r="214" spans="1:15" x14ac:dyDescent="0.25">
      <c r="A214" s="8">
        <v>152.672</v>
      </c>
      <c r="B214" s="8"/>
      <c r="C214" s="30">
        <v>24186</v>
      </c>
      <c r="D214">
        <v>100462.98</v>
      </c>
      <c r="E214" s="2">
        <f>IF(D214&lt;&gt;0,('Modelo Atmosférico'!$B$9/'Modelo Atmosférico'!$B$10)*((POWER(D214/'Modelo Atmosférico'!$B$14,(-'Modelo Atmosférico'!$B$11*'Modelo Atmosférico'!$B$10)/('Modelo Atmosférico'!$B$12*'Modelo Atmosférico'!$B$13)))-1),0)</f>
        <v>72.004873349894268</v>
      </c>
      <c r="F214" s="12">
        <f t="shared" si="18"/>
        <v>19.869002173388303</v>
      </c>
      <c r="G214">
        <v>206</v>
      </c>
      <c r="H214" t="s">
        <v>30</v>
      </c>
      <c r="I214" s="2">
        <f t="shared" si="17"/>
        <v>-3.0140312442467012</v>
      </c>
      <c r="J214" s="2">
        <f t="shared" si="19"/>
        <v>2.3609379190143969E-5</v>
      </c>
      <c r="L214" s="2">
        <f t="shared" si="22"/>
        <v>-13</v>
      </c>
      <c r="M214" s="2">
        <f t="shared" si="23"/>
        <v>0</v>
      </c>
      <c r="N214">
        <f t="shared" si="20"/>
        <v>1</v>
      </c>
      <c r="O214">
        <f t="shared" si="21"/>
        <v>0</v>
      </c>
    </row>
    <row r="215" spans="1:15" x14ac:dyDescent="0.25">
      <c r="A215" s="8">
        <v>153.672</v>
      </c>
      <c r="B215" s="8"/>
      <c r="C215" s="30">
        <v>24173</v>
      </c>
      <c r="D215">
        <v>100498.86</v>
      </c>
      <c r="E215" s="2">
        <f>IF(D215&lt;&gt;0,('Modelo Atmosférico'!$B$9/'Modelo Atmosférico'!$B$10)*((POWER(D215/'Modelo Atmosférico'!$B$14,(-'Modelo Atmosférico'!$B$11*'Modelo Atmosférico'!$B$10)/('Modelo Atmosférico'!$B$12*'Modelo Atmosférico'!$B$13)))-1),0)</f>
        <v>68.997843396490595</v>
      </c>
      <c r="F215" s="12">
        <f t="shared" si="18"/>
        <v>16.861972219984629</v>
      </c>
      <c r="G215">
        <v>207</v>
      </c>
      <c r="H215" t="s">
        <v>30</v>
      </c>
      <c r="I215" s="2">
        <f t="shared" si="17"/>
        <v>-3.0132899543030733</v>
      </c>
      <c r="J215" s="2">
        <f t="shared" si="19"/>
        <v>2.3579540206103336E-5</v>
      </c>
      <c r="L215" s="2">
        <f t="shared" si="22"/>
        <v>-13</v>
      </c>
      <c r="M215" s="2">
        <f t="shared" si="23"/>
        <v>0</v>
      </c>
      <c r="N215">
        <f t="shared" si="20"/>
        <v>1</v>
      </c>
      <c r="O215">
        <f t="shared" si="21"/>
        <v>0</v>
      </c>
    </row>
    <row r="216" spans="1:15" x14ac:dyDescent="0.25">
      <c r="A216" s="8">
        <v>154.672</v>
      </c>
      <c r="B216" s="8"/>
      <c r="C216" s="30">
        <v>24160</v>
      </c>
      <c r="D216">
        <v>100534.72</v>
      </c>
      <c r="E216" s="2">
        <f>IF(D216&lt;&gt;0,('Modelo Atmosférico'!$B$9/'Modelo Atmosférico'!$B$10)*((POWER(D216/'Modelo Atmosférico'!$B$14,(-'Modelo Atmosférico'!$B$11*'Modelo Atmosférico'!$B$10)/('Modelo Atmosférico'!$B$12*'Modelo Atmosférico'!$B$13)))-1),0)</f>
        <v>65.993358056830743</v>
      </c>
      <c r="F216" s="12">
        <f t="shared" si="18"/>
        <v>13.857486880324778</v>
      </c>
      <c r="G216">
        <v>208</v>
      </c>
      <c r="H216" t="s">
        <v>30</v>
      </c>
      <c r="I216" s="2">
        <f t="shared" si="17"/>
        <v>-3.0124166391488636</v>
      </c>
      <c r="J216" s="2">
        <f t="shared" si="19"/>
        <v>2.3577369575473067E-5</v>
      </c>
      <c r="L216" s="2">
        <f t="shared" si="22"/>
        <v>-13</v>
      </c>
      <c r="M216" s="2">
        <f t="shared" si="23"/>
        <v>0</v>
      </c>
      <c r="N216">
        <f t="shared" si="20"/>
        <v>1</v>
      </c>
      <c r="O216">
        <f t="shared" si="21"/>
        <v>0</v>
      </c>
    </row>
    <row r="217" spans="1:15" x14ac:dyDescent="0.25">
      <c r="A217" s="8">
        <v>155.672</v>
      </c>
      <c r="B217" s="8"/>
      <c r="C217" s="30">
        <v>24147</v>
      </c>
      <c r="D217">
        <v>100570.59</v>
      </c>
      <c r="E217" s="2">
        <f>IF(D217&lt;&gt;0,('Modelo Atmosférico'!$B$9/'Modelo Atmosférico'!$B$10)*((POWER(D217/'Modelo Atmosférico'!$B$14,(-'Modelo Atmosférico'!$B$11*'Modelo Atmosférico'!$B$10)/('Modelo Atmosférico'!$B$12*'Modelo Atmosférico'!$B$13)))-1),0)</f>
        <v>62.988902894338544</v>
      </c>
      <c r="F217" s="12">
        <f t="shared" si="18"/>
        <v>10.853031717832579</v>
      </c>
      <c r="G217">
        <v>209</v>
      </c>
      <c r="H217" t="s">
        <v>30</v>
      </c>
      <c r="I217" s="2">
        <f t="shared" si="17"/>
        <v>-3.0115879670874968</v>
      </c>
      <c r="J217" s="2">
        <f t="shared" si="19"/>
        <v>2.3564177049769156E-5</v>
      </c>
      <c r="L217" s="2">
        <f t="shared" si="22"/>
        <v>-13</v>
      </c>
      <c r="M217" s="2">
        <f t="shared" si="23"/>
        <v>0</v>
      </c>
      <c r="N217">
        <f t="shared" si="20"/>
        <v>1</v>
      </c>
      <c r="O217">
        <f t="shared" si="21"/>
        <v>0</v>
      </c>
    </row>
    <row r="218" spans="1:15" x14ac:dyDescent="0.25">
      <c r="A218" s="8">
        <v>156.672</v>
      </c>
      <c r="B218" s="8"/>
      <c r="C218" s="30">
        <v>24134</v>
      </c>
      <c r="D218">
        <v>100606.45</v>
      </c>
      <c r="E218" s="2">
        <f>IF(D218&lt;&gt;0,('Modelo Atmosférico'!$B$9/'Modelo Atmosférico'!$B$10)*((POWER(D218/'Modelo Atmosférico'!$B$14,(-'Modelo Atmosférico'!$B$11*'Modelo Atmosférico'!$B$10)/('Modelo Atmosférico'!$B$12*'Modelo Atmosférico'!$B$13)))-1),0)</f>
        <v>59.986152540129858</v>
      </c>
      <c r="F218" s="12">
        <f t="shared" si="18"/>
        <v>7.8502813636238926</v>
      </c>
      <c r="G218">
        <v>210</v>
      </c>
      <c r="H218" t="s">
        <v>30</v>
      </c>
      <c r="I218" s="2">
        <f t="shared" si="17"/>
        <v>-3.01071576960695</v>
      </c>
      <c r="J218" s="2">
        <f t="shared" si="19"/>
        <v>2.3535666178590947E-5</v>
      </c>
      <c r="L218" s="2">
        <f t="shared" si="22"/>
        <v>-13</v>
      </c>
      <c r="M218" s="2">
        <f t="shared" si="23"/>
        <v>0</v>
      </c>
      <c r="N218">
        <f t="shared" si="20"/>
        <v>1</v>
      </c>
      <c r="O218">
        <f t="shared" si="21"/>
        <v>0</v>
      </c>
    </row>
    <row r="219" spans="1:15" x14ac:dyDescent="0.25">
      <c r="A219" s="8">
        <v>157.672</v>
      </c>
      <c r="B219" s="8"/>
      <c r="C219" s="30">
        <v>24121</v>
      </c>
      <c r="D219">
        <v>100642.31</v>
      </c>
      <c r="E219" s="2">
        <f>IF(D219&lt;&gt;0,('Modelo Atmosférico'!$B$9/'Modelo Atmosférico'!$B$10)*((POWER(D219/'Modelo Atmosférico'!$B$14,(-'Modelo Atmosférico'!$B$11*'Modelo Atmosférico'!$B$10)/('Modelo Atmosférico'!$B$12*'Modelo Atmosférico'!$B$13)))-1),0)</f>
        <v>56.984268718478887</v>
      </c>
      <c r="F219" s="12">
        <f t="shared" si="18"/>
        <v>4.8483975419729219</v>
      </c>
      <c r="G219">
        <v>211</v>
      </c>
      <c r="H219" t="s">
        <v>30</v>
      </c>
      <c r="I219" s="2">
        <f t="shared" si="17"/>
        <v>-3.0098884316428922</v>
      </c>
      <c r="J219" s="2">
        <f t="shared" si="19"/>
        <v>2.3527889250206945E-5</v>
      </c>
      <c r="L219" s="2">
        <f t="shared" si="22"/>
        <v>-13</v>
      </c>
      <c r="M219" s="2">
        <f t="shared" si="23"/>
        <v>0</v>
      </c>
      <c r="N219">
        <f t="shared" si="20"/>
        <v>1</v>
      </c>
      <c r="O219">
        <f t="shared" si="21"/>
        <v>0</v>
      </c>
    </row>
    <row r="220" spans="1:15" x14ac:dyDescent="0.25">
      <c r="A220" s="8">
        <v>158.672</v>
      </c>
      <c r="B220" s="8"/>
      <c r="C220" s="30">
        <v>24108</v>
      </c>
      <c r="D220">
        <v>100678.19</v>
      </c>
      <c r="E220" s="2">
        <f>IF(D220&lt;&gt;0,('Modelo Atmosférico'!$B$9/'Modelo Atmosférico'!$B$10)*((POWER(D220/'Modelo Atmosférico'!$B$14,(-'Modelo Atmosférico'!$B$11*'Modelo Atmosférico'!$B$10)/('Modelo Atmosférico'!$B$12*'Modelo Atmosférico'!$B$13)))-1),0)</f>
        <v>53.98157737109215</v>
      </c>
      <c r="F220" s="12">
        <f t="shared" si="18"/>
        <v>1.8457061945861852</v>
      </c>
      <c r="G220">
        <v>212</v>
      </c>
      <c r="H220" t="s">
        <v>30</v>
      </c>
      <c r="I220" s="2">
        <f t="shared" si="17"/>
        <v>-3.0091054283688914</v>
      </c>
      <c r="J220" s="2">
        <f t="shared" si="19"/>
        <v>2.3470092626128661E-5</v>
      </c>
      <c r="L220" s="2">
        <f t="shared" si="22"/>
        <v>-13</v>
      </c>
      <c r="M220" s="2">
        <f t="shared" si="23"/>
        <v>0</v>
      </c>
      <c r="N220">
        <f t="shared" si="20"/>
        <v>1</v>
      </c>
      <c r="O220">
        <f t="shared" si="21"/>
        <v>0</v>
      </c>
    </row>
    <row r="221" spans="1:15" x14ac:dyDescent="0.25">
      <c r="A221" s="8">
        <v>159.672</v>
      </c>
      <c r="B221" s="8"/>
      <c r="C221" s="30">
        <v>24100</v>
      </c>
      <c r="D221">
        <v>100700.25</v>
      </c>
      <c r="E221" s="2">
        <f>IF(D221&lt;&gt;0,('Modelo Atmosférico'!$B$9/'Modelo Atmosférico'!$B$10)*((POWER(D221/'Modelo Atmosférico'!$B$14,(-'Modelo Atmosférico'!$B$11*'Modelo Atmosférico'!$B$10)/('Modelo Atmosférico'!$B$12*'Modelo Atmosférico'!$B$13)))-1),0)</f>
        <v>52.135871176505965</v>
      </c>
      <c r="F221" s="12">
        <f t="shared" si="18"/>
        <v>0</v>
      </c>
      <c r="G221">
        <v>213</v>
      </c>
      <c r="H221" t="s">
        <v>30</v>
      </c>
      <c r="I221" s="2">
        <f t="shared" si="17"/>
        <v>-2.9474745811116336</v>
      </c>
      <c r="J221" s="2">
        <f t="shared" si="19"/>
        <v>2.4718362226826404E-4</v>
      </c>
      <c r="L221" s="2">
        <f t="shared" si="22"/>
        <v>-11.75</v>
      </c>
      <c r="M221" s="2">
        <f t="shared" si="23"/>
        <v>0.25</v>
      </c>
      <c r="N221">
        <f t="shared" si="20"/>
        <v>1</v>
      </c>
      <c r="O221">
        <f t="shared" si="21"/>
        <v>0</v>
      </c>
    </row>
    <row r="222" spans="1:15" x14ac:dyDescent="0.25">
      <c r="A222" s="8">
        <v>160.672</v>
      </c>
      <c r="B222" s="8"/>
      <c r="C222" s="30">
        <v>24101</v>
      </c>
      <c r="D222">
        <v>100697.5</v>
      </c>
      <c r="E222" s="2">
        <f>IF(D222&lt;&gt;0,('Modelo Atmosférico'!$B$9/'Modelo Atmosférico'!$B$10)*((POWER(D222/'Modelo Atmosférico'!$B$14,(-'Modelo Atmosférico'!$B$11*'Modelo Atmosférico'!$B$10)/('Modelo Atmosférico'!$B$12*'Modelo Atmosférico'!$B$13)))-1),0)</f>
        <v>52.365939080076963</v>
      </c>
      <c r="F222" s="12">
        <f t="shared" si="18"/>
        <v>0.2300679035709976</v>
      </c>
      <c r="G222">
        <v>214</v>
      </c>
      <c r="H222" t="s">
        <v>30</v>
      </c>
      <c r="I222" s="2">
        <f t="shared" si="17"/>
        <v>-2.7766385470471215</v>
      </c>
      <c r="J222" s="2">
        <f t="shared" si="19"/>
        <v>2.8850912813698725E-3</v>
      </c>
      <c r="L222" s="2">
        <f t="shared" si="22"/>
        <v>-8.25</v>
      </c>
      <c r="M222" s="2">
        <f t="shared" si="23"/>
        <v>3.3849999999999998</v>
      </c>
      <c r="N222">
        <f t="shared" si="20"/>
        <v>1</v>
      </c>
      <c r="O222">
        <f t="shared" si="21"/>
        <v>0</v>
      </c>
    </row>
    <row r="223" spans="1:15" x14ac:dyDescent="0.25">
      <c r="A223" s="8">
        <v>161.672</v>
      </c>
      <c r="B223" s="8"/>
      <c r="C223" s="30">
        <v>24102</v>
      </c>
      <c r="D223">
        <v>100694.73</v>
      </c>
      <c r="E223" s="2">
        <f>IF(D223&lt;&gt;0,('Modelo Atmosférico'!$B$9/'Modelo Atmosférico'!$B$10)*((POWER(D223/'Modelo Atmosférico'!$B$14,(-'Modelo Atmosférico'!$B$11*'Modelo Atmosférico'!$B$10)/('Modelo Atmosférico'!$B$12*'Modelo Atmosférico'!$B$13)))-1),0)</f>
        <v>52.59768534807322</v>
      </c>
      <c r="F223" s="12">
        <f t="shared" si="18"/>
        <v>0.46181417156725502</v>
      </c>
      <c r="G223">
        <v>215</v>
      </c>
      <c r="H223" t="s">
        <v>30</v>
      </c>
      <c r="I223" s="2">
        <f t="shared" si="17"/>
        <v>-2.6057159858884273</v>
      </c>
      <c r="J223" s="2">
        <f t="shared" si="19"/>
        <v>1.022763663811359E-2</v>
      </c>
      <c r="L223" s="2">
        <f t="shared" si="22"/>
        <v>-4.75</v>
      </c>
      <c r="M223" s="2">
        <f t="shared" si="23"/>
        <v>10.315</v>
      </c>
      <c r="N223">
        <f t="shared" si="20"/>
        <v>0</v>
      </c>
      <c r="O223">
        <f t="shared" si="21"/>
        <v>0</v>
      </c>
    </row>
    <row r="224" spans="1:15" x14ac:dyDescent="0.25">
      <c r="A224" s="8">
        <v>162.672</v>
      </c>
      <c r="B224" s="8"/>
      <c r="C224" s="30">
        <v>24101</v>
      </c>
      <c r="D224">
        <v>100697.5</v>
      </c>
      <c r="E224" s="2">
        <f>IF(D224&lt;&gt;0,('Modelo Atmosférico'!$B$9/'Modelo Atmosférico'!$B$10)*((POWER(D224/'Modelo Atmosférico'!$B$14,(-'Modelo Atmosférico'!$B$11*'Modelo Atmosférico'!$B$10)/('Modelo Atmosférico'!$B$12*'Modelo Atmosférico'!$B$13)))-1),0)</f>
        <v>52.365939080076963</v>
      </c>
      <c r="F224" s="12">
        <f t="shared" si="18"/>
        <v>0.2300679035709976</v>
      </c>
      <c r="G224">
        <v>216</v>
      </c>
      <c r="H224" t="s">
        <v>30</v>
      </c>
      <c r="I224" s="2">
        <f t="shared" ref="I224:I247" si="24">(F224-F205)/(A224-A205)</f>
        <v>-2.4593222780345729</v>
      </c>
      <c r="J224" s="2">
        <f t="shared" si="19"/>
        <v>2.2894003036770846E-2</v>
      </c>
      <c r="L224" s="2">
        <f t="shared" si="22"/>
        <v>-1.75</v>
      </c>
      <c r="M224" s="2">
        <f t="shared" si="23"/>
        <v>17.739999999999998</v>
      </c>
      <c r="N224">
        <f t="shared" si="20"/>
        <v>0</v>
      </c>
      <c r="O224">
        <f t="shared" si="21"/>
        <v>0</v>
      </c>
    </row>
    <row r="225" spans="1:15" x14ac:dyDescent="0.25">
      <c r="A225" s="8">
        <v>163.672</v>
      </c>
      <c r="B225" s="8"/>
      <c r="C225" s="30">
        <v>24100</v>
      </c>
      <c r="D225">
        <v>100700.25</v>
      </c>
      <c r="E225" s="2">
        <f>IF(D225&lt;&gt;0,('Modelo Atmosférico'!$B$9/'Modelo Atmosférico'!$B$10)*((POWER(D225/'Modelo Atmosférico'!$B$14,(-'Modelo Atmosférico'!$B$11*'Modelo Atmosférico'!$B$10)/('Modelo Atmosférico'!$B$12*'Modelo Atmosférico'!$B$13)))-1),0)</f>
        <v>52.135871176505965</v>
      </c>
      <c r="F225" s="12">
        <f t="shared" si="18"/>
        <v>0</v>
      </c>
      <c r="G225">
        <v>217</v>
      </c>
      <c r="H225" t="s">
        <v>30</v>
      </c>
      <c r="I225" s="2">
        <f t="shared" si="24"/>
        <v>-2.3128419834150193</v>
      </c>
      <c r="J225" s="2">
        <f t="shared" si="19"/>
        <v>4.1802847645467475E-2</v>
      </c>
      <c r="L225" s="2">
        <f t="shared" si="22"/>
        <v>0</v>
      </c>
      <c r="M225" s="2">
        <f t="shared" si="23"/>
        <v>18.260000000000002</v>
      </c>
      <c r="N225">
        <f t="shared" si="20"/>
        <v>0</v>
      </c>
      <c r="O225">
        <f t="shared" si="21"/>
        <v>0</v>
      </c>
    </row>
    <row r="226" spans="1:15" x14ac:dyDescent="0.25">
      <c r="A226" s="8">
        <v>164.672</v>
      </c>
      <c r="B226" s="8"/>
      <c r="C226" s="30">
        <v>24099</v>
      </c>
      <c r="D226">
        <v>100703.02</v>
      </c>
      <c r="E226" s="2">
        <f>IF(D226&lt;&gt;0,('Modelo Atmosférico'!$B$9/'Modelo Atmosférico'!$B$10)*((POWER(D226/'Modelo Atmosférico'!$B$14,(-'Modelo Atmosférico'!$B$11*'Modelo Atmosférico'!$B$10)/('Modelo Atmosférico'!$B$12*'Modelo Atmosférico'!$B$13)))-1),0)</f>
        <v>51.904135194861375</v>
      </c>
      <c r="F226" s="12">
        <f t="shared" si="18"/>
        <v>-0.23173598164459008</v>
      </c>
      <c r="G226">
        <v>218</v>
      </c>
      <c r="H226" t="s">
        <v>30</v>
      </c>
      <c r="I226" s="2">
        <f t="shared" si="24"/>
        <v>-2.166495444552059</v>
      </c>
      <c r="J226" s="2">
        <f t="shared" si="19"/>
        <v>6.7542311541146052E-2</v>
      </c>
      <c r="L226" s="2">
        <f t="shared" si="22"/>
        <v>-0.5</v>
      </c>
      <c r="M226" s="2">
        <f t="shared" si="23"/>
        <v>9.4849999999999994</v>
      </c>
      <c r="N226">
        <f t="shared" si="20"/>
        <v>1</v>
      </c>
      <c r="O226">
        <f t="shared" si="21"/>
        <v>1</v>
      </c>
    </row>
    <row r="227" spans="1:15" x14ac:dyDescent="0.25">
      <c r="A227" s="8">
        <v>165.672</v>
      </c>
      <c r="B227" s="8"/>
      <c r="C227" s="30"/>
      <c r="E227" s="2">
        <f>IF(D227&lt;&gt;0,('Modelo Atmosférico'!$B$9/'Modelo Atmosférico'!$B$10)*((POWER(D227/'Modelo Atmosférico'!$B$14,(-'Modelo Atmosférico'!$B$11*'Modelo Atmosférico'!$B$10)/('Modelo Atmosférico'!$B$12*'Modelo Atmosférico'!$B$13)))-1),0)</f>
        <v>0</v>
      </c>
      <c r="F227" s="12">
        <f t="shared" ref="F227:F248" si="25">IF(D227&lt;&gt;0,E227-$E$3,0)</f>
        <v>0</v>
      </c>
      <c r="G227">
        <v>219</v>
      </c>
      <c r="H227" t="s">
        <v>30</v>
      </c>
      <c r="I227" s="2">
        <f t="shared" si="24"/>
        <v>-1.9958015768763591</v>
      </c>
      <c r="J227" s="2">
        <f t="shared" si="19"/>
        <v>0.10237334220205525</v>
      </c>
      <c r="L227" s="2">
        <f t="shared" si="22"/>
        <v>-6025.5</v>
      </c>
      <c r="M227" s="2">
        <f t="shared" si="23"/>
        <v>5805692.9749999996</v>
      </c>
      <c r="N227">
        <f t="shared" si="20"/>
        <v>0</v>
      </c>
      <c r="O227">
        <f t="shared" si="21"/>
        <v>0</v>
      </c>
    </row>
    <row r="228" spans="1:15" x14ac:dyDescent="0.25">
      <c r="A228" s="8">
        <v>166.672</v>
      </c>
      <c r="B228" s="8"/>
      <c r="C228" s="30"/>
      <c r="E228" s="2">
        <f>IF(D228&lt;&gt;0,('Modelo Atmosférico'!$B$9/'Modelo Atmosférico'!$B$10)*((POWER(D228/'Modelo Atmosférico'!$B$14,(-'Modelo Atmosférico'!$B$11*'Modelo Atmosférico'!$B$10)/('Modelo Atmosférico'!$B$12*'Modelo Atmosférico'!$B$13)))-1),0)</f>
        <v>0</v>
      </c>
      <c r="F228" s="12">
        <f t="shared" si="25"/>
        <v>0</v>
      </c>
      <c r="G228">
        <v>220</v>
      </c>
      <c r="H228" t="s">
        <v>30</v>
      </c>
      <c r="I228" s="2">
        <f t="shared" si="24"/>
        <v>-1.8373502424955592</v>
      </c>
      <c r="J228" s="2">
        <f t="shared" si="19"/>
        <v>0.14546041454100306</v>
      </c>
      <c r="L228" s="2">
        <f t="shared" si="22"/>
        <v>-6025.25</v>
      </c>
      <c r="M228" s="2">
        <f t="shared" si="23"/>
        <v>8711065.8650000002</v>
      </c>
      <c r="N228">
        <f t="shared" si="20"/>
        <v>0</v>
      </c>
      <c r="O228">
        <f t="shared" si="21"/>
        <v>0</v>
      </c>
    </row>
    <row r="229" spans="1:15" x14ac:dyDescent="0.25">
      <c r="A229" s="8">
        <v>167.672</v>
      </c>
      <c r="B229" s="8"/>
      <c r="C229" s="30"/>
      <c r="E229" s="2">
        <f>IF(D229&lt;&gt;0,('Modelo Atmosférico'!$B$9/'Modelo Atmosférico'!$B$10)*((POWER(D229/'Modelo Atmosférico'!$B$14,(-'Modelo Atmosférico'!$B$11*'Modelo Atmosférico'!$B$10)/('Modelo Atmosférico'!$B$12*'Modelo Atmosférico'!$B$13)))-1),0)</f>
        <v>0</v>
      </c>
      <c r="F229" s="12">
        <f t="shared" si="25"/>
        <v>0</v>
      </c>
      <c r="G229">
        <v>221</v>
      </c>
      <c r="H229" t="s">
        <v>30</v>
      </c>
      <c r="I229" s="2">
        <f t="shared" si="24"/>
        <v>-1.6789006141887652</v>
      </c>
      <c r="J229" s="2">
        <f t="shared" si="19"/>
        <v>0.19652073368347373</v>
      </c>
      <c r="L229" s="2">
        <f t="shared" si="22"/>
        <v>-6025</v>
      </c>
      <c r="M229" s="2">
        <f t="shared" si="23"/>
        <v>8712150.0500000007</v>
      </c>
      <c r="N229">
        <f t="shared" si="20"/>
        <v>0</v>
      </c>
      <c r="O229">
        <f t="shared" si="21"/>
        <v>0</v>
      </c>
    </row>
    <row r="230" spans="1:15" x14ac:dyDescent="0.25">
      <c r="A230" s="8">
        <v>168.672</v>
      </c>
      <c r="B230" s="8"/>
      <c r="C230" s="30"/>
      <c r="E230" s="2">
        <f>IF(D230&lt;&gt;0,('Modelo Atmosférico'!$B$9/'Modelo Atmosférico'!$B$10)*((POWER(D230/'Modelo Atmosférico'!$B$14,(-'Modelo Atmosférico'!$B$11*'Modelo Atmosférico'!$B$10)/('Modelo Atmosférico'!$B$12*'Modelo Atmosférico'!$B$13)))-1),0)</f>
        <v>0</v>
      </c>
      <c r="F230" s="12">
        <f t="shared" si="25"/>
        <v>0</v>
      </c>
      <c r="G230">
        <v>222</v>
      </c>
      <c r="H230" t="s">
        <v>30</v>
      </c>
      <c r="I230" s="2">
        <f t="shared" si="24"/>
        <v>-1.5204968547552589</v>
      </c>
      <c r="J230" s="2">
        <f t="shared" si="19"/>
        <v>0.25489064706116893</v>
      </c>
      <c r="L230" s="2">
        <f t="shared" si="22"/>
        <v>-6024.75</v>
      </c>
      <c r="M230" s="2">
        <f t="shared" si="23"/>
        <v>5807377.085</v>
      </c>
      <c r="N230">
        <f t="shared" si="20"/>
        <v>0</v>
      </c>
      <c r="O230">
        <f t="shared" si="21"/>
        <v>0</v>
      </c>
    </row>
    <row r="231" spans="1:15" x14ac:dyDescent="0.25">
      <c r="A231" s="8">
        <v>169.672</v>
      </c>
      <c r="B231" s="8"/>
      <c r="C231" s="30"/>
      <c r="E231" s="2">
        <f>IF(D231&lt;&gt;0,('Modelo Atmosférico'!$B$9/'Modelo Atmosférico'!$B$10)*((POWER(D231/'Modelo Atmosférico'!$B$14,(-'Modelo Atmosférico'!$B$11*'Modelo Atmosférico'!$B$10)/('Modelo Atmosférico'!$B$12*'Modelo Atmosférico'!$B$13)))-1),0)</f>
        <v>0</v>
      </c>
      <c r="F231" s="12">
        <f t="shared" si="25"/>
        <v>0</v>
      </c>
      <c r="G231">
        <v>223</v>
      </c>
      <c r="H231" t="s">
        <v>30</v>
      </c>
      <c r="I231" s="2">
        <f t="shared" si="24"/>
        <v>-1.3621830758769873</v>
      </c>
      <c r="J231" s="2">
        <f t="shared" si="19"/>
        <v>0.31952952126023887</v>
      </c>
      <c r="L231" s="2">
        <f t="shared" si="22"/>
        <v>0</v>
      </c>
      <c r="M231" s="2">
        <f t="shared" si="23"/>
        <v>5808341.0650000004</v>
      </c>
      <c r="N231">
        <f t="shared" si="20"/>
        <v>0</v>
      </c>
      <c r="O231">
        <f t="shared" si="21"/>
        <v>0</v>
      </c>
    </row>
    <row r="232" spans="1:15" x14ac:dyDescent="0.25">
      <c r="A232" s="8">
        <v>170.672</v>
      </c>
      <c r="B232" s="8"/>
      <c r="C232" s="30"/>
      <c r="E232" s="2">
        <f>IF(D232&lt;&gt;0,('Modelo Atmosférico'!$B$9/'Modelo Atmosférico'!$B$10)*((POWER(D232/'Modelo Atmosférico'!$B$14,(-'Modelo Atmosférico'!$B$11*'Modelo Atmosférico'!$B$10)/('Modelo Atmosférico'!$B$12*'Modelo Atmosférico'!$B$13)))-1),0)</f>
        <v>0</v>
      </c>
      <c r="F232" s="12">
        <f t="shared" si="25"/>
        <v>0</v>
      </c>
      <c r="G232">
        <v>224</v>
      </c>
      <c r="H232" t="s">
        <v>30</v>
      </c>
      <c r="I232" s="2">
        <f t="shared" si="24"/>
        <v>-1.2039150810394408</v>
      </c>
      <c r="J232" s="2">
        <f t="shared" si="19"/>
        <v>0.38903357542866729</v>
      </c>
      <c r="L232" s="2">
        <f t="shared" si="22"/>
        <v>0</v>
      </c>
      <c r="M232" s="2">
        <f t="shared" si="23"/>
        <v>8712150.0250000004</v>
      </c>
      <c r="N232">
        <f t="shared" si="20"/>
        <v>0</v>
      </c>
      <c r="O232">
        <f t="shared" si="21"/>
        <v>0</v>
      </c>
    </row>
    <row r="233" spans="1:15" x14ac:dyDescent="0.25">
      <c r="A233" s="8">
        <v>171.672</v>
      </c>
      <c r="B233" s="8"/>
      <c r="C233" s="30"/>
      <c r="E233" s="2">
        <f>IF(D233&lt;&gt;0,('Modelo Atmosférico'!$B$9/'Modelo Atmosférico'!$B$10)*((POWER(D233/'Modelo Atmosférico'!$B$14,(-'Modelo Atmosférico'!$B$11*'Modelo Atmosférico'!$B$10)/('Modelo Atmosférico'!$B$12*'Modelo Atmosférico'!$B$13)))-1),0)</f>
        <v>0</v>
      </c>
      <c r="F233" s="12">
        <f t="shared" si="25"/>
        <v>0</v>
      </c>
      <c r="G233">
        <v>225</v>
      </c>
      <c r="H233" t="s">
        <v>30</v>
      </c>
      <c r="I233" s="2">
        <f t="shared" si="24"/>
        <v>-1.0457369564941212</v>
      </c>
      <c r="J233" s="2">
        <f t="shared" si="19"/>
        <v>0.46161529123728084</v>
      </c>
      <c r="L233" s="2">
        <f t="shared" si="22"/>
        <v>0</v>
      </c>
      <c r="M233" s="2">
        <f t="shared" si="23"/>
        <v>8711788.5099999998</v>
      </c>
      <c r="N233">
        <f t="shared" si="20"/>
        <v>0</v>
      </c>
      <c r="O233">
        <f t="shared" si="21"/>
        <v>0</v>
      </c>
    </row>
    <row r="234" spans="1:15" x14ac:dyDescent="0.25">
      <c r="A234" s="8">
        <v>172.672</v>
      </c>
      <c r="B234" s="8"/>
      <c r="C234" s="30"/>
      <c r="E234" s="2">
        <f>IF(D234&lt;&gt;0,('Modelo Atmosférico'!$B$9/'Modelo Atmosférico'!$B$10)*((POWER(D234/'Modelo Atmosférico'!$B$14,(-'Modelo Atmosférico'!$B$11*'Modelo Atmosférico'!$B$10)/('Modelo Atmosférico'!$B$12*'Modelo Atmosférico'!$B$13)))-1),0)</f>
        <v>0</v>
      </c>
      <c r="F234" s="12">
        <f t="shared" si="25"/>
        <v>0</v>
      </c>
      <c r="G234">
        <v>226</v>
      </c>
      <c r="H234" t="s">
        <v>30</v>
      </c>
      <c r="I234" s="2">
        <f t="shared" si="24"/>
        <v>-0.8874722221044542</v>
      </c>
      <c r="J234" s="2">
        <f t="shared" si="19"/>
        <v>0.53514739042887072</v>
      </c>
      <c r="L234" s="2">
        <f t="shared" si="22"/>
        <v>0</v>
      </c>
      <c r="M234" s="2">
        <f t="shared" si="23"/>
        <v>5807618.0099999998</v>
      </c>
      <c r="N234">
        <f t="shared" si="20"/>
        <v>0</v>
      </c>
      <c r="O234">
        <f t="shared" si="21"/>
        <v>0</v>
      </c>
    </row>
    <row r="235" spans="1:15" x14ac:dyDescent="0.25">
      <c r="A235" s="8">
        <v>173.672</v>
      </c>
      <c r="B235" s="8"/>
      <c r="C235" s="30"/>
      <c r="E235" s="2">
        <f>IF(D235&lt;&gt;0,('Modelo Atmosférico'!$B$9/'Modelo Atmosférico'!$B$10)*((POWER(D235/'Modelo Atmosférico'!$B$14,(-'Modelo Atmosférico'!$B$11*'Modelo Atmosférico'!$B$10)/('Modelo Atmosférico'!$B$12*'Modelo Atmosférico'!$B$13)))-1),0)</f>
        <v>0</v>
      </c>
      <c r="F235" s="12">
        <f t="shared" si="25"/>
        <v>0</v>
      </c>
      <c r="G235">
        <v>227</v>
      </c>
      <c r="H235" t="s">
        <v>30</v>
      </c>
      <c r="I235" s="2">
        <f t="shared" si="24"/>
        <v>-0.72934141475393566</v>
      </c>
      <c r="J235" s="2">
        <f t="shared" si="19"/>
        <v>0.60708105397968215</v>
      </c>
      <c r="L235" s="2">
        <f t="shared" si="22"/>
        <v>0</v>
      </c>
      <c r="M235" s="2">
        <f t="shared" si="23"/>
        <v>0</v>
      </c>
      <c r="N235">
        <f t="shared" si="20"/>
        <v>1</v>
      </c>
      <c r="O235">
        <f t="shared" si="21"/>
        <v>1</v>
      </c>
    </row>
    <row r="236" spans="1:15" x14ac:dyDescent="0.25">
      <c r="A236" s="8">
        <v>174.672</v>
      </c>
      <c r="B236" s="8"/>
      <c r="C236" s="30"/>
      <c r="E236" s="2">
        <f>IF(D236&lt;&gt;0,('Modelo Atmosférico'!$B$9/'Modelo Atmosférico'!$B$10)*((POWER(D236/'Modelo Atmosférico'!$B$14,(-'Modelo Atmosférico'!$B$11*'Modelo Atmosférico'!$B$10)/('Modelo Atmosférico'!$B$12*'Modelo Atmosférico'!$B$13)))-1),0)</f>
        <v>0</v>
      </c>
      <c r="F236" s="12">
        <f t="shared" si="25"/>
        <v>0</v>
      </c>
      <c r="G236">
        <v>228</v>
      </c>
      <c r="H236" t="s">
        <v>30</v>
      </c>
      <c r="I236" s="2">
        <f t="shared" si="24"/>
        <v>-0.57121219567539894</v>
      </c>
      <c r="J236" s="2">
        <f t="shared" si="19"/>
        <v>0.67453776422635658</v>
      </c>
      <c r="L236" s="2">
        <f t="shared" si="22"/>
        <v>0</v>
      </c>
      <c r="M236" s="2">
        <f t="shared" si="23"/>
        <v>0</v>
      </c>
      <c r="N236">
        <f t="shared" si="20"/>
        <v>1</v>
      </c>
      <c r="O236">
        <f t="shared" si="21"/>
        <v>1</v>
      </c>
    </row>
    <row r="237" spans="1:15" x14ac:dyDescent="0.25">
      <c r="A237" s="8">
        <v>175.672</v>
      </c>
      <c r="B237" s="8"/>
      <c r="C237" s="30"/>
      <c r="E237" s="2">
        <f>IF(D237&lt;&gt;0,('Modelo Atmosférico'!$B$9/'Modelo Atmosférico'!$B$10)*((POWER(D237/'Modelo Atmosférico'!$B$14,(-'Modelo Atmosférico'!$B$11*'Modelo Atmosférico'!$B$10)/('Modelo Atmosférico'!$B$12*'Modelo Atmosférico'!$B$13)))-1),0)</f>
        <v>0</v>
      </c>
      <c r="F237" s="12">
        <f t="shared" si="25"/>
        <v>0</v>
      </c>
      <c r="G237">
        <v>229</v>
      </c>
      <c r="H237" t="s">
        <v>30</v>
      </c>
      <c r="I237" s="2">
        <f t="shared" si="24"/>
        <v>-0.41317270334862594</v>
      </c>
      <c r="J237" s="2">
        <f t="shared" si="19"/>
        <v>0.73424132197361758</v>
      </c>
      <c r="L237" s="2">
        <f t="shared" si="22"/>
        <v>0</v>
      </c>
      <c r="M237" s="2">
        <f t="shared" si="23"/>
        <v>0</v>
      </c>
      <c r="N237">
        <f t="shared" si="20"/>
        <v>1</v>
      </c>
      <c r="O237">
        <f t="shared" si="21"/>
        <v>1</v>
      </c>
    </row>
    <row r="238" spans="1:15" x14ac:dyDescent="0.25">
      <c r="A238" s="8">
        <v>176.672</v>
      </c>
      <c r="B238" s="8"/>
      <c r="C238" s="30"/>
      <c r="E238" s="2">
        <f>IF(D238&lt;&gt;0,('Modelo Atmosférico'!$B$9/'Modelo Atmosférico'!$B$10)*((POWER(D238/'Modelo Atmosférico'!$B$14,(-'Modelo Atmosférico'!$B$11*'Modelo Atmosférico'!$B$10)/('Modelo Atmosférico'!$B$12*'Modelo Atmosférico'!$B$13)))-1),0)</f>
        <v>0</v>
      </c>
      <c r="F238" s="12">
        <f t="shared" si="25"/>
        <v>0</v>
      </c>
      <c r="G238">
        <v>230</v>
      </c>
      <c r="H238" t="s">
        <v>30</v>
      </c>
      <c r="I238" s="2">
        <f t="shared" si="24"/>
        <v>-0.25517881799857484</v>
      </c>
      <c r="J238" s="2">
        <f t="shared" si="19"/>
        <v>0.782560586012915</v>
      </c>
      <c r="L238" s="2">
        <f t="shared" si="22"/>
        <v>0</v>
      </c>
      <c r="M238" s="2">
        <f t="shared" si="23"/>
        <v>0</v>
      </c>
      <c r="N238">
        <f t="shared" si="20"/>
        <v>1</v>
      </c>
      <c r="O238">
        <f t="shared" si="21"/>
        <v>1</v>
      </c>
    </row>
    <row r="239" spans="1:15" x14ac:dyDescent="0.25">
      <c r="A239" s="8">
        <v>177.672</v>
      </c>
      <c r="B239" s="8"/>
      <c r="C239" s="30"/>
      <c r="E239" s="2">
        <f>IF(D239&lt;&gt;0,('Modelo Atmosférico'!$B$9/'Modelo Atmosférico'!$B$10)*((POWER(D239/'Modelo Atmosférico'!$B$14,(-'Modelo Atmosférico'!$B$11*'Modelo Atmosférico'!$B$10)/('Modelo Atmosférico'!$B$12*'Modelo Atmosférico'!$B$13)))-1),0)</f>
        <v>0</v>
      </c>
      <c r="F239" s="12">
        <f t="shared" si="25"/>
        <v>0</v>
      </c>
      <c r="G239">
        <v>231</v>
      </c>
      <c r="H239" t="s">
        <v>30</v>
      </c>
      <c r="I239" s="2">
        <f t="shared" si="24"/>
        <v>-9.7142431294009748E-2</v>
      </c>
      <c r="J239" s="2">
        <f t="shared" si="19"/>
        <v>0.81549737610330253</v>
      </c>
      <c r="L239" s="2">
        <f t="shared" si="22"/>
        <v>0</v>
      </c>
      <c r="M239" s="2">
        <f t="shared" si="23"/>
        <v>0</v>
      </c>
      <c r="N239">
        <f t="shared" si="20"/>
        <v>1</v>
      </c>
      <c r="O239">
        <f t="shared" si="21"/>
        <v>1</v>
      </c>
    </row>
    <row r="240" spans="1:15" x14ac:dyDescent="0.25">
      <c r="A240" s="8">
        <v>178.672</v>
      </c>
      <c r="B240" s="8"/>
      <c r="C240" s="30"/>
      <c r="E240" s="2">
        <f>IF(D240&lt;&gt;0,('Modelo Atmosférico'!$B$9/'Modelo Atmosférico'!$B$10)*((POWER(D240/'Modelo Atmosférico'!$B$14,(-'Modelo Atmosférico'!$B$11*'Modelo Atmosférico'!$B$10)/('Modelo Atmosférico'!$B$12*'Modelo Atmosférico'!$B$13)))-1),0)</f>
        <v>0</v>
      </c>
      <c r="F240" s="12">
        <f t="shared" si="25"/>
        <v>0</v>
      </c>
      <c r="G240">
        <v>232</v>
      </c>
      <c r="H240" t="s">
        <v>30</v>
      </c>
      <c r="I240" s="2">
        <f t="shared" si="24"/>
        <v>0</v>
      </c>
      <c r="J240" s="2">
        <f t="shared" si="19"/>
        <v>0.8197084903221642</v>
      </c>
      <c r="L240" s="2">
        <f t="shared" si="22"/>
        <v>0</v>
      </c>
      <c r="M240" s="2">
        <f t="shared" si="23"/>
        <v>0</v>
      </c>
      <c r="N240">
        <f t="shared" si="20"/>
        <v>1</v>
      </c>
      <c r="O240">
        <f t="shared" si="21"/>
        <v>1</v>
      </c>
    </row>
    <row r="241" spans="1:15" x14ac:dyDescent="0.25">
      <c r="A241" s="8">
        <v>179.672</v>
      </c>
      <c r="B241" s="8"/>
      <c r="C241" s="30"/>
      <c r="E241" s="2">
        <f>IF(D241&lt;&gt;0,('Modelo Atmosférico'!$B$9/'Modelo Atmosférico'!$B$10)*((POWER(D241/'Modelo Atmosférico'!$B$14,(-'Modelo Atmosférico'!$B$11*'Modelo Atmosférico'!$B$10)/('Modelo Atmosférico'!$B$12*'Modelo Atmosférico'!$B$13)))-1),0)</f>
        <v>0</v>
      </c>
      <c r="F241" s="12">
        <f t="shared" si="25"/>
        <v>0</v>
      </c>
      <c r="G241">
        <v>233</v>
      </c>
      <c r="H241" t="s">
        <v>30</v>
      </c>
      <c r="I241" s="2">
        <f t="shared" si="24"/>
        <v>-1.2108837030052505E-2</v>
      </c>
      <c r="J241" s="2">
        <f t="shared" si="19"/>
        <v>0.78746167701408643</v>
      </c>
      <c r="L241" s="2">
        <f t="shared" si="22"/>
        <v>0</v>
      </c>
      <c r="M241" s="2">
        <f t="shared" si="23"/>
        <v>0</v>
      </c>
      <c r="N241">
        <f t="shared" si="20"/>
        <v>1</v>
      </c>
      <c r="O241">
        <f t="shared" si="21"/>
        <v>1</v>
      </c>
    </row>
    <row r="242" spans="1:15" x14ac:dyDescent="0.25">
      <c r="A242" s="8">
        <v>180.672</v>
      </c>
      <c r="B242" s="8"/>
      <c r="C242" s="30"/>
      <c r="E242" s="2">
        <f>IF(D242&lt;&gt;0,('Modelo Atmosférico'!$B$9/'Modelo Atmosférico'!$B$10)*((POWER(D242/'Modelo Atmosférico'!$B$14,(-'Modelo Atmosférico'!$B$11*'Modelo Atmosférico'!$B$10)/('Modelo Atmosférico'!$B$12*'Modelo Atmosférico'!$B$13)))-1),0)</f>
        <v>0</v>
      </c>
      <c r="F242" s="12">
        <f t="shared" si="25"/>
        <v>0</v>
      </c>
      <c r="G242">
        <v>234</v>
      </c>
      <c r="H242" t="s">
        <v>30</v>
      </c>
      <c r="I242" s="2">
        <f t="shared" si="24"/>
        <v>-2.4306009029855528E-2</v>
      </c>
      <c r="J242" s="2">
        <f t="shared" si="19"/>
        <v>0.73992084946989767</v>
      </c>
      <c r="L242" s="2">
        <f t="shared" si="22"/>
        <v>0</v>
      </c>
      <c r="M242" s="2">
        <f t="shared" si="23"/>
        <v>0</v>
      </c>
      <c r="N242">
        <f t="shared" si="20"/>
        <v>1</v>
      </c>
      <c r="O242">
        <f t="shared" si="21"/>
        <v>1</v>
      </c>
    </row>
    <row r="243" spans="1:15" x14ac:dyDescent="0.25">
      <c r="A243" s="8">
        <v>181.672</v>
      </c>
      <c r="B243" s="8"/>
      <c r="C243" s="30"/>
      <c r="E243" s="2">
        <f>IF(D243&lt;&gt;0,('Modelo Atmosférico'!$B$9/'Modelo Atmosférico'!$B$10)*((POWER(D243/'Modelo Atmosférico'!$B$14,(-'Modelo Atmosférico'!$B$11*'Modelo Atmosférico'!$B$10)/('Modelo Atmosférico'!$B$12*'Modelo Atmosférico'!$B$13)))-1),0)</f>
        <v>0</v>
      </c>
      <c r="F243" s="12">
        <f t="shared" si="25"/>
        <v>0</v>
      </c>
      <c r="G243">
        <v>235</v>
      </c>
      <c r="H243" t="s">
        <v>30</v>
      </c>
      <c r="I243" s="2">
        <f t="shared" si="24"/>
        <v>-1.2108837030052505E-2</v>
      </c>
      <c r="J243" s="2">
        <f t="shared" ref="J243:J247" si="26">_xlfn.VAR.P(I224:I243)</f>
        <v>0.68420553730226419</v>
      </c>
      <c r="L243" s="2">
        <f t="shared" si="22"/>
        <v>0</v>
      </c>
      <c r="M243" s="2">
        <f t="shared" si="23"/>
        <v>0</v>
      </c>
      <c r="N243">
        <f t="shared" ref="N243:N247" si="27">IF(AND(M243&gt;=0, M243&lt;$N$3), 1, 0)</f>
        <v>1</v>
      </c>
      <c r="O243">
        <f t="shared" ref="O243:O247" si="28">IF(AND(N243=1, L243&lt;1, L243&gt;-1), 1, 0)</f>
        <v>1</v>
      </c>
    </row>
    <row r="244" spans="1:15" x14ac:dyDescent="0.25">
      <c r="A244" s="8">
        <v>182.672</v>
      </c>
      <c r="B244" s="8"/>
      <c r="C244" s="30"/>
      <c r="E244" s="2">
        <f>IF(D244&lt;&gt;0,('Modelo Atmosférico'!$B$9/'Modelo Atmosférico'!$B$10)*((POWER(D244/'Modelo Atmosférico'!$B$14,(-'Modelo Atmosférico'!$B$11*'Modelo Atmosférico'!$B$10)/('Modelo Atmosférico'!$B$12*'Modelo Atmosférico'!$B$13)))-1),0)</f>
        <v>0</v>
      </c>
      <c r="F244" s="12">
        <f t="shared" si="25"/>
        <v>0</v>
      </c>
      <c r="G244">
        <v>236</v>
      </c>
      <c r="H244" t="s">
        <v>30</v>
      </c>
      <c r="I244" s="2">
        <f t="shared" si="24"/>
        <v>0</v>
      </c>
      <c r="J244" s="2">
        <f t="shared" si="26"/>
        <v>0.61979839112697566</v>
      </c>
      <c r="L244" s="2">
        <f t="shared" si="22"/>
        <v>0</v>
      </c>
      <c r="M244" s="2">
        <f t="shared" si="23"/>
        <v>0</v>
      </c>
      <c r="N244">
        <f t="shared" si="27"/>
        <v>1</v>
      </c>
      <c r="O244">
        <f t="shared" si="28"/>
        <v>1</v>
      </c>
    </row>
    <row r="245" spans="1:15" x14ac:dyDescent="0.25">
      <c r="A245" s="8">
        <v>183.672</v>
      </c>
      <c r="B245" s="8"/>
      <c r="C245" s="30"/>
      <c r="E245" s="2">
        <f>IF(D245&lt;&gt;0,('Modelo Atmosférico'!$B$9/'Modelo Atmosférico'!$B$10)*((POWER(D245/'Modelo Atmosférico'!$B$14,(-'Modelo Atmosférico'!$B$11*'Modelo Atmosférico'!$B$10)/('Modelo Atmosférico'!$B$12*'Modelo Atmosférico'!$B$13)))-1),0)</f>
        <v>0</v>
      </c>
      <c r="F245" s="12">
        <f t="shared" si="25"/>
        <v>0</v>
      </c>
      <c r="G245">
        <v>237</v>
      </c>
      <c r="H245" t="s">
        <v>30</v>
      </c>
      <c r="I245" s="2">
        <f t="shared" si="24"/>
        <v>1.2196630612873162E-2</v>
      </c>
      <c r="J245" s="2">
        <f t="shared" si="26"/>
        <v>0.54954493674553506</v>
      </c>
      <c r="L245" s="2">
        <f t="shared" si="22"/>
        <v>0</v>
      </c>
      <c r="M245" s="2">
        <f t="shared" si="23"/>
        <v>0</v>
      </c>
      <c r="N245">
        <f t="shared" si="27"/>
        <v>1</v>
      </c>
      <c r="O245">
        <f t="shared" si="28"/>
        <v>1</v>
      </c>
    </row>
    <row r="246" spans="1:15" x14ac:dyDescent="0.25">
      <c r="A246" s="8">
        <v>184.672</v>
      </c>
      <c r="B246" s="8"/>
      <c r="C246" s="30"/>
      <c r="E246" s="2">
        <f>IF(D246&lt;&gt;0,('Modelo Atmosférico'!$B$9/'Modelo Atmosférico'!$B$10)*((POWER(D246/'Modelo Atmosférico'!$B$14,(-'Modelo Atmosférico'!$B$11*'Modelo Atmosférico'!$B$10)/('Modelo Atmosférico'!$B$12*'Modelo Atmosférico'!$B$13)))-1),0)</f>
        <v>0</v>
      </c>
      <c r="F246" s="12">
        <f t="shared" si="25"/>
        <v>0</v>
      </c>
      <c r="G246">
        <v>238</v>
      </c>
      <c r="H246" t="s">
        <v>30</v>
      </c>
      <c r="I246" s="2">
        <f t="shared" si="24"/>
        <v>0</v>
      </c>
      <c r="J246" s="2">
        <f t="shared" si="26"/>
        <v>0.47428656681087111</v>
      </c>
      <c r="L246" s="2">
        <f t="shared" si="22"/>
        <v>0</v>
      </c>
      <c r="M246" s="2">
        <f t="shared" si="23"/>
        <v>0</v>
      </c>
      <c r="N246">
        <f t="shared" si="27"/>
        <v>1</v>
      </c>
      <c r="O246">
        <f t="shared" si="28"/>
        <v>1</v>
      </c>
    </row>
    <row r="247" spans="1:15" x14ac:dyDescent="0.25">
      <c r="A247" s="8">
        <v>185.672</v>
      </c>
      <c r="B247" s="8"/>
      <c r="C247" s="30"/>
      <c r="E247" s="2">
        <f>IF(D247&lt;&gt;0,('Modelo Atmosférico'!$B$9/'Modelo Atmosférico'!$B$10)*((POWER(D247/'Modelo Atmosférico'!$B$14,(-'Modelo Atmosférico'!$B$11*'Modelo Atmosférico'!$B$10)/('Modelo Atmosférico'!$B$12*'Modelo Atmosférico'!$B$13)))-1),0)</f>
        <v>0</v>
      </c>
      <c r="F247" s="12">
        <f t="shared" si="25"/>
        <v>0</v>
      </c>
      <c r="G247">
        <v>239</v>
      </c>
      <c r="H247" t="s">
        <v>30</v>
      </c>
      <c r="I247" s="2">
        <f t="shared" si="24"/>
        <v>0</v>
      </c>
      <c r="J247" s="2">
        <f t="shared" si="26"/>
        <v>0.40122341129735128</v>
      </c>
      <c r="L247" s="2">
        <f t="shared" si="22"/>
        <v>0</v>
      </c>
      <c r="M247" s="2">
        <f t="shared" si="23"/>
        <v>0</v>
      </c>
      <c r="N247">
        <f t="shared" si="27"/>
        <v>1</v>
      </c>
      <c r="O247">
        <f t="shared" si="28"/>
        <v>1</v>
      </c>
    </row>
    <row r="248" spans="1:15" x14ac:dyDescent="0.25">
      <c r="A248" s="8">
        <v>186.672</v>
      </c>
      <c r="B248" s="8"/>
      <c r="C248" s="13"/>
      <c r="D248" s="14"/>
      <c r="E248" s="15">
        <f>IF(D248&lt;&gt;0,('Modelo Atmosférico'!$B$9/'Modelo Atmosférico'!$B$10)*((POWER(D248/'Modelo Atmosférico'!$B$14,(-'Modelo Atmosférico'!$B$11*'Modelo Atmosférico'!$B$10)/('Modelo Atmosférico'!$B$12*'Modelo Atmosférico'!$B$13)))-1),0)</f>
        <v>0</v>
      </c>
      <c r="F248" s="16">
        <f t="shared" si="25"/>
        <v>0</v>
      </c>
      <c r="I248" s="2"/>
    </row>
  </sheetData>
  <mergeCells count="5">
    <mergeCell ref="A1:B1"/>
    <mergeCell ref="A2:C2"/>
    <mergeCell ref="A3:C3"/>
    <mergeCell ref="A4:C4"/>
    <mergeCell ref="A5:C5"/>
  </mergeCell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81" r:id="rId4" name="CommandButton1">
          <controlPr defaultSize="0" autoLine="0" r:id="rId5">
            <anchor moveWithCells="1">
              <from>
                <xdr:col>3</xdr:col>
                <xdr:colOff>28575</xdr:colOff>
                <xdr:row>5</xdr:row>
                <xdr:rowOff>66675</xdr:rowOff>
              </from>
              <to>
                <xdr:col>6</xdr:col>
                <xdr:colOff>0</xdr:colOff>
                <xdr:row>5</xdr:row>
                <xdr:rowOff>342900</xdr:rowOff>
              </to>
            </anchor>
          </controlPr>
        </control>
      </mc:Choice>
      <mc:Fallback>
        <control shapeId="20481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F6EC-AEC0-4823-9C69-86B0C7E12CF0}">
  <sheetPr codeName="Plan11"/>
  <dimension ref="A1:BH248"/>
  <sheetViews>
    <sheetView zoomScaleNormal="100" workbookViewId="0">
      <selection activeCell="O111" sqref="O111"/>
    </sheetView>
  </sheetViews>
  <sheetFormatPr defaultRowHeight="15" x14ac:dyDescent="0.25"/>
  <cols>
    <col min="1" max="1" width="9.5703125" customWidth="1"/>
    <col min="2" max="2" width="1.5703125" customWidth="1"/>
    <col min="3" max="6" width="10.5703125" customWidth="1"/>
    <col min="7" max="7" width="10" customWidth="1"/>
    <col min="8" max="8" width="31.140625" customWidth="1"/>
    <col min="12" max="12" width="17.28515625" customWidth="1"/>
    <col min="13" max="13" width="10.5703125" bestFit="1" customWidth="1"/>
    <col min="21" max="21" width="1.5703125" customWidth="1"/>
  </cols>
  <sheetData>
    <row r="1" spans="1:56" ht="15.75" thickBot="1" x14ac:dyDescent="0.3">
      <c r="A1" s="60" t="s">
        <v>23</v>
      </c>
      <c r="B1" s="61"/>
      <c r="C1" s="19"/>
      <c r="D1" s="26" t="s">
        <v>15</v>
      </c>
      <c r="E1" s="35"/>
      <c r="F1" s="17"/>
      <c r="G1" s="17"/>
    </row>
    <row r="2" spans="1:56" ht="16.5" thickTop="1" thickBot="1" x14ac:dyDescent="0.3">
      <c r="A2" s="62"/>
      <c r="B2" s="63"/>
      <c r="C2" s="63"/>
      <c r="D2" s="21"/>
      <c r="E2" s="24" t="s">
        <v>14</v>
      </c>
      <c r="F2" s="31"/>
      <c r="N2" s="17" t="s">
        <v>36</v>
      </c>
    </row>
    <row r="3" spans="1:56" x14ac:dyDescent="0.25">
      <c r="A3" s="64" t="s">
        <v>16</v>
      </c>
      <c r="B3" s="65"/>
      <c r="C3" s="65"/>
      <c r="D3" s="6">
        <v>100845.59</v>
      </c>
      <c r="E3" s="23">
        <f>IF(D3&lt;&gt;0,('Modelo Atmosférico'!$B$9/'Modelo Atmosférico'!$B$10)*((POWER(D3/'Modelo Atmosférico'!$B$14,(-'Modelo Atmosférico'!$B$11*'Modelo Atmosférico'!$B$10)/('Modelo Atmosférico'!$B$12*'Modelo Atmosférico'!$B$13)))-1),0)</f>
        <v>39.983806711757431</v>
      </c>
      <c r="F3" s="32" t="s">
        <v>18</v>
      </c>
      <c r="N3">
        <v>10</v>
      </c>
    </row>
    <row r="4" spans="1:56" x14ac:dyDescent="0.25">
      <c r="A4" s="64" t="s">
        <v>17</v>
      </c>
      <c r="B4" s="65"/>
      <c r="C4" s="65"/>
      <c r="D4" s="6">
        <v>94221.08</v>
      </c>
      <c r="E4" s="23">
        <f>IF(D4&lt;&gt;0,('Modelo Atmosférico'!$B$9/'Modelo Atmosférico'!$B$10)*((POWER(D4/'Modelo Atmosférico'!$B$14,(-'Modelo Atmosférico'!$B$11*'Modelo Atmosférico'!$B$10)/('Modelo Atmosférico'!$B$12*'Modelo Atmosférico'!$B$13)))-1),0)</f>
        <v>608.87837749085384</v>
      </c>
      <c r="F4" s="33">
        <f>E4-E3</f>
        <v>568.8945707790964</v>
      </c>
    </row>
    <row r="5" spans="1:56" ht="15.75" thickBot="1" x14ac:dyDescent="0.3">
      <c r="A5" s="58"/>
      <c r="B5" s="59"/>
      <c r="C5" s="59"/>
      <c r="D5" s="22"/>
      <c r="E5" s="25"/>
      <c r="F5" s="34"/>
    </row>
    <row r="6" spans="1:56" ht="30" customHeight="1" thickTop="1" x14ac:dyDescent="0.25">
      <c r="C6" s="27" t="s">
        <v>19</v>
      </c>
      <c r="D6" s="20"/>
      <c r="E6" s="20"/>
      <c r="F6" s="18"/>
      <c r="G6" s="17"/>
    </row>
    <row r="7" spans="1:56" x14ac:dyDescent="0.25">
      <c r="A7" s="4" t="s">
        <v>22</v>
      </c>
      <c r="C7" s="4" t="s">
        <v>26</v>
      </c>
      <c r="D7" s="4" t="s">
        <v>25</v>
      </c>
      <c r="E7" s="4" t="s">
        <v>20</v>
      </c>
      <c r="F7" s="4" t="s">
        <v>21</v>
      </c>
      <c r="G7" s="17" t="s">
        <v>29</v>
      </c>
      <c r="H7" s="17" t="s">
        <v>27</v>
      </c>
      <c r="I7" s="17" t="s">
        <v>31</v>
      </c>
      <c r="J7" s="17" t="s">
        <v>32</v>
      </c>
      <c r="L7" s="17" t="s">
        <v>33</v>
      </c>
      <c r="M7" s="17" t="s">
        <v>34</v>
      </c>
      <c r="N7" s="17" t="s">
        <v>35</v>
      </c>
      <c r="O7" s="17" t="s">
        <v>37</v>
      </c>
    </row>
    <row r="8" spans="1:56" x14ac:dyDescent="0.25">
      <c r="A8" s="7">
        <v>0</v>
      </c>
      <c r="B8" s="8"/>
      <c r="C8" s="36">
        <v>24100</v>
      </c>
      <c r="D8" s="9">
        <v>100845.59</v>
      </c>
      <c r="E8" s="10">
        <f>IF(D8&lt;&gt;0,('Modelo Atmosférico'!$B$9/'Modelo Atmosférico'!$B$10)*((POWER(D8/'Modelo Atmosférico'!$B$14,(-'Modelo Atmosférico'!$B$11*'Modelo Atmosférico'!$B$10)/('Modelo Atmosférico'!$B$12*'Modelo Atmosférico'!$B$13)))-1),0)</f>
        <v>39.983806711757431</v>
      </c>
      <c r="F8" s="11">
        <f t="shared" ref="F8:F33" si="0">IF(D8&lt;&gt;0,E8-$E$3,0)</f>
        <v>0</v>
      </c>
      <c r="G8">
        <v>0</v>
      </c>
      <c r="H8" t="s">
        <v>28</v>
      </c>
    </row>
    <row r="9" spans="1:56" x14ac:dyDescent="0.25">
      <c r="A9" s="8">
        <v>0.192</v>
      </c>
      <c r="B9" s="8"/>
      <c r="C9" s="30">
        <v>24101</v>
      </c>
      <c r="D9">
        <v>100842.83</v>
      </c>
      <c r="E9" s="2">
        <f>IF(D9&lt;&gt;0,('Modelo Atmosférico'!$B$9/'Modelo Atmosférico'!$B$10)*((POWER(D9/'Modelo Atmosférico'!$B$14,(-'Modelo Atmosférico'!$B$11*'Modelo Atmosférico'!$B$10)/('Modelo Atmosférico'!$B$12*'Modelo Atmosférico'!$B$13)))-1),0)</f>
        <v>40.214441728168936</v>
      </c>
      <c r="F9" s="12">
        <f t="shared" si="0"/>
        <v>0.23063501641150452</v>
      </c>
      <c r="G9">
        <v>1</v>
      </c>
      <c r="H9" t="s">
        <v>28</v>
      </c>
      <c r="L9" s="28"/>
      <c r="AU9" s="28"/>
      <c r="BD9" s="28"/>
    </row>
    <row r="10" spans="1:56" x14ac:dyDescent="0.25">
      <c r="A10" s="8">
        <v>0.38400000000000001</v>
      </c>
      <c r="B10" s="8"/>
      <c r="C10" s="30">
        <v>24100</v>
      </c>
      <c r="D10">
        <v>100845.59</v>
      </c>
      <c r="E10" s="2">
        <f>IF(D10&lt;&gt;0,('Modelo Atmosférico'!$B$9/'Modelo Atmosférico'!$B$10)*((POWER(D10/'Modelo Atmosférico'!$B$14,(-'Modelo Atmosférico'!$B$11*'Modelo Atmosférico'!$B$10)/('Modelo Atmosférico'!$B$12*'Modelo Atmosférico'!$B$13)))-1),0)</f>
        <v>39.983806711757431</v>
      </c>
      <c r="F10" s="12">
        <f t="shared" si="0"/>
        <v>0</v>
      </c>
      <c r="G10">
        <v>2</v>
      </c>
      <c r="H10" t="s">
        <v>28</v>
      </c>
      <c r="L10" s="28"/>
      <c r="AQ10" s="28"/>
      <c r="AZ10" s="28"/>
    </row>
    <row r="11" spans="1:56" x14ac:dyDescent="0.25">
      <c r="A11" s="8">
        <v>0.57599999999999996</v>
      </c>
      <c r="B11" s="8"/>
      <c r="C11" s="30">
        <v>24200</v>
      </c>
      <c r="D11">
        <v>100569.27</v>
      </c>
      <c r="E11" s="2">
        <f>IF(D11&lt;&gt;0,('Modelo Atmosférico'!$B$9/'Modelo Atmosférico'!$B$10)*((POWER(D11/'Modelo Atmosférico'!$B$14,(-'Modelo Atmosférico'!$B$11*'Modelo Atmosférico'!$B$10)/('Modelo Atmosférico'!$B$12*'Modelo Atmosférico'!$B$13)))-1),0)</f>
        <v>63.099450124976592</v>
      </c>
      <c r="F11" s="12">
        <f t="shared" si="0"/>
        <v>23.115643413219161</v>
      </c>
      <c r="G11">
        <v>3</v>
      </c>
      <c r="H11" t="s">
        <v>28</v>
      </c>
      <c r="L11" s="28"/>
      <c r="AA11" s="29"/>
      <c r="AG11" s="28"/>
      <c r="AP11" s="28"/>
      <c r="AY11" s="28"/>
    </row>
    <row r="12" spans="1:56" x14ac:dyDescent="0.25">
      <c r="A12" s="8">
        <v>0.76800000000000002</v>
      </c>
      <c r="B12" s="8"/>
      <c r="C12" s="30">
        <v>24300</v>
      </c>
      <c r="D12">
        <v>100292.97</v>
      </c>
      <c r="E12" s="2">
        <f>IF(D12&lt;&gt;0,('Modelo Atmosférico'!$B$9/'Modelo Atmosférico'!$B$10)*((POWER(D12/'Modelo Atmosférico'!$B$14,(-'Modelo Atmosférico'!$B$11*'Modelo Atmosférico'!$B$10)/('Modelo Atmosférico'!$B$12*'Modelo Atmosférico'!$B$13)))-1),0)</f>
        <v>86.264899849429426</v>
      </c>
      <c r="F12" s="12">
        <f t="shared" si="0"/>
        <v>46.281093137671995</v>
      </c>
      <c r="G12">
        <v>4</v>
      </c>
      <c r="H12" t="s">
        <v>30</v>
      </c>
      <c r="I12" s="28"/>
      <c r="L12" s="28"/>
      <c r="Z12" s="29"/>
      <c r="AF12" s="28"/>
      <c r="AO12" s="28"/>
      <c r="AX12" s="28"/>
    </row>
    <row r="13" spans="1:56" x14ac:dyDescent="0.25">
      <c r="A13" s="8">
        <v>0.96</v>
      </c>
      <c r="B13" s="8"/>
      <c r="C13" s="30">
        <v>24400</v>
      </c>
      <c r="D13">
        <v>100016.7</v>
      </c>
      <c r="E13" s="2">
        <f>IF(D13&lt;&gt;0,('Modelo Atmosférico'!$B$9/'Modelo Atmosférico'!$B$10)*((POWER(D13/'Modelo Atmosférico'!$B$14,(-'Modelo Atmosférico'!$B$11*'Modelo Atmosférico'!$B$10)/('Modelo Atmosférico'!$B$12*'Modelo Atmosférico'!$B$13)))-1),0)</f>
        <v>109.47956038900985</v>
      </c>
      <c r="F13" s="12">
        <f t="shared" si="0"/>
        <v>69.495753677252424</v>
      </c>
      <c r="G13">
        <v>5</v>
      </c>
      <c r="H13" t="s">
        <v>30</v>
      </c>
      <c r="I13" s="28"/>
      <c r="L13" s="28"/>
      <c r="Y13" s="29"/>
      <c r="AE13" s="28"/>
      <c r="AO13" s="28"/>
      <c r="AX13" s="28"/>
    </row>
    <row r="14" spans="1:56" x14ac:dyDescent="0.25">
      <c r="A14" s="8">
        <v>1.1519999999999999</v>
      </c>
      <c r="B14" s="8"/>
      <c r="C14" s="30">
        <v>24500</v>
      </c>
      <c r="D14">
        <v>99740.45</v>
      </c>
      <c r="E14" s="2">
        <f>IF(D14&lt;&gt;0,('Modelo Atmosférico'!$B$9/'Modelo Atmosférico'!$B$10)*((POWER(D14/'Modelo Atmosférico'!$B$14,(-'Modelo Atmosférico'!$B$11*'Modelo Atmosférico'!$B$10)/('Modelo Atmosférico'!$B$12*'Modelo Atmosférico'!$B$13)))-1),0)</f>
        <v>132.74451681660116</v>
      </c>
      <c r="F14" s="12">
        <f t="shared" si="0"/>
        <v>92.760710104843724</v>
      </c>
      <c r="G14">
        <v>6</v>
      </c>
      <c r="H14" t="s">
        <v>30</v>
      </c>
      <c r="I14" s="28"/>
      <c r="L14" s="28"/>
      <c r="Z14" s="29"/>
      <c r="AF14" s="28"/>
      <c r="AM14" s="28"/>
      <c r="AV14" s="28"/>
    </row>
    <row r="15" spans="1:56" x14ac:dyDescent="0.25">
      <c r="A15" s="8">
        <v>1.3440000000000001</v>
      </c>
      <c r="B15" s="8"/>
      <c r="C15" s="30">
        <v>24600</v>
      </c>
      <c r="D15">
        <v>99464.23</v>
      </c>
      <c r="E15" s="2">
        <f>IF(D15&lt;&gt;0,('Modelo Atmosférico'!$B$9/'Modelo Atmosférico'!$B$10)*((POWER(D15/'Modelo Atmosférico'!$B$14,(-'Modelo Atmosférico'!$B$11*'Modelo Atmosférico'!$B$10)/('Modelo Atmosférico'!$B$12*'Modelo Atmosférico'!$B$13)))-1),0)</f>
        <v>156.05917361638095</v>
      </c>
      <c r="F15" s="12">
        <f t="shared" si="0"/>
        <v>116.07536690462351</v>
      </c>
      <c r="G15">
        <v>7</v>
      </c>
      <c r="H15" t="s">
        <v>30</v>
      </c>
      <c r="I15" s="28"/>
      <c r="L15" s="28"/>
      <c r="Z15" s="29"/>
      <c r="AF15" s="28"/>
      <c r="AM15" s="28"/>
      <c r="AV15" s="28"/>
    </row>
    <row r="16" spans="1:56" x14ac:dyDescent="0.25">
      <c r="A16" s="8">
        <v>1.536</v>
      </c>
      <c r="B16" s="8"/>
      <c r="C16" s="30">
        <v>24700</v>
      </c>
      <c r="D16">
        <v>99188.05</v>
      </c>
      <c r="E16" s="2">
        <f>IF(D16&lt;&gt;0,('Modelo Atmosférico'!$B$9/'Modelo Atmosférico'!$B$10)*((POWER(D16/'Modelo Atmosférico'!$B$14,(-'Modelo Atmosférico'!$B$11*'Modelo Atmosférico'!$B$10)/('Modelo Atmosférico'!$B$12*'Modelo Atmosférico'!$B$13)))-1),0)</f>
        <v>179.42292957776081</v>
      </c>
      <c r="F16" s="12">
        <f t="shared" si="0"/>
        <v>139.43912286600337</v>
      </c>
      <c r="G16">
        <v>8</v>
      </c>
      <c r="H16" t="s">
        <v>30</v>
      </c>
      <c r="L16" s="28"/>
      <c r="AM16" s="28"/>
      <c r="AV16" s="28"/>
    </row>
    <row r="17" spans="1:56" x14ac:dyDescent="0.25">
      <c r="A17" s="8">
        <v>1.728</v>
      </c>
      <c r="B17" s="8"/>
      <c r="C17" s="30">
        <v>24800</v>
      </c>
      <c r="D17">
        <v>98911.88</v>
      </c>
      <c r="E17" s="2">
        <f>IF(D17&lt;&gt;0,('Modelo Atmosférico'!$B$9/'Modelo Atmosférico'!$B$10)*((POWER(D17/'Modelo Atmosférico'!$B$14,(-'Modelo Atmosférico'!$B$11*'Modelo Atmosférico'!$B$10)/('Modelo Atmosférico'!$B$12*'Modelo Atmosférico'!$B$13)))-1),0)</f>
        <v>202.83857303544414</v>
      </c>
      <c r="F17" s="12">
        <f t="shared" si="0"/>
        <v>162.8547663236867</v>
      </c>
      <c r="G17">
        <v>9</v>
      </c>
      <c r="H17" t="s">
        <v>30</v>
      </c>
      <c r="L17" s="28"/>
      <c r="AM17" s="28"/>
      <c r="AV17" s="28"/>
    </row>
    <row r="18" spans="1:56" x14ac:dyDescent="0.25">
      <c r="A18" s="8">
        <v>1.92</v>
      </c>
      <c r="B18" s="8"/>
      <c r="C18" s="30">
        <v>24900</v>
      </c>
      <c r="D18">
        <v>98635.73</v>
      </c>
      <c r="E18" s="2">
        <f>IF(D18&lt;&gt;0,('Modelo Atmosférico'!$B$9/'Modelo Atmosférico'!$B$10)*((POWER(D18/'Modelo Atmosférico'!$B$14,(-'Modelo Atmosférico'!$B$11*'Modelo Atmosférico'!$B$10)/('Modelo Atmosférico'!$B$12*'Modelo Atmosférico'!$B$13)))-1),0)</f>
        <v>226.30551425014372</v>
      </c>
      <c r="F18" s="12">
        <f t="shared" si="0"/>
        <v>186.32170753838628</v>
      </c>
      <c r="G18">
        <v>10</v>
      </c>
      <c r="H18" t="s">
        <v>30</v>
      </c>
      <c r="L18" s="28"/>
      <c r="AM18" s="28"/>
      <c r="AV18" s="28"/>
    </row>
    <row r="19" spans="1:56" x14ac:dyDescent="0.25">
      <c r="A19" s="8">
        <v>2.1120000000000001</v>
      </c>
      <c r="B19" s="8"/>
      <c r="C19" s="30">
        <v>25000</v>
      </c>
      <c r="D19">
        <v>98359.63</v>
      </c>
      <c r="E19" s="2">
        <f>IF(D19&lt;&gt;0,('Modelo Atmosférico'!$B$9/'Modelo Atmosférico'!$B$10)*((POWER(D19/'Modelo Atmosférico'!$B$14,(-'Modelo Atmosférico'!$B$11*'Modelo Atmosférico'!$B$10)/('Modelo Atmosférico'!$B$12*'Modelo Atmosférico'!$B$13)))-1),0)</f>
        <v>249.82145242023012</v>
      </c>
      <c r="F19" s="12">
        <f t="shared" si="0"/>
        <v>209.83764570847268</v>
      </c>
      <c r="G19">
        <v>11</v>
      </c>
      <c r="H19" t="s">
        <v>30</v>
      </c>
      <c r="I19" s="28"/>
      <c r="L19" s="28"/>
      <c r="AL19" s="28"/>
      <c r="AU19" s="28"/>
    </row>
    <row r="20" spans="1:56" x14ac:dyDescent="0.25">
      <c r="A20" s="8">
        <v>2.3039999999999998</v>
      </c>
      <c r="B20" s="8"/>
      <c r="C20" s="30">
        <v>25100</v>
      </c>
      <c r="D20">
        <v>98083.53</v>
      </c>
      <c r="E20" s="2">
        <f>IF(D20&lt;&gt;0,('Modelo Atmosférico'!$B$9/'Modelo Atmosférico'!$B$10)*((POWER(D20/'Modelo Atmosférico'!$B$14,(-'Modelo Atmosférico'!$B$11*'Modelo Atmosférico'!$B$10)/('Modelo Atmosférico'!$B$12*'Modelo Atmosférico'!$B$13)))-1),0)</f>
        <v>273.39090246326884</v>
      </c>
      <c r="F20" s="12">
        <f t="shared" si="0"/>
        <v>233.40709575151141</v>
      </c>
      <c r="G20">
        <v>12</v>
      </c>
      <c r="H20" t="s">
        <v>30</v>
      </c>
      <c r="I20" s="28"/>
      <c r="L20" s="28"/>
      <c r="AM20" s="28"/>
      <c r="AV20" s="28"/>
    </row>
    <row r="21" spans="1:56" x14ac:dyDescent="0.25">
      <c r="A21" s="8">
        <v>2.496</v>
      </c>
      <c r="B21" s="8"/>
      <c r="C21" s="30">
        <v>25200</v>
      </c>
      <c r="D21">
        <v>97807.47</v>
      </c>
      <c r="E21" s="2">
        <f>IF(D21&lt;&gt;0,('Modelo Atmosférico'!$B$9/'Modelo Atmosférico'!$B$10)*((POWER(D21/'Modelo Atmosférico'!$B$14,(-'Modelo Atmosférico'!$B$11*'Modelo Atmosférico'!$B$10)/('Modelo Atmosférico'!$B$12*'Modelo Atmosférico'!$B$13)))-1),0)</f>
        <v>297.01071097124611</v>
      </c>
      <c r="F21" s="12">
        <f t="shared" si="0"/>
        <v>257.02690425948867</v>
      </c>
      <c r="G21">
        <v>13</v>
      </c>
      <c r="H21" t="s">
        <v>30</v>
      </c>
      <c r="I21" s="28"/>
      <c r="L21" s="28"/>
      <c r="AK21" s="28"/>
      <c r="AT21" s="28"/>
    </row>
    <row r="22" spans="1:56" x14ac:dyDescent="0.25">
      <c r="A22" s="8">
        <v>2.6880000000000002</v>
      </c>
      <c r="B22" s="8"/>
      <c r="C22" s="30">
        <v>25300</v>
      </c>
      <c r="D22">
        <v>97531.44</v>
      </c>
      <c r="E22" s="2">
        <f>IF(D22&lt;&gt;0,('Modelo Atmosférico'!$B$9/'Modelo Atmosférico'!$B$10)*((POWER(D22/'Modelo Atmosférico'!$B$14,(-'Modelo Atmosférico'!$B$11*'Modelo Atmosférico'!$B$10)/('Modelo Atmosférico'!$B$12*'Modelo Atmosférico'!$B$13)))-1),0)</f>
        <v>320.68198802060618</v>
      </c>
      <c r="F22" s="12">
        <f t="shared" si="0"/>
        <v>280.69818130884875</v>
      </c>
      <c r="G22">
        <v>14</v>
      </c>
      <c r="H22" t="s">
        <v>30</v>
      </c>
      <c r="I22" s="28"/>
      <c r="L22" s="28"/>
      <c r="AI22" s="28"/>
      <c r="AR22" s="28"/>
    </row>
    <row r="23" spans="1:56" x14ac:dyDescent="0.25">
      <c r="A23" s="8">
        <v>2.88</v>
      </c>
      <c r="B23" s="8"/>
      <c r="C23" s="30">
        <v>25400</v>
      </c>
      <c r="D23">
        <v>97255.44</v>
      </c>
      <c r="E23" s="2">
        <f>IF(D23&lt;&gt;0,('Modelo Atmosférico'!$B$9/'Modelo Atmosférico'!$B$10)*((POWER(D23/'Modelo Atmosférico'!$B$14,(-'Modelo Atmosférico'!$B$11*'Modelo Atmosférico'!$B$10)/('Modelo Atmosférico'!$B$12*'Modelo Atmosférico'!$B$13)))-1),0)</f>
        <v>344.40499301292181</v>
      </c>
      <c r="F23" s="12">
        <f t="shared" si="0"/>
        <v>304.42118630116437</v>
      </c>
      <c r="G23">
        <v>15</v>
      </c>
      <c r="H23" t="s">
        <v>30</v>
      </c>
      <c r="I23" s="28"/>
      <c r="L23" s="28"/>
      <c r="AI23" s="28"/>
      <c r="AR23" s="28"/>
    </row>
    <row r="24" spans="1:56" x14ac:dyDescent="0.25">
      <c r="A24" s="8">
        <v>3.0720000000000001</v>
      </c>
      <c r="B24" s="8"/>
      <c r="C24" s="30">
        <v>25500</v>
      </c>
      <c r="D24">
        <v>96979.45</v>
      </c>
      <c r="E24" s="2">
        <f>IF(D24&lt;&gt;0,('Modelo Atmosférico'!$B$9/'Modelo Atmosférico'!$B$10)*((POWER(D24/'Modelo Atmosférico'!$B$14,(-'Modelo Atmosférico'!$B$11*'Modelo Atmosférico'!$B$10)/('Modelo Atmosférico'!$B$12*'Modelo Atmosférico'!$B$13)))-1),0)</f>
        <v>368.18171237894751</v>
      </c>
      <c r="F24" s="12">
        <f t="shared" si="0"/>
        <v>328.19790566719007</v>
      </c>
      <c r="G24">
        <v>16</v>
      </c>
      <c r="H24" t="s">
        <v>30</v>
      </c>
      <c r="L24" s="28"/>
      <c r="V24" s="29"/>
      <c r="AB24" s="28"/>
      <c r="AH24" s="28"/>
      <c r="AQ24" s="28"/>
    </row>
    <row r="25" spans="1:56" x14ac:dyDescent="0.25">
      <c r="A25" s="8">
        <v>3.2639999999999998</v>
      </c>
      <c r="B25" s="8"/>
      <c r="C25" s="30">
        <v>25600</v>
      </c>
      <c r="D25">
        <v>96703.5</v>
      </c>
      <c r="E25" s="2">
        <f>IF(D25&lt;&gt;0,('Modelo Atmosférico'!$B$9/'Modelo Atmosférico'!$B$10)*((POWER(D25/'Modelo Atmosférico'!$B$14,(-'Modelo Atmosférico'!$B$11*'Modelo Atmosférico'!$B$10)/('Modelo Atmosférico'!$B$12*'Modelo Atmosférico'!$B$13)))-1),0)</f>
        <v>392.00982808744772</v>
      </c>
      <c r="F25" s="12">
        <f t="shared" si="0"/>
        <v>352.02602137569028</v>
      </c>
      <c r="G25">
        <v>17</v>
      </c>
      <c r="H25" t="s">
        <v>30</v>
      </c>
      <c r="L25" s="28"/>
      <c r="V25" s="29"/>
      <c r="AB25" s="28"/>
      <c r="AH25" s="28"/>
      <c r="AQ25" s="28"/>
    </row>
    <row r="26" spans="1:56" x14ac:dyDescent="0.25">
      <c r="A26" s="8">
        <v>3.456</v>
      </c>
      <c r="B26" s="8"/>
      <c r="C26" s="30">
        <v>25700</v>
      </c>
      <c r="D26">
        <v>96427.56</v>
      </c>
      <c r="E26" s="2">
        <f>IF(D26&lt;&gt;0,('Modelo Atmosférico'!$B$9/'Modelo Atmosférico'!$B$10)*((POWER(D26/'Modelo Atmosférico'!$B$14,(-'Modelo Atmosférico'!$B$11*'Modelo Atmosférico'!$B$10)/('Modelo Atmosférico'!$B$12*'Modelo Atmosférico'!$B$13)))-1),0)</f>
        <v>415.89219923515242</v>
      </c>
      <c r="F26" s="12">
        <f t="shared" si="0"/>
        <v>375.90839252339498</v>
      </c>
      <c r="G26">
        <v>18</v>
      </c>
      <c r="H26" t="s">
        <v>30</v>
      </c>
      <c r="L26" s="28"/>
      <c r="W26" s="29"/>
      <c r="AC26" s="28"/>
      <c r="AJ26" s="28"/>
      <c r="AS26" s="28"/>
    </row>
    <row r="27" spans="1:56" x14ac:dyDescent="0.25">
      <c r="A27" s="8">
        <v>3.6480000000000001</v>
      </c>
      <c r="B27" s="8"/>
      <c r="C27" s="30">
        <v>25800</v>
      </c>
      <c r="D27">
        <v>96151.66</v>
      </c>
      <c r="E27" s="2">
        <f>IF(D27&lt;&gt;0,('Modelo Atmosférico'!$B$9/'Modelo Atmosférico'!$B$10)*((POWER(D27/'Modelo Atmosférico'!$B$14,(-'Modelo Atmosférico'!$B$11*'Modelo Atmosférico'!$B$10)/('Modelo Atmosférico'!$B$12*'Modelo Atmosférico'!$B$13)))-1),0)</f>
        <v>439.82650007104957</v>
      </c>
      <c r="F27" s="12">
        <f t="shared" si="0"/>
        <v>399.84269335929213</v>
      </c>
      <c r="G27">
        <v>19</v>
      </c>
      <c r="H27" t="s">
        <v>30</v>
      </c>
      <c r="L27" s="28"/>
      <c r="W27" s="29"/>
      <c r="AC27" s="28"/>
      <c r="AM27" s="28"/>
      <c r="AV27" s="28"/>
    </row>
    <row r="28" spans="1:56" x14ac:dyDescent="0.25">
      <c r="A28" s="8">
        <v>3.84</v>
      </c>
      <c r="B28" s="8"/>
      <c r="C28" s="30">
        <v>25900</v>
      </c>
      <c r="D28">
        <v>95875.78</v>
      </c>
      <c r="E28" s="2">
        <f>IF(D28&lt;&gt;0,('Modelo Atmosférico'!$B$9/'Modelo Atmosférico'!$B$10)*((POWER(D28/'Modelo Atmosférico'!$B$14,(-'Modelo Atmosférico'!$B$11*'Modelo Atmosférico'!$B$10)/('Modelo Atmosférico'!$B$12*'Modelo Atmosférico'!$B$13)))-1),0)</f>
        <v>463.8147354587237</v>
      </c>
      <c r="F28" s="12">
        <f t="shared" si="0"/>
        <v>423.83092874696626</v>
      </c>
      <c r="G28">
        <v>20</v>
      </c>
      <c r="H28" t="s">
        <v>30</v>
      </c>
      <c r="L28" s="28"/>
      <c r="X28" s="29"/>
      <c r="AD28" s="28"/>
      <c r="AM28" s="28"/>
      <c r="AV28" s="28"/>
    </row>
    <row r="29" spans="1:56" x14ac:dyDescent="0.25">
      <c r="A29" s="8">
        <v>4.032</v>
      </c>
      <c r="B29" s="8"/>
      <c r="C29" s="30">
        <v>26000</v>
      </c>
      <c r="D29">
        <v>95599.94</v>
      </c>
      <c r="E29" s="2">
        <f>IF(D29&lt;&gt;0,('Modelo Atmosférico'!$B$9/'Modelo Atmosférico'!$B$10)*((POWER(D29/'Modelo Atmosférico'!$B$14,(-'Modelo Atmosférico'!$B$11*'Modelo Atmosférico'!$B$10)/('Modelo Atmosférico'!$B$12*'Modelo Atmosférico'!$B$13)))-1),0)</f>
        <v>487.85543835974789</v>
      </c>
      <c r="F29" s="12">
        <f t="shared" si="0"/>
        <v>447.87163164799045</v>
      </c>
      <c r="G29">
        <v>21</v>
      </c>
      <c r="H29" t="s">
        <v>30</v>
      </c>
      <c r="AQ29" s="28"/>
      <c r="AZ29" s="28"/>
    </row>
    <row r="30" spans="1:56" x14ac:dyDescent="0.25">
      <c r="A30" s="8">
        <v>4.2240000000000002</v>
      </c>
      <c r="B30" s="8"/>
      <c r="C30" s="30">
        <v>26100</v>
      </c>
      <c r="D30">
        <v>95324.11</v>
      </c>
      <c r="E30" s="2">
        <f>IF(D30&lt;&gt;0,('Modelo Atmosférico'!$B$9/'Modelo Atmosférico'!$B$10)*((POWER(D30/'Modelo Atmosférico'!$B$14,(-'Modelo Atmosférico'!$B$11*'Modelo Atmosférico'!$B$10)/('Modelo Atmosférico'!$B$12*'Modelo Atmosférico'!$B$13)))-1),0)</f>
        <v>511.9515006478116</v>
      </c>
      <c r="F30" s="12">
        <f t="shared" si="0"/>
        <v>471.96769393605416</v>
      </c>
      <c r="G30">
        <v>22</v>
      </c>
      <c r="H30" t="s">
        <v>30</v>
      </c>
      <c r="AQ30" s="28"/>
      <c r="AZ30" s="28"/>
    </row>
    <row r="31" spans="1:56" x14ac:dyDescent="0.25">
      <c r="A31" s="8">
        <v>4.4160000000000004</v>
      </c>
      <c r="B31" s="8"/>
      <c r="C31" s="30">
        <v>26180</v>
      </c>
      <c r="D31">
        <v>95103.47</v>
      </c>
      <c r="E31" s="2">
        <f>IF(D31&lt;&gt;0,('Modelo Atmosférico'!$B$9/'Modelo Atmosférico'!$B$10)*((POWER(D31/'Modelo Atmosférico'!$B$14,(-'Modelo Atmosférico'!$B$11*'Modelo Atmosférico'!$B$10)/('Modelo Atmosférico'!$B$12*'Modelo Atmosférico'!$B$13)))-1),0)</f>
        <v>531.26693104643584</v>
      </c>
      <c r="F31" s="12">
        <f t="shared" si="0"/>
        <v>491.2831243346784</v>
      </c>
      <c r="G31">
        <v>23</v>
      </c>
      <c r="H31" t="s">
        <v>30</v>
      </c>
      <c r="I31" s="2">
        <f>(F31-F12)/(A31-A12)</f>
        <v>121.985205920232</v>
      </c>
      <c r="L31" s="2">
        <f>(C31-C12)/(A31-A12)</f>
        <v>515.35087719298235</v>
      </c>
      <c r="M31" s="37"/>
      <c r="AR31" s="28"/>
      <c r="BA31" s="28"/>
    </row>
    <row r="32" spans="1:56" x14ac:dyDescent="0.25">
      <c r="A32" s="8">
        <v>4.6079999999999997</v>
      </c>
      <c r="B32" s="8"/>
      <c r="C32" s="30">
        <v>26260</v>
      </c>
      <c r="D32">
        <v>94882.84</v>
      </c>
      <c r="E32" s="2">
        <f>IF(D32&lt;&gt;0,('Modelo Atmosférico'!$B$9/'Modelo Atmosférico'!$B$10)*((POWER(D32/'Modelo Atmosférico'!$B$14,(-'Modelo Atmosférico'!$B$11*'Modelo Atmosférico'!$B$10)/('Modelo Atmosférico'!$B$12*'Modelo Atmosférico'!$B$13)))-1),0)</f>
        <v>550.61780344879367</v>
      </c>
      <c r="F32" s="12">
        <f t="shared" si="0"/>
        <v>510.63399673703623</v>
      </c>
      <c r="G32">
        <v>24</v>
      </c>
      <c r="H32" t="s">
        <v>30</v>
      </c>
      <c r="I32" s="2">
        <f t="shared" ref="I32:I95" si="1">(F32-F13)/(A32-A13)</f>
        <v>120.92605347033549</v>
      </c>
      <c r="L32" s="2">
        <f t="shared" ref="L32:L74" si="2">(C32-C13)/(A32-A13)</f>
        <v>509.86842105263162</v>
      </c>
      <c r="AU32" s="28"/>
      <c r="BD32" s="28"/>
    </row>
    <row r="33" spans="1:60" x14ac:dyDescent="0.25">
      <c r="A33" s="8">
        <v>4.8</v>
      </c>
      <c r="B33" s="8"/>
      <c r="C33" s="30">
        <v>26330</v>
      </c>
      <c r="D33">
        <v>94689.81</v>
      </c>
      <c r="E33" s="2">
        <f>IF(D33&lt;&gt;0,('Modelo Atmosférico'!$B$9/'Modelo Atmosférico'!$B$10)*((POWER(D33/'Modelo Atmosférico'!$B$14,(-'Modelo Atmosférico'!$B$11*'Modelo Atmosférico'!$B$10)/('Modelo Atmosférico'!$B$12*'Modelo Atmosférico'!$B$13)))-1),0)</f>
        <v>567.57785938681138</v>
      </c>
      <c r="F33" s="12">
        <f t="shared" si="0"/>
        <v>527.59405267505394</v>
      </c>
      <c r="G33">
        <v>25</v>
      </c>
      <c r="H33" t="s">
        <v>30</v>
      </c>
      <c r="I33" s="2">
        <f t="shared" si="1"/>
        <v>119.19773645016728</v>
      </c>
      <c r="L33" s="2">
        <f t="shared" si="2"/>
        <v>501.64473684210532</v>
      </c>
      <c r="AV33" s="28"/>
      <c r="BE33" s="28"/>
    </row>
    <row r="34" spans="1:60" x14ac:dyDescent="0.25">
      <c r="A34" s="8">
        <v>4.992</v>
      </c>
      <c r="B34" s="8"/>
      <c r="C34" s="30">
        <v>26400</v>
      </c>
      <c r="D34">
        <v>94496.8</v>
      </c>
      <c r="E34" s="2">
        <f>IF(D34&lt;&gt;0,('Modelo Atmosférico'!$B$9/'Modelo Atmosférico'!$B$10)*((POWER(D34/'Modelo Atmosférico'!$B$14,(-'Modelo Atmosférico'!$B$11*'Modelo Atmosférico'!$B$10)/('Modelo Atmosférico'!$B$12*'Modelo Atmosférico'!$B$13)))-1),0)</f>
        <v>584.56417265584412</v>
      </c>
      <c r="F34" s="12">
        <f>IF(D34&lt;&gt;0,E34-$E$3,0)</f>
        <v>544.58036594408668</v>
      </c>
      <c r="G34">
        <v>26</v>
      </c>
      <c r="H34" t="s">
        <v>30</v>
      </c>
      <c r="I34" s="2">
        <f t="shared" si="1"/>
        <v>117.4629931577476</v>
      </c>
      <c r="L34" s="2">
        <f t="shared" si="2"/>
        <v>493.42105263157902</v>
      </c>
      <c r="AY34" s="28"/>
      <c r="BH34" s="28"/>
    </row>
    <row r="35" spans="1:60" x14ac:dyDescent="0.25">
      <c r="A35" s="8">
        <v>5.1840000000000002</v>
      </c>
      <c r="B35" s="8"/>
      <c r="C35" s="30">
        <v>26450</v>
      </c>
      <c r="D35">
        <v>94358.94</v>
      </c>
      <c r="E35" s="2">
        <f>IF(D35&lt;&gt;0,('Modelo Atmosférico'!$B$9/'Modelo Atmosférico'!$B$10)*((POWER(D35/'Modelo Atmosférico'!$B$14,(-'Modelo Atmosférico'!$B$11*'Modelo Atmosférico'!$B$10)/('Modelo Atmosférico'!$B$12*'Modelo Atmosférico'!$B$13)))-1),0)</f>
        <v>596.71408390718113</v>
      </c>
      <c r="F35" s="12">
        <f t="shared" ref="F35:F98" si="3">IF(D35&lt;&gt;0,E35-$E$3,0)</f>
        <v>556.7302771954237</v>
      </c>
      <c r="G35">
        <v>27</v>
      </c>
      <c r="H35" t="s">
        <v>30</v>
      </c>
      <c r="I35" s="2">
        <f t="shared" si="1"/>
        <v>114.3890225683718</v>
      </c>
      <c r="L35" s="2">
        <f t="shared" si="2"/>
        <v>479.71491228070175</v>
      </c>
    </row>
    <row r="36" spans="1:60" x14ac:dyDescent="0.25">
      <c r="A36" s="8">
        <v>5.3760000000000003</v>
      </c>
      <c r="B36" s="8"/>
      <c r="C36" s="30">
        <v>26500</v>
      </c>
      <c r="D36">
        <v>94221.08</v>
      </c>
      <c r="E36" s="2">
        <f>IF(D36&lt;&gt;0,('Modelo Atmosférico'!$B$9/'Modelo Atmosférico'!$B$10)*((POWER(D36/'Modelo Atmosférico'!$B$14,(-'Modelo Atmosférico'!$B$11*'Modelo Atmosférico'!$B$10)/('Modelo Atmosférico'!$B$12*'Modelo Atmosférico'!$B$13)))-1),0)</f>
        <v>608.87837749085384</v>
      </c>
      <c r="F36" s="12">
        <f t="shared" si="3"/>
        <v>568.8945707790964</v>
      </c>
      <c r="G36">
        <v>28</v>
      </c>
      <c r="H36" t="s">
        <v>30</v>
      </c>
      <c r="I36" s="2">
        <f t="shared" si="1"/>
        <v>111.3047709581715</v>
      </c>
      <c r="L36" s="2">
        <f t="shared" si="2"/>
        <v>466.00877192982449</v>
      </c>
    </row>
    <row r="37" spans="1:60" x14ac:dyDescent="0.25">
      <c r="A37" s="8">
        <v>5.5679999999999996</v>
      </c>
      <c r="B37" s="8"/>
      <c r="C37" s="30">
        <v>26487</v>
      </c>
      <c r="D37">
        <v>94256.92</v>
      </c>
      <c r="E37" s="2">
        <f>IF(D37&lt;&gt;0,('Modelo Atmosférico'!$B$9/'Modelo Atmosférico'!$B$10)*((POWER(D37/'Modelo Atmosférico'!$B$14,(-'Modelo Atmosférico'!$B$11*'Modelo Atmosférico'!$B$10)/('Modelo Atmosférico'!$B$12*'Modelo Atmosférico'!$B$13)))-1),0)</f>
        <v>605.71459319722464</v>
      </c>
      <c r="F37" s="12">
        <f t="shared" si="3"/>
        <v>565.73078648546721</v>
      </c>
      <c r="G37">
        <v>29</v>
      </c>
      <c r="H37" t="s">
        <v>30</v>
      </c>
      <c r="I37" s="2">
        <f t="shared" si="1"/>
        <v>104.00468172891475</v>
      </c>
      <c r="L37" s="2">
        <f t="shared" si="2"/>
        <v>435.03289473684214</v>
      </c>
    </row>
    <row r="38" spans="1:60" x14ac:dyDescent="0.25">
      <c r="A38" s="8">
        <v>5.76</v>
      </c>
      <c r="B38" s="8"/>
      <c r="C38" s="30">
        <v>26474</v>
      </c>
      <c r="D38">
        <v>94292.77</v>
      </c>
      <c r="E38" s="2">
        <f>IF(D38&lt;&gt;0,('Modelo Atmosférico'!$B$9/'Modelo Atmosférico'!$B$10)*((POWER(D38/'Modelo Atmosférico'!$B$14,(-'Modelo Atmosférico'!$B$11*'Modelo Atmosférico'!$B$10)/('Modelo Atmosférico'!$B$12*'Modelo Atmosférico'!$B$13)))-1),0)</f>
        <v>602.55090051331592</v>
      </c>
      <c r="F38" s="12">
        <f t="shared" si="3"/>
        <v>562.56709380155849</v>
      </c>
      <c r="G38">
        <v>30</v>
      </c>
      <c r="H38" t="s">
        <v>30</v>
      </c>
      <c r="I38" s="2">
        <f t="shared" si="1"/>
        <v>96.69118642902572</v>
      </c>
      <c r="L38" s="2">
        <f t="shared" si="2"/>
        <v>404.05701754385967</v>
      </c>
    </row>
    <row r="39" spans="1:60" x14ac:dyDescent="0.25">
      <c r="A39" s="8">
        <v>5.952</v>
      </c>
      <c r="B39" s="8"/>
      <c r="C39" s="30">
        <v>26461</v>
      </c>
      <c r="D39">
        <v>94328.6</v>
      </c>
      <c r="E39" s="2">
        <f>IF(D39&lt;&gt;0,('Modelo Atmosférico'!$B$9/'Modelo Atmosférico'!$B$10)*((POWER(D39/'Modelo Atmosférico'!$B$14,(-'Modelo Atmosférico'!$B$11*'Modelo Atmosférico'!$B$10)/('Modelo Atmosférico'!$B$12*'Modelo Atmosférico'!$B$13)))-1),0)</f>
        <v>599.38994580340852</v>
      </c>
      <c r="F39" s="12">
        <f t="shared" si="3"/>
        <v>559.40613909165108</v>
      </c>
      <c r="G39">
        <v>31</v>
      </c>
      <c r="H39" t="s">
        <v>30</v>
      </c>
      <c r="I39" s="2">
        <f t="shared" si="1"/>
        <v>89.363772845433019</v>
      </c>
      <c r="L39" s="2">
        <f t="shared" si="2"/>
        <v>373.08114035087721</v>
      </c>
    </row>
    <row r="40" spans="1:60" x14ac:dyDescent="0.25">
      <c r="A40" s="8">
        <v>6.1440000000000001</v>
      </c>
      <c r="B40" s="8"/>
      <c r="C40" s="30">
        <v>26448</v>
      </c>
      <c r="D40">
        <v>94364.45</v>
      </c>
      <c r="E40" s="2">
        <f>IF(D40&lt;&gt;0,('Modelo Atmosférico'!$B$9/'Modelo Atmosférico'!$B$10)*((POWER(D40/'Modelo Atmosférico'!$B$14,(-'Modelo Atmosférico'!$B$11*'Modelo Atmosférico'!$B$10)/('Modelo Atmosférico'!$B$12*'Modelo Atmosférico'!$B$13)))-1),0)</f>
        <v>596.22819956228489</v>
      </c>
      <c r="F40" s="12">
        <f t="shared" si="3"/>
        <v>556.24439285052745</v>
      </c>
      <c r="G40">
        <v>32</v>
      </c>
      <c r="H40" t="s">
        <v>30</v>
      </c>
      <c r="I40" s="2">
        <f t="shared" si="1"/>
        <v>82.022337881315451</v>
      </c>
      <c r="L40" s="2">
        <f t="shared" si="2"/>
        <v>342.10526315789474</v>
      </c>
    </row>
    <row r="41" spans="1:60" x14ac:dyDescent="0.25">
      <c r="A41" s="8">
        <v>6.3360000000000003</v>
      </c>
      <c r="B41" s="8"/>
      <c r="C41" s="30">
        <v>26435</v>
      </c>
      <c r="D41">
        <v>94400.29</v>
      </c>
      <c r="E41" s="2">
        <f>IF(D41&lt;&gt;0,('Modelo Atmosférico'!$B$9/'Modelo Atmosférico'!$B$10)*((POWER(D41/'Modelo Atmosférico'!$B$14,(-'Modelo Atmosférico'!$B$11*'Modelo Atmosférico'!$B$10)/('Modelo Atmosférico'!$B$12*'Modelo Atmosférico'!$B$13)))-1),0)</f>
        <v>593.06830734124901</v>
      </c>
      <c r="F41" s="12">
        <f t="shared" si="3"/>
        <v>553.08450062949157</v>
      </c>
      <c r="G41">
        <v>33</v>
      </c>
      <c r="H41" t="s">
        <v>30</v>
      </c>
      <c r="I41" s="2">
        <f t="shared" si="1"/>
        <v>74.667302445351652</v>
      </c>
      <c r="L41" s="2">
        <f t="shared" si="2"/>
        <v>311.12938596491227</v>
      </c>
    </row>
    <row r="42" spans="1:60" x14ac:dyDescent="0.25">
      <c r="A42" s="8">
        <v>6.5279999999999996</v>
      </c>
      <c r="B42" s="8"/>
      <c r="C42" s="30">
        <v>26422</v>
      </c>
      <c r="D42">
        <v>94436.13</v>
      </c>
      <c r="E42" s="2">
        <f>IF(D42&lt;&gt;0,('Modelo Atmosférico'!$B$9/'Modelo Atmosférico'!$B$10)*((POWER(D42/'Modelo Atmosférico'!$B$14,(-'Modelo Atmosférico'!$B$11*'Modelo Atmosférico'!$B$10)/('Modelo Atmosférico'!$B$12*'Modelo Atmosférico'!$B$13)))-1),0)</f>
        <v>589.9093863993462</v>
      </c>
      <c r="F42" s="12">
        <f t="shared" si="3"/>
        <v>549.92557968758877</v>
      </c>
      <c r="G42">
        <v>34</v>
      </c>
      <c r="H42" t="s">
        <v>30</v>
      </c>
      <c r="I42" s="2">
        <f t="shared" si="1"/>
        <v>67.298353450225989</v>
      </c>
      <c r="L42" s="2">
        <f t="shared" si="2"/>
        <v>280.15350877192986</v>
      </c>
    </row>
    <row r="43" spans="1:60" x14ac:dyDescent="0.25">
      <c r="A43" s="8">
        <v>6.72</v>
      </c>
      <c r="B43" s="8"/>
      <c r="C43" s="30">
        <v>26409</v>
      </c>
      <c r="D43">
        <v>94471.98</v>
      </c>
      <c r="E43" s="2">
        <f>IF(D43&lt;&gt;0,('Modelo Atmosférico'!$B$9/'Modelo Atmosférico'!$B$10)*((POWER(D43/'Modelo Atmosférico'!$B$14,(-'Modelo Atmosférico'!$B$11*'Modelo Atmosférico'!$B$10)/('Modelo Atmosférico'!$B$12*'Modelo Atmosférico'!$B$13)))-1),0)</f>
        <v>586.75055508043431</v>
      </c>
      <c r="F43" s="12">
        <f t="shared" si="3"/>
        <v>546.76674836867687</v>
      </c>
      <c r="G43">
        <v>35</v>
      </c>
      <c r="H43" t="s">
        <v>30</v>
      </c>
      <c r="I43" s="2">
        <f t="shared" si="1"/>
        <v>59.914704687907573</v>
      </c>
      <c r="L43" s="2">
        <f t="shared" si="2"/>
        <v>249.1776315789474</v>
      </c>
    </row>
    <row r="44" spans="1:60" x14ac:dyDescent="0.25">
      <c r="A44" s="8">
        <v>6.9119999999999999</v>
      </c>
      <c r="B44" s="8"/>
      <c r="C44" s="30">
        <v>26396</v>
      </c>
      <c r="D44">
        <v>94507.83</v>
      </c>
      <c r="E44" s="2">
        <f>IF(D44&lt;&gt;0,('Modelo Atmosférico'!$B$9/'Modelo Atmosférico'!$B$10)*((POWER(D44/'Modelo Atmosférico'!$B$14,(-'Modelo Atmosférico'!$B$11*'Modelo Atmosférico'!$B$10)/('Modelo Atmosférico'!$B$12*'Modelo Atmosférico'!$B$13)))-1),0)</f>
        <v>583.59269424853176</v>
      </c>
      <c r="F44" s="12">
        <f t="shared" si="3"/>
        <v>543.60888753677432</v>
      </c>
      <c r="G44">
        <v>36</v>
      </c>
      <c r="H44" t="s">
        <v>30</v>
      </c>
      <c r="I44" s="2">
        <f t="shared" si="1"/>
        <v>52.517233048542771</v>
      </c>
      <c r="L44" s="2">
        <f t="shared" si="2"/>
        <v>218.2017543859649</v>
      </c>
    </row>
    <row r="45" spans="1:60" x14ac:dyDescent="0.25">
      <c r="A45" s="8">
        <v>7.1040000000000001</v>
      </c>
      <c r="B45" s="8"/>
      <c r="C45" s="30">
        <v>26383</v>
      </c>
      <c r="D45">
        <v>94543.67</v>
      </c>
      <c r="E45" s="2">
        <f>IF(D45&lt;&gt;0,('Modelo Atmosférico'!$B$9/'Modelo Atmosférico'!$B$10)*((POWER(D45/'Modelo Atmosférico'!$B$14,(-'Modelo Atmosférico'!$B$11*'Modelo Atmosférico'!$B$10)/('Modelo Atmosférico'!$B$12*'Modelo Atmosférico'!$B$13)))-1),0)</f>
        <v>580.43668368561566</v>
      </c>
      <c r="F45" s="12">
        <f t="shared" si="3"/>
        <v>540.45287697385822</v>
      </c>
      <c r="G45">
        <v>37</v>
      </c>
      <c r="H45" t="s">
        <v>30</v>
      </c>
      <c r="I45" s="2">
        <f t="shared" si="1"/>
        <v>45.105395956815578</v>
      </c>
      <c r="L45" s="2">
        <f t="shared" si="2"/>
        <v>187.22587719298244</v>
      </c>
    </row>
    <row r="46" spans="1:60" x14ac:dyDescent="0.25">
      <c r="A46" s="8">
        <v>7.2959999999999896</v>
      </c>
      <c r="B46" s="8"/>
      <c r="C46" s="30">
        <v>26370</v>
      </c>
      <c r="D46">
        <v>94579.520000000004</v>
      </c>
      <c r="E46" s="2">
        <f>IF(D46&lt;&gt;0,('Modelo Atmosférico'!$B$9/'Modelo Atmosférico'!$B$10)*((POWER(D46/'Modelo Atmosférico'!$B$14,(-'Modelo Atmosférico'!$B$11*'Modelo Atmosférico'!$B$10)/('Modelo Atmosférico'!$B$12*'Modelo Atmosférico'!$B$13)))-1),0)</f>
        <v>577.2807615598108</v>
      </c>
      <c r="F46" s="12">
        <f t="shared" si="3"/>
        <v>537.29695484805336</v>
      </c>
      <c r="G46">
        <v>38</v>
      </c>
      <c r="H46" t="s">
        <v>30</v>
      </c>
      <c r="I46" s="2">
        <f t="shared" si="1"/>
        <v>37.679347995822816</v>
      </c>
      <c r="L46" s="2">
        <f t="shared" si="2"/>
        <v>156.25000000000045</v>
      </c>
    </row>
    <row r="47" spans="1:60" x14ac:dyDescent="0.25">
      <c r="A47" s="8">
        <v>7.4879999999999898</v>
      </c>
      <c r="B47" s="8"/>
      <c r="C47" s="30">
        <v>26357</v>
      </c>
      <c r="D47">
        <v>94615.360000000001</v>
      </c>
      <c r="E47" s="2">
        <f>IF(D47&lt;&gt;0,('Modelo Atmosférico'!$B$9/'Modelo Atmosférico'!$B$10)*((POWER(D47/'Modelo Atmosférico'!$B$14,(-'Modelo Atmosférico'!$B$11*'Modelo Atmosférico'!$B$10)/('Modelo Atmosférico'!$B$12*'Modelo Atmosférico'!$B$13)))-1),0)</f>
        <v>574.12668783280878</v>
      </c>
      <c r="F47" s="12">
        <f t="shared" si="3"/>
        <v>534.14288112105135</v>
      </c>
      <c r="G47">
        <v>39</v>
      </c>
      <c r="H47" t="s">
        <v>30</v>
      </c>
      <c r="I47" s="2">
        <f t="shared" si="1"/>
        <v>30.239022032369899</v>
      </c>
      <c r="L47" s="2">
        <f t="shared" si="2"/>
        <v>125.27412280701789</v>
      </c>
    </row>
    <row r="48" spans="1:60" x14ac:dyDescent="0.25">
      <c r="A48" s="8">
        <v>7.6799999999999899</v>
      </c>
      <c r="B48" s="8"/>
      <c r="C48" s="30">
        <v>26344</v>
      </c>
      <c r="D48">
        <v>94651.21</v>
      </c>
      <c r="E48" s="2">
        <f>IF(D48&lt;&gt;0,('Modelo Atmosférico'!$B$9/'Modelo Atmosférico'!$B$10)*((POWER(D48/'Modelo Atmosférico'!$B$14,(-'Modelo Atmosférico'!$B$11*'Modelo Atmosférico'!$B$10)/('Modelo Atmosférico'!$B$12*'Modelo Atmosférico'!$B$13)))-1),0)</f>
        <v>570.97270175498761</v>
      </c>
      <c r="F48" s="12">
        <f t="shared" si="3"/>
        <v>530.98889504323017</v>
      </c>
      <c r="G48">
        <v>40</v>
      </c>
      <c r="H48" t="s">
        <v>30</v>
      </c>
      <c r="I48" s="2">
        <f t="shared" si="1"/>
        <v>22.784337553519723</v>
      </c>
      <c r="L48" s="2">
        <f t="shared" si="2"/>
        <v>94.298245614035352</v>
      </c>
    </row>
    <row r="49" spans="1:15" x14ac:dyDescent="0.25">
      <c r="A49" s="8">
        <v>7.8719999999999901</v>
      </c>
      <c r="B49" s="8"/>
      <c r="C49" s="30">
        <v>26331</v>
      </c>
      <c r="D49">
        <v>94687.05</v>
      </c>
      <c r="E49" s="2">
        <f>IF(D49&lt;&gt;0,('Modelo Atmosférico'!$B$9/'Modelo Atmosférico'!$B$10)*((POWER(D49/'Modelo Atmosférico'!$B$14,(-'Modelo Atmosférico'!$B$11*'Modelo Atmosférico'!$B$10)/('Modelo Atmosférico'!$B$12*'Modelo Atmosférico'!$B$13)))-1),0)</f>
        <v>567.82056220936374</v>
      </c>
      <c r="F49" s="12">
        <f t="shared" si="3"/>
        <v>527.8367554976063</v>
      </c>
      <c r="G49">
        <v>41</v>
      </c>
      <c r="H49" t="s">
        <v>30</v>
      </c>
      <c r="I49" s="2">
        <f t="shared" si="1"/>
        <v>15.314983980688678</v>
      </c>
      <c r="L49" s="2">
        <f t="shared" si="2"/>
        <v>63.322368421052808</v>
      </c>
    </row>
    <row r="50" spans="1:15" x14ac:dyDescent="0.25">
      <c r="A50" s="8">
        <v>8.0639999999999894</v>
      </c>
      <c r="B50" s="8"/>
      <c r="C50" s="30">
        <v>26318</v>
      </c>
      <c r="D50">
        <v>94722.91</v>
      </c>
      <c r="E50" s="2">
        <f>IF(D50&lt;&gt;0,('Modelo Atmosférico'!$B$9/'Modelo Atmosférico'!$B$10)*((POWER(D50/'Modelo Atmosférico'!$B$14,(-'Modelo Atmosférico'!$B$11*'Modelo Atmosférico'!$B$10)/('Modelo Atmosférico'!$B$12*'Modelo Atmosférico'!$B$13)))-1),0)</f>
        <v>564.66763042816865</v>
      </c>
      <c r="F50" s="12">
        <f t="shared" si="3"/>
        <v>524.68382371641121</v>
      </c>
      <c r="G50">
        <v>42</v>
      </c>
      <c r="H50" t="s">
        <v>30</v>
      </c>
      <c r="I50" s="2">
        <f t="shared" si="1"/>
        <v>9.155893470869767</v>
      </c>
      <c r="J50" s="2">
        <f>_xlfn.VAR.P(I31:I50)</f>
        <v>1410.6936192375269</v>
      </c>
      <c r="L50" s="2">
        <f t="shared" si="2"/>
        <v>37.828947368421169</v>
      </c>
      <c r="M50" s="2">
        <f t="shared" ref="M50:M74" si="4">_xlfn.VAR.P(L31:L50)</f>
        <v>25116.741712293624</v>
      </c>
      <c r="N50">
        <f>IF(AND(M50&gt;=0, M50&lt;$N$3), 1, 0)</f>
        <v>0</v>
      </c>
      <c r="O50">
        <f>IF(AND(N50=1, L50&lt;1, L50&gt;-1), 1, 0)</f>
        <v>0</v>
      </c>
    </row>
    <row r="51" spans="1:15" x14ac:dyDescent="0.25">
      <c r="A51" s="8">
        <v>8.2559999999999896</v>
      </c>
      <c r="B51" s="8"/>
      <c r="C51" s="30">
        <v>26305</v>
      </c>
      <c r="D51">
        <v>94758.75</v>
      </c>
      <c r="E51" s="2">
        <f>IF(D51&lt;&gt;0,('Modelo Atmosférico'!$B$9/'Modelo Atmosférico'!$B$10)*((POWER(D51/'Modelo Atmosférico'!$B$14,(-'Modelo Atmosférico'!$B$11*'Modelo Atmosférico'!$B$10)/('Modelo Atmosférico'!$B$12*'Modelo Atmosférico'!$B$13)))-1),0)</f>
        <v>561.51742268426926</v>
      </c>
      <c r="F51" s="12">
        <f t="shared" si="3"/>
        <v>521.53361597251183</v>
      </c>
      <c r="G51">
        <v>43</v>
      </c>
      <c r="H51" t="s">
        <v>30</v>
      </c>
      <c r="I51" s="2">
        <f t="shared" si="1"/>
        <v>2.9878342202509947</v>
      </c>
      <c r="J51" s="2">
        <f t="shared" ref="J51:J114" si="5">_xlfn.VAR.P(I32:I51)</f>
        <v>1519.4543900560682</v>
      </c>
      <c r="L51" s="2">
        <f t="shared" si="2"/>
        <v>12.335526315789508</v>
      </c>
      <c r="M51" s="2">
        <f t="shared" si="4"/>
        <v>26914.456250961815</v>
      </c>
      <c r="N51">
        <f t="shared" ref="N51:N114" si="6">IF(AND(M51&gt;=0, M51&lt;$N$3), 1, 0)</f>
        <v>0</v>
      </c>
      <c r="O51">
        <f t="shared" ref="O51:O114" si="7">IF(AND(N51=1, L51&lt;1, L51&gt;-1), 1, 0)</f>
        <v>0</v>
      </c>
    </row>
    <row r="52" spans="1:15" x14ac:dyDescent="0.25">
      <c r="A52" s="8">
        <v>8.4479999999999897</v>
      </c>
      <c r="B52" s="8"/>
      <c r="C52" s="30">
        <v>26292</v>
      </c>
      <c r="D52">
        <v>94794.6</v>
      </c>
      <c r="E52" s="2">
        <f>IF(D52&lt;&gt;0,('Modelo Atmosférico'!$B$9/'Modelo Atmosférico'!$B$10)*((POWER(D52/'Modelo Atmosférico'!$B$14,(-'Modelo Atmosférico'!$B$11*'Modelo Atmosférico'!$B$10)/('Modelo Atmosférico'!$B$12*'Modelo Atmosférico'!$B$13)))-1),0)</f>
        <v>558.36730101980265</v>
      </c>
      <c r="F52" s="12">
        <f t="shared" si="3"/>
        <v>518.38349430804521</v>
      </c>
      <c r="G52">
        <v>44</v>
      </c>
      <c r="H52" t="s">
        <v>30</v>
      </c>
      <c r="I52" s="2">
        <f t="shared" si="1"/>
        <v>-2.5248241137633651</v>
      </c>
      <c r="J52" s="2">
        <f t="shared" si="5"/>
        <v>1598.0242270270951</v>
      </c>
      <c r="L52" s="2">
        <f t="shared" si="2"/>
        <v>-10.416666666666696</v>
      </c>
      <c r="M52" s="2">
        <f t="shared" si="4"/>
        <v>28177.374137955932</v>
      </c>
      <c r="N52">
        <f t="shared" si="6"/>
        <v>0</v>
      </c>
      <c r="O52">
        <f t="shared" si="7"/>
        <v>0</v>
      </c>
    </row>
    <row r="53" spans="1:15" x14ac:dyDescent="0.25">
      <c r="A53" s="8">
        <v>8.6399999999999899</v>
      </c>
      <c r="B53" s="8"/>
      <c r="C53" s="30">
        <v>26279</v>
      </c>
      <c r="D53">
        <v>94830.45</v>
      </c>
      <c r="E53" s="2">
        <f>IF(D53&lt;&gt;0,('Modelo Atmosférico'!$B$9/'Modelo Atmosférico'!$B$10)*((POWER(D53/'Modelo Atmosférico'!$B$14,(-'Modelo Atmosférico'!$B$11*'Modelo Atmosférico'!$B$10)/('Modelo Atmosférico'!$B$12*'Modelo Atmosférico'!$B$13)))-1),0)</f>
        <v>555.21814387317977</v>
      </c>
      <c r="F53" s="12">
        <f t="shared" si="3"/>
        <v>515.23433716142233</v>
      </c>
      <c r="G53">
        <v>45</v>
      </c>
      <c r="H53" t="s">
        <v>30</v>
      </c>
      <c r="I53" s="2">
        <f t="shared" si="1"/>
        <v>-8.0444157847216093</v>
      </c>
      <c r="J53" s="2">
        <f t="shared" si="5"/>
        <v>1645.3721795825438</v>
      </c>
      <c r="L53" s="2">
        <f t="shared" si="2"/>
        <v>-33.168859649122901</v>
      </c>
      <c r="M53" s="2">
        <f t="shared" si="4"/>
        <v>28893.17111845715</v>
      </c>
      <c r="N53">
        <f t="shared" si="6"/>
        <v>0</v>
      </c>
      <c r="O53">
        <f t="shared" si="7"/>
        <v>0</v>
      </c>
    </row>
    <row r="54" spans="1:15" x14ac:dyDescent="0.25">
      <c r="A54" s="8">
        <v>8.8319999999999901</v>
      </c>
      <c r="B54" s="8"/>
      <c r="C54" s="30">
        <v>26266</v>
      </c>
      <c r="D54">
        <v>94866.3</v>
      </c>
      <c r="E54" s="2">
        <f>IF(D54&lt;&gt;0,('Modelo Atmosférico'!$B$9/'Modelo Atmosférico'!$B$10)*((POWER(D54/'Modelo Atmosférico'!$B$14,(-'Modelo Atmosférico'!$B$11*'Modelo Atmosférico'!$B$10)/('Modelo Atmosférico'!$B$12*'Modelo Atmosférico'!$B$13)))-1),0)</f>
        <v>552.06995058461177</v>
      </c>
      <c r="F54" s="12">
        <f t="shared" si="3"/>
        <v>512.08614387285434</v>
      </c>
      <c r="G54">
        <v>46</v>
      </c>
      <c r="H54" t="s">
        <v>30</v>
      </c>
      <c r="I54" s="2">
        <f t="shared" si="1"/>
        <v>-12.237975143248214</v>
      </c>
      <c r="J54" s="2">
        <f t="shared" si="5"/>
        <v>1648.7659806554104</v>
      </c>
      <c r="L54" s="2">
        <f t="shared" si="2"/>
        <v>-50.438596491228211</v>
      </c>
      <c r="M54" s="2">
        <f t="shared" si="4"/>
        <v>28847.700396696608</v>
      </c>
      <c r="N54">
        <f t="shared" si="6"/>
        <v>0</v>
      </c>
      <c r="O54">
        <f t="shared" si="7"/>
        <v>0</v>
      </c>
    </row>
    <row r="55" spans="1:15" x14ac:dyDescent="0.25">
      <c r="A55" s="8">
        <v>9.0239999999999903</v>
      </c>
      <c r="B55" s="8"/>
      <c r="C55" s="30">
        <v>26253</v>
      </c>
      <c r="D55">
        <v>94902.15</v>
      </c>
      <c r="E55" s="2">
        <f>IF(D55&lt;&gt;0,('Modelo Atmosférico'!$B$9/'Modelo Atmosférico'!$B$10)*((POWER(D55/'Modelo Atmosférico'!$B$14,(-'Modelo Atmosférico'!$B$11*'Modelo Atmosférico'!$B$10)/('Modelo Atmosférico'!$B$12*'Modelo Atmosférico'!$B$13)))-1),0)</f>
        <v>548.9227204950281</v>
      </c>
      <c r="F55" s="12">
        <f t="shared" si="3"/>
        <v>508.93891378327066</v>
      </c>
      <c r="G55">
        <v>47</v>
      </c>
      <c r="H55" t="s">
        <v>30</v>
      </c>
      <c r="I55" s="2">
        <f t="shared" si="1"/>
        <v>-16.435212992276835</v>
      </c>
      <c r="J55" s="2">
        <f t="shared" si="5"/>
        <v>1614.5441612128739</v>
      </c>
      <c r="L55" s="2">
        <f t="shared" si="2"/>
        <v>-67.708333333333528</v>
      </c>
      <c r="M55" s="2">
        <f t="shared" si="4"/>
        <v>28156.293432835111</v>
      </c>
      <c r="N55">
        <f t="shared" si="6"/>
        <v>0</v>
      </c>
      <c r="O55">
        <f t="shared" si="7"/>
        <v>0</v>
      </c>
    </row>
    <row r="56" spans="1:15" x14ac:dyDescent="0.25">
      <c r="A56" s="8">
        <v>9.2159999999999904</v>
      </c>
      <c r="B56" s="8"/>
      <c r="C56" s="30">
        <v>26240</v>
      </c>
      <c r="D56">
        <v>94938</v>
      </c>
      <c r="E56" s="2">
        <f>IF(D56&lt;&gt;0,('Modelo Atmosférico'!$B$9/'Modelo Atmosférico'!$B$10)*((POWER(D56/'Modelo Atmosférico'!$B$14,(-'Modelo Atmosférico'!$B$11*'Modelo Atmosférico'!$B$10)/('Modelo Atmosférico'!$B$12*'Modelo Atmosférico'!$B$13)))-1),0)</f>
        <v>545.77645294603292</v>
      </c>
      <c r="F56" s="12">
        <f t="shared" si="3"/>
        <v>505.79264623427548</v>
      </c>
      <c r="G56">
        <v>48</v>
      </c>
      <c r="H56" t="s">
        <v>30</v>
      </c>
      <c r="I56" s="2">
        <f t="shared" si="1"/>
        <v>-16.430411253067948</v>
      </c>
      <c r="J56" s="2">
        <f t="shared" si="5"/>
        <v>1518.2302642760737</v>
      </c>
      <c r="L56" s="2">
        <f t="shared" si="2"/>
        <v>-67.708333333333499</v>
      </c>
      <c r="M56" s="2">
        <f t="shared" si="4"/>
        <v>26405.399941267984</v>
      </c>
      <c r="N56">
        <f t="shared" si="6"/>
        <v>0</v>
      </c>
      <c r="O56">
        <f t="shared" si="7"/>
        <v>0</v>
      </c>
    </row>
    <row r="57" spans="1:15" x14ac:dyDescent="0.25">
      <c r="A57" s="8">
        <v>9.4079999999999906</v>
      </c>
      <c r="B57" s="8"/>
      <c r="C57" s="30">
        <v>26227</v>
      </c>
      <c r="D57">
        <v>94973.84</v>
      </c>
      <c r="E57" s="2">
        <f>IF(D57&lt;&gt;0,('Modelo Atmosférico'!$B$9/'Modelo Atmosférico'!$B$10)*((POWER(D57/'Modelo Atmosférico'!$B$14,(-'Modelo Atmosférico'!$B$11*'Modelo Atmosférico'!$B$10)/('Modelo Atmosférico'!$B$12*'Modelo Atmosférico'!$B$13)))-1),0)</f>
        <v>542.63202449754579</v>
      </c>
      <c r="F57" s="12">
        <f t="shared" si="3"/>
        <v>502.64821778578835</v>
      </c>
      <c r="G57">
        <v>49</v>
      </c>
      <c r="H57" t="s">
        <v>30</v>
      </c>
      <c r="I57" s="2">
        <f t="shared" si="1"/>
        <v>-16.425130486779135</v>
      </c>
      <c r="J57" s="2">
        <f t="shared" si="5"/>
        <v>1396.6341675547214</v>
      </c>
      <c r="L57" s="2">
        <f t="shared" si="2"/>
        <v>-67.708333333333499</v>
      </c>
      <c r="M57" s="2">
        <f t="shared" si="4"/>
        <v>24232.091507422956</v>
      </c>
      <c r="N57">
        <f t="shared" si="6"/>
        <v>0</v>
      </c>
      <c r="O57">
        <f t="shared" si="7"/>
        <v>0</v>
      </c>
    </row>
    <row r="58" spans="1:15" x14ac:dyDescent="0.25">
      <c r="A58" s="8">
        <v>9.5999999999999908</v>
      </c>
      <c r="B58" s="8"/>
      <c r="C58" s="30">
        <v>26214</v>
      </c>
      <c r="D58">
        <v>95009.7</v>
      </c>
      <c r="E58" s="2">
        <f>IF(D58&lt;&gt;0,('Modelo Atmosférico'!$B$9/'Modelo Atmosférico'!$B$10)*((POWER(D58/'Modelo Atmosférico'!$B$14,(-'Modelo Atmosférico'!$B$11*'Modelo Atmosférico'!$B$10)/('Modelo Atmosférico'!$B$12*'Modelo Atmosférico'!$B$13)))-1),0)</f>
        <v>539.48680283979706</v>
      </c>
      <c r="F58" s="12">
        <f t="shared" si="3"/>
        <v>499.50299612803963</v>
      </c>
      <c r="G58">
        <v>50</v>
      </c>
      <c r="H58" t="s">
        <v>30</v>
      </c>
      <c r="I58" s="2">
        <f t="shared" si="1"/>
        <v>-16.420817698358444</v>
      </c>
      <c r="J58" s="2">
        <f t="shared" si="5"/>
        <v>1257.7236040246655</v>
      </c>
      <c r="L58" s="2">
        <f t="shared" si="2"/>
        <v>-67.708333333333499</v>
      </c>
      <c r="M58" s="2">
        <f t="shared" si="4"/>
        <v>21774.010392620796</v>
      </c>
      <c r="N58">
        <f t="shared" si="6"/>
        <v>0</v>
      </c>
      <c r="O58">
        <f t="shared" si="7"/>
        <v>0</v>
      </c>
    </row>
    <row r="59" spans="1:15" x14ac:dyDescent="0.25">
      <c r="A59" s="8">
        <v>9.7919999999999892</v>
      </c>
      <c r="B59" s="8"/>
      <c r="C59" s="30">
        <v>26201</v>
      </c>
      <c r="D59">
        <v>95045.55</v>
      </c>
      <c r="E59" s="2">
        <f>IF(D59&lt;&gt;0,('Modelo Atmosférico'!$B$9/'Modelo Atmosférico'!$B$10)*((POWER(D59/'Modelo Atmosférico'!$B$14,(-'Modelo Atmosférico'!$B$11*'Modelo Atmosférico'!$B$10)/('Modelo Atmosférico'!$B$12*'Modelo Atmosférico'!$B$13)))-1),0)</f>
        <v>536.34341896927822</v>
      </c>
      <c r="F59" s="12">
        <f t="shared" si="3"/>
        <v>496.35961225752078</v>
      </c>
      <c r="G59">
        <v>51</v>
      </c>
      <c r="H59" t="s">
        <v>30</v>
      </c>
      <c r="I59" s="2">
        <f t="shared" si="1"/>
        <v>-16.41578415378477</v>
      </c>
      <c r="J59" s="2">
        <f t="shared" si="5"/>
        <v>1108.6601453642686</v>
      </c>
      <c r="L59" s="2">
        <f t="shared" si="2"/>
        <v>-67.708333333333542</v>
      </c>
      <c r="M59" s="2">
        <f t="shared" si="4"/>
        <v>19154.40628366423</v>
      </c>
      <c r="N59">
        <f t="shared" si="6"/>
        <v>0</v>
      </c>
      <c r="O59">
        <f t="shared" si="7"/>
        <v>0</v>
      </c>
    </row>
    <row r="60" spans="1:15" x14ac:dyDescent="0.25">
      <c r="A60" s="8">
        <v>9.9839999999999893</v>
      </c>
      <c r="B60" s="8"/>
      <c r="C60" s="30">
        <v>26188</v>
      </c>
      <c r="D60">
        <v>95081.41</v>
      </c>
      <c r="E60" s="2">
        <f>IF(D60&lt;&gt;0,('Modelo Atmosférico'!$B$9/'Modelo Atmosférico'!$B$10)*((POWER(D60/'Modelo Atmosférico'!$B$14,(-'Modelo Atmosférico'!$B$11*'Modelo Atmosférico'!$B$10)/('Modelo Atmosférico'!$B$12*'Modelo Atmosférico'!$B$13)))-1),0)</f>
        <v>533.20011859882561</v>
      </c>
      <c r="F60" s="12">
        <f t="shared" si="3"/>
        <v>493.21631188706817</v>
      </c>
      <c r="G60">
        <v>52</v>
      </c>
      <c r="H60" t="s">
        <v>30</v>
      </c>
      <c r="I60" s="2">
        <f t="shared" si="1"/>
        <v>-16.411235949129271</v>
      </c>
      <c r="J60" s="2">
        <f t="shared" si="5"/>
        <v>955.80479877578148</v>
      </c>
      <c r="L60" s="2">
        <f t="shared" si="2"/>
        <v>-67.708333333333542</v>
      </c>
      <c r="M60" s="2">
        <f t="shared" si="4"/>
        <v>16482.136292837728</v>
      </c>
      <c r="N60">
        <f t="shared" si="6"/>
        <v>0</v>
      </c>
      <c r="O60">
        <f t="shared" si="7"/>
        <v>0</v>
      </c>
    </row>
    <row r="61" spans="1:15" x14ac:dyDescent="0.25">
      <c r="A61" s="8">
        <v>10.176</v>
      </c>
      <c r="B61" s="8"/>
      <c r="C61" s="30">
        <v>26175</v>
      </c>
      <c r="D61">
        <v>95117.26</v>
      </c>
      <c r="E61" s="2">
        <f>IF(D61&lt;&gt;0,('Modelo Atmosférico'!$B$9/'Modelo Atmosférico'!$B$10)*((POWER(D61/'Modelo Atmosférico'!$B$14,(-'Modelo Atmosférico'!$B$11*'Modelo Atmosférico'!$B$10)/('Modelo Atmosférico'!$B$12*'Modelo Atmosférico'!$B$13)))-1),0)</f>
        <v>530.05865416897461</v>
      </c>
      <c r="F61" s="12">
        <f t="shared" si="3"/>
        <v>490.07484745721717</v>
      </c>
      <c r="G61">
        <v>53</v>
      </c>
      <c r="H61" t="s">
        <v>30</v>
      </c>
      <c r="I61" s="2">
        <f t="shared" si="1"/>
        <v>-16.406450721044841</v>
      </c>
      <c r="J61" s="2">
        <f t="shared" si="5"/>
        <v>804.70124177819048</v>
      </c>
      <c r="L61" s="2">
        <f t="shared" si="2"/>
        <v>-67.708333333333329</v>
      </c>
      <c r="M61" s="2">
        <f t="shared" si="4"/>
        <v>13851.664957907748</v>
      </c>
      <c r="N61">
        <f t="shared" si="6"/>
        <v>0</v>
      </c>
      <c r="O61">
        <f t="shared" si="7"/>
        <v>0</v>
      </c>
    </row>
    <row r="62" spans="1:15" x14ac:dyDescent="0.25">
      <c r="A62" s="8">
        <v>10.368</v>
      </c>
      <c r="B62" s="8"/>
      <c r="C62" s="30">
        <v>26162</v>
      </c>
      <c r="D62">
        <v>95153.11</v>
      </c>
      <c r="E62" s="2">
        <f>IF(D62&lt;&gt;0,('Modelo Atmosférico'!$B$9/'Modelo Atmosférico'!$B$10)*((POWER(D62/'Modelo Atmosférico'!$B$14,(-'Modelo Atmosférico'!$B$11*'Modelo Atmosférico'!$B$10)/('Modelo Atmosférico'!$B$12*'Modelo Atmosférico'!$B$13)))-1),0)</f>
        <v>526.91814834386958</v>
      </c>
      <c r="F62" s="12">
        <f t="shared" si="3"/>
        <v>486.93434163211214</v>
      </c>
      <c r="G62">
        <v>54</v>
      </c>
      <c r="H62" t="s">
        <v>30</v>
      </c>
      <c r="I62" s="2">
        <f t="shared" si="1"/>
        <v>-16.401427285242523</v>
      </c>
      <c r="J62" s="2">
        <f t="shared" si="5"/>
        <v>660.07877444997825</v>
      </c>
      <c r="L62" s="2">
        <f t="shared" si="2"/>
        <v>-67.708333333333329</v>
      </c>
      <c r="M62" s="2">
        <f t="shared" si="4"/>
        <v>11343.064242122602</v>
      </c>
      <c r="N62">
        <f t="shared" si="6"/>
        <v>0</v>
      </c>
      <c r="O62">
        <f t="shared" si="7"/>
        <v>0</v>
      </c>
    </row>
    <row r="63" spans="1:15" x14ac:dyDescent="0.25">
      <c r="A63" s="8">
        <v>10.56</v>
      </c>
      <c r="B63" s="8"/>
      <c r="C63" s="30">
        <v>26149</v>
      </c>
      <c r="D63">
        <v>95188.97</v>
      </c>
      <c r="E63" s="2">
        <f>IF(D63&lt;&gt;0,('Modelo Atmosférico'!$B$9/'Modelo Atmosférico'!$B$10)*((POWER(D63/'Modelo Atmosférico'!$B$14,(-'Modelo Atmosférico'!$B$11*'Modelo Atmosférico'!$B$10)/('Modelo Atmosférico'!$B$12*'Modelo Atmosférico'!$B$13)))-1),0)</f>
        <v>523.77772485801245</v>
      </c>
      <c r="F63" s="12">
        <f t="shared" si="3"/>
        <v>483.79391814625501</v>
      </c>
      <c r="G63">
        <v>55</v>
      </c>
      <c r="H63" t="s">
        <v>30</v>
      </c>
      <c r="I63" s="2">
        <f t="shared" si="1"/>
        <v>-16.396647310997615</v>
      </c>
      <c r="J63" s="2">
        <f t="shared" si="5"/>
        <v>525.85047069757729</v>
      </c>
      <c r="L63" s="2">
        <f t="shared" si="2"/>
        <v>-67.708333333333329</v>
      </c>
      <c r="M63" s="2">
        <f t="shared" si="4"/>
        <v>9022.0135342124759</v>
      </c>
      <c r="N63">
        <f t="shared" si="6"/>
        <v>0</v>
      </c>
      <c r="O63">
        <f t="shared" si="7"/>
        <v>0</v>
      </c>
    </row>
    <row r="64" spans="1:15" x14ac:dyDescent="0.25">
      <c r="A64" s="8">
        <v>10.752000000000001</v>
      </c>
      <c r="B64" s="8"/>
      <c r="C64" s="30">
        <v>26136</v>
      </c>
      <c r="D64">
        <v>95224.81</v>
      </c>
      <c r="E64" s="2">
        <f>IF(D64&lt;&gt;0,('Modelo Atmosférico'!$B$9/'Modelo Atmosférico'!$B$10)*((POWER(D64/'Modelo Atmosférico'!$B$14,(-'Modelo Atmosférico'!$B$11*'Modelo Atmosférico'!$B$10)/('Modelo Atmosférico'!$B$12*'Modelo Atmosférico'!$B$13)))-1),0)</f>
        <v>520.64000989455144</v>
      </c>
      <c r="F64" s="12">
        <f t="shared" si="3"/>
        <v>480.656203182794</v>
      </c>
      <c r="G64">
        <v>56</v>
      </c>
      <c r="H64" t="s">
        <v>30</v>
      </c>
      <c r="I64" s="2">
        <f t="shared" si="1"/>
        <v>-16.391632069918916</v>
      </c>
      <c r="J64" s="2">
        <f t="shared" si="5"/>
        <v>405.0957031647967</v>
      </c>
      <c r="L64" s="2">
        <f t="shared" si="2"/>
        <v>-67.708333333333329</v>
      </c>
      <c r="M64" s="2">
        <f t="shared" si="4"/>
        <v>6939.7996483894321</v>
      </c>
      <c r="N64">
        <f t="shared" si="6"/>
        <v>0</v>
      </c>
      <c r="O64">
        <f t="shared" si="7"/>
        <v>0</v>
      </c>
    </row>
    <row r="65" spans="1:15" x14ac:dyDescent="0.25">
      <c r="A65" s="8">
        <v>10.944000000000001</v>
      </c>
      <c r="B65" s="8"/>
      <c r="C65" s="30">
        <v>26123</v>
      </c>
      <c r="D65">
        <v>95260.67</v>
      </c>
      <c r="E65" s="2">
        <f>IF(D65&lt;&gt;0,('Modelo Atmosférico'!$B$9/'Modelo Atmosférico'!$B$10)*((POWER(D65/'Modelo Atmosférico'!$B$14,(-'Modelo Atmosférico'!$B$11*'Modelo Atmosférico'!$B$10)/('Modelo Atmosférico'!$B$12*'Modelo Atmosférico'!$B$13)))-1),0)</f>
        <v>517.50150088708835</v>
      </c>
      <c r="F65" s="12">
        <f t="shared" si="3"/>
        <v>477.51769417533092</v>
      </c>
      <c r="G65">
        <v>57</v>
      </c>
      <c r="H65" t="s">
        <v>30</v>
      </c>
      <c r="I65" s="2">
        <f t="shared" si="1"/>
        <v>-16.386858737040093</v>
      </c>
      <c r="J65" s="2">
        <f t="shared" si="5"/>
        <v>300.06488774646681</v>
      </c>
      <c r="L65" s="2">
        <f t="shared" si="2"/>
        <v>-67.70833333333313</v>
      </c>
      <c r="M65" s="2">
        <f t="shared" si="4"/>
        <v>5133.3168243474192</v>
      </c>
      <c r="N65">
        <f t="shared" si="6"/>
        <v>0</v>
      </c>
      <c r="O65">
        <f t="shared" si="7"/>
        <v>0</v>
      </c>
    </row>
    <row r="66" spans="1:15" x14ac:dyDescent="0.25">
      <c r="A66" s="8">
        <v>11.135999999999999</v>
      </c>
      <c r="B66" s="8"/>
      <c r="C66" s="30">
        <v>26110</v>
      </c>
      <c r="D66">
        <v>95296.53</v>
      </c>
      <c r="E66" s="2">
        <f>IF(D66&lt;&gt;0,('Modelo Atmosférico'!$B$9/'Modelo Atmosférico'!$B$10)*((POWER(D66/'Modelo Atmosférico'!$B$14,(-'Modelo Atmosférico'!$B$11*'Modelo Atmosférico'!$B$10)/('Modelo Atmosférico'!$B$12*'Modelo Atmosférico'!$B$13)))-1),0)</f>
        <v>514.36394840768776</v>
      </c>
      <c r="F66" s="12">
        <f t="shared" si="3"/>
        <v>474.38014169593032</v>
      </c>
      <c r="G66">
        <v>58</v>
      </c>
      <c r="H66" t="s">
        <v>30</v>
      </c>
      <c r="I66" s="2">
        <f t="shared" si="1"/>
        <v>-16.382329886272167</v>
      </c>
      <c r="J66" s="2">
        <f t="shared" si="5"/>
        <v>212.16913463748605</v>
      </c>
      <c r="L66" s="2">
        <f t="shared" si="2"/>
        <v>-67.708333333333158</v>
      </c>
      <c r="M66" s="2">
        <f t="shared" si="4"/>
        <v>3625.0667272622495</v>
      </c>
      <c r="N66">
        <f t="shared" si="6"/>
        <v>0</v>
      </c>
      <c r="O66">
        <f t="shared" si="7"/>
        <v>0</v>
      </c>
    </row>
    <row r="67" spans="1:15" x14ac:dyDescent="0.25">
      <c r="A67" s="8">
        <v>11.327999999999999</v>
      </c>
      <c r="B67" s="8"/>
      <c r="C67" s="30">
        <v>26097</v>
      </c>
      <c r="D67">
        <v>95332.38</v>
      </c>
      <c r="E67" s="2">
        <f>IF(D67&lt;&gt;0,('Modelo Atmosférico'!$B$9/'Modelo Atmosférico'!$B$10)*((POWER(D67/'Modelo Atmosférico'!$B$14,(-'Modelo Atmosférico'!$B$11*'Modelo Atmosférico'!$B$10)/('Modelo Atmosférico'!$B$12*'Modelo Atmosférico'!$B$13)))-1),0)</f>
        <v>511.2282263502313</v>
      </c>
      <c r="F67" s="12">
        <f t="shared" si="3"/>
        <v>471.24441963847386</v>
      </c>
      <c r="G67">
        <v>59</v>
      </c>
      <c r="H67" t="s">
        <v>30</v>
      </c>
      <c r="I67" s="2">
        <f t="shared" si="1"/>
        <v>-16.377323301742368</v>
      </c>
      <c r="J67" s="2">
        <f t="shared" si="5"/>
        <v>141.97558384773959</v>
      </c>
      <c r="L67" s="2">
        <f t="shared" si="2"/>
        <v>-67.708333333333158</v>
      </c>
      <c r="M67" s="2">
        <f t="shared" si="4"/>
        <v>2423.1584477916363</v>
      </c>
      <c r="N67">
        <f t="shared" si="6"/>
        <v>0</v>
      </c>
      <c r="O67">
        <f t="shared" si="7"/>
        <v>0</v>
      </c>
    </row>
    <row r="68" spans="1:15" x14ac:dyDescent="0.25">
      <c r="A68" s="8">
        <v>11.52</v>
      </c>
      <c r="B68" s="8"/>
      <c r="C68" s="30">
        <v>26084</v>
      </c>
      <c r="D68">
        <v>95368.23</v>
      </c>
      <c r="E68" s="2">
        <f>IF(D68&lt;&gt;0,('Modelo Atmosférico'!$B$9/'Modelo Atmosférico'!$B$10)*((POWER(D68/'Modelo Atmosférico'!$B$14,(-'Modelo Atmosférico'!$B$11*'Modelo Atmosférico'!$B$10)/('Modelo Atmosférico'!$B$12*'Modelo Atmosférico'!$B$13)))-1),0)</f>
        <v>508.09345898643454</v>
      </c>
      <c r="F68" s="12">
        <f t="shared" si="3"/>
        <v>468.1096522746771</v>
      </c>
      <c r="G68">
        <v>60</v>
      </c>
      <c r="H68" t="s">
        <v>30</v>
      </c>
      <c r="I68" s="2">
        <f t="shared" si="1"/>
        <v>-16.372561190495901</v>
      </c>
      <c r="J68" s="2">
        <f t="shared" si="5"/>
        <v>89.203510193799389</v>
      </c>
      <c r="L68" s="2">
        <f t="shared" si="2"/>
        <v>-67.708333333333158</v>
      </c>
      <c r="M68" s="2">
        <f t="shared" si="4"/>
        <v>1521.3085020751614</v>
      </c>
      <c r="N68">
        <f t="shared" si="6"/>
        <v>0</v>
      </c>
      <c r="O68">
        <f t="shared" si="7"/>
        <v>0</v>
      </c>
    </row>
    <row r="69" spans="1:15" x14ac:dyDescent="0.25">
      <c r="A69" s="8">
        <v>11.712</v>
      </c>
      <c r="B69" s="8"/>
      <c r="C69" s="30">
        <v>26071</v>
      </c>
      <c r="D69">
        <v>95404.09</v>
      </c>
      <c r="E69" s="2">
        <f>IF(D69&lt;&gt;0,('Modelo Atmosférico'!$B$9/'Modelo Atmosférico'!$B$10)*((POWER(D69/'Modelo Atmosférico'!$B$14,(-'Modelo Atmosférico'!$B$11*'Modelo Atmosférico'!$B$10)/('Modelo Atmosférico'!$B$12*'Modelo Atmosférico'!$B$13)))-1),0)</f>
        <v>504.95877165397053</v>
      </c>
      <c r="F69" s="12">
        <f t="shared" si="3"/>
        <v>464.97496494221309</v>
      </c>
      <c r="G69">
        <v>61</v>
      </c>
      <c r="H69" t="s">
        <v>30</v>
      </c>
      <c r="I69" s="2">
        <f t="shared" si="1"/>
        <v>-16.367559970997245</v>
      </c>
      <c r="J69" s="2">
        <f t="shared" si="5"/>
        <v>52.718234991484934</v>
      </c>
      <c r="L69" s="2">
        <f t="shared" si="2"/>
        <v>-67.708333333333144</v>
      </c>
      <c r="M69" s="2">
        <f t="shared" si="4"/>
        <v>898.84083173428542</v>
      </c>
      <c r="N69">
        <f t="shared" si="6"/>
        <v>0</v>
      </c>
      <c r="O69">
        <f t="shared" si="7"/>
        <v>0</v>
      </c>
    </row>
    <row r="70" spans="1:15" x14ac:dyDescent="0.25">
      <c r="A70" s="8">
        <v>11.904</v>
      </c>
      <c r="B70" s="8"/>
      <c r="C70" s="30">
        <v>26058</v>
      </c>
      <c r="D70">
        <v>95439.95</v>
      </c>
      <c r="E70" s="2">
        <f>IF(D70&lt;&gt;0,('Modelo Atmosférico'!$B$9/'Modelo Atmosférico'!$B$10)*((POWER(D70/'Modelo Atmosférico'!$B$14,(-'Modelo Atmosférico'!$B$11*'Modelo Atmosférico'!$B$10)/('Modelo Atmosférico'!$B$12*'Modelo Atmosférico'!$B$13)))-1),0)</f>
        <v>501.8250382488668</v>
      </c>
      <c r="F70" s="12">
        <f t="shared" si="3"/>
        <v>461.84123153710937</v>
      </c>
      <c r="G70">
        <v>62</v>
      </c>
      <c r="H70" t="s">
        <v>30</v>
      </c>
      <c r="I70" s="2">
        <f t="shared" si="1"/>
        <v>-16.363043979002821</v>
      </c>
      <c r="J70" s="2">
        <f t="shared" si="5"/>
        <v>27.534509965560137</v>
      </c>
      <c r="L70" s="2">
        <f t="shared" si="2"/>
        <v>-67.708333333333144</v>
      </c>
      <c r="M70" s="2">
        <f t="shared" si="4"/>
        <v>469.5893508098647</v>
      </c>
      <c r="N70">
        <f t="shared" si="6"/>
        <v>0</v>
      </c>
      <c r="O70">
        <f t="shared" si="7"/>
        <v>0</v>
      </c>
    </row>
    <row r="71" spans="1:15" x14ac:dyDescent="0.25">
      <c r="A71" s="8">
        <v>12.096</v>
      </c>
      <c r="B71" s="8"/>
      <c r="C71" s="30">
        <v>26045</v>
      </c>
      <c r="D71">
        <v>95475.81</v>
      </c>
      <c r="E71" s="2">
        <f>IF(D71&lt;&gt;0,('Modelo Atmosférico'!$B$9/'Modelo Atmosférico'!$B$10)*((POWER(D71/'Modelo Atmosférico'!$B$14,(-'Modelo Atmosférico'!$B$11*'Modelo Atmosférico'!$B$10)/('Modelo Atmosférico'!$B$12*'Modelo Atmosférico'!$B$13)))-1),0)</f>
        <v>498.6922581225657</v>
      </c>
      <c r="F71" s="12">
        <f t="shared" si="3"/>
        <v>458.70845141080827</v>
      </c>
      <c r="G71">
        <v>63</v>
      </c>
      <c r="H71" t="s">
        <v>30</v>
      </c>
      <c r="I71" s="2">
        <f t="shared" si="1"/>
        <v>-16.358290267882889</v>
      </c>
      <c r="J71" s="2">
        <f t="shared" si="5"/>
        <v>12.234404007455268</v>
      </c>
      <c r="L71" s="2">
        <f t="shared" si="2"/>
        <v>-67.708333333333144</v>
      </c>
      <c r="M71" s="2">
        <f t="shared" si="4"/>
        <v>208.92020261041935</v>
      </c>
      <c r="N71">
        <f t="shared" si="6"/>
        <v>0</v>
      </c>
      <c r="O71">
        <f t="shared" si="7"/>
        <v>0</v>
      </c>
    </row>
    <row r="72" spans="1:15" x14ac:dyDescent="0.25">
      <c r="A72" s="8">
        <v>12.288</v>
      </c>
      <c r="B72" s="8"/>
      <c r="C72" s="30">
        <v>26032</v>
      </c>
      <c r="D72" s="3">
        <v>95511.67</v>
      </c>
      <c r="E72" s="2">
        <f>IF(D72&lt;&gt;0,('Modelo Atmosférico'!$B$9/'Modelo Atmosférico'!$B$10)*((POWER(D72/'Modelo Atmosférico'!$B$14,(-'Modelo Atmosférico'!$B$11*'Modelo Atmosférico'!$B$10)/('Modelo Atmosférico'!$B$12*'Modelo Atmosférico'!$B$13)))-1),0)</f>
        <v>495.56043062720374</v>
      </c>
      <c r="F72" s="12">
        <f t="shared" si="3"/>
        <v>455.57662391544631</v>
      </c>
      <c r="G72">
        <v>64</v>
      </c>
      <c r="H72" t="s">
        <v>30</v>
      </c>
      <c r="I72" s="2">
        <f t="shared" si="1"/>
        <v>-16.353539815234608</v>
      </c>
      <c r="J72" s="2">
        <f t="shared" si="5"/>
        <v>3.9592555291457394</v>
      </c>
      <c r="L72" s="2">
        <f t="shared" si="2"/>
        <v>-67.708333333333144</v>
      </c>
      <c r="M72" s="2">
        <f t="shared" si="4"/>
        <v>67.850466910491235</v>
      </c>
      <c r="N72">
        <f t="shared" si="6"/>
        <v>0</v>
      </c>
      <c r="O72">
        <f t="shared" si="7"/>
        <v>0</v>
      </c>
    </row>
    <row r="73" spans="1:15" x14ac:dyDescent="0.25">
      <c r="A73" s="8">
        <v>12.48</v>
      </c>
      <c r="B73" s="8"/>
      <c r="C73" s="30">
        <v>26019</v>
      </c>
      <c r="D73">
        <v>95547.53</v>
      </c>
      <c r="E73" s="2">
        <f>IF(D73&lt;&gt;0,('Modelo Atmosférico'!$B$9/'Modelo Atmosférico'!$B$10)*((POWER(D73/'Modelo Atmosférico'!$B$14,(-'Modelo Atmosférico'!$B$11*'Modelo Atmosférico'!$B$10)/('Modelo Atmosférico'!$B$12*'Modelo Atmosférico'!$B$13)))-1),0)</f>
        <v>492.42955511559154</v>
      </c>
      <c r="F73" s="12">
        <f t="shared" si="3"/>
        <v>452.4457484038341</v>
      </c>
      <c r="G73">
        <v>65</v>
      </c>
      <c r="H73" t="s">
        <v>30</v>
      </c>
      <c r="I73" s="2">
        <f t="shared" si="1"/>
        <v>-16.348792617604186</v>
      </c>
      <c r="J73" s="2">
        <f t="shared" si="5"/>
        <v>0.82025288941662389</v>
      </c>
      <c r="L73" s="2">
        <f t="shared" si="2"/>
        <v>-67.708333333333144</v>
      </c>
      <c r="M73" s="2">
        <f t="shared" si="4"/>
        <v>14.166581003289192</v>
      </c>
      <c r="N73">
        <f t="shared" si="6"/>
        <v>0</v>
      </c>
      <c r="O73">
        <f t="shared" si="7"/>
        <v>0</v>
      </c>
    </row>
    <row r="74" spans="1:15" x14ac:dyDescent="0.25">
      <c r="A74" s="42">
        <v>12.672000000000001</v>
      </c>
      <c r="B74" s="42"/>
      <c r="C74" s="43">
        <v>26006</v>
      </c>
      <c r="D74" s="44">
        <v>95583.38</v>
      </c>
      <c r="E74" s="45">
        <f>IF(D74&lt;&gt;0,('Modelo Atmosférico'!$B$9/'Modelo Atmosférico'!$B$10)*((POWER(D74/'Modelo Atmosférico'!$B$14,(-'Modelo Atmosférico'!$B$11*'Modelo Atmosférico'!$B$10)/('Modelo Atmosférico'!$B$12*'Modelo Atmosférico'!$B$13)))-1),0)</f>
        <v>489.30050362634978</v>
      </c>
      <c r="F74" s="46">
        <f t="shared" si="3"/>
        <v>449.31669691459234</v>
      </c>
      <c r="G74" s="44">
        <v>66</v>
      </c>
      <c r="H74" s="44" t="s">
        <v>30</v>
      </c>
      <c r="I74" s="45">
        <f t="shared" si="1"/>
        <v>-16.343809448650809</v>
      </c>
      <c r="J74" s="45">
        <f t="shared" si="5"/>
        <v>7.6744829043817395E-4</v>
      </c>
      <c r="K74" s="44"/>
      <c r="L74" s="45">
        <f t="shared" si="2"/>
        <v>-67.708333333333144</v>
      </c>
      <c r="M74" s="45">
        <f t="shared" si="4"/>
        <v>2.6374459960797219E-26</v>
      </c>
      <c r="N74" s="44">
        <f t="shared" si="6"/>
        <v>1</v>
      </c>
      <c r="O74" s="44">
        <f t="shared" si="7"/>
        <v>0</v>
      </c>
    </row>
    <row r="75" spans="1:15" x14ac:dyDescent="0.25">
      <c r="A75" s="8">
        <v>13.672000000000001</v>
      </c>
      <c r="B75" s="8"/>
      <c r="C75" s="30">
        <v>25915</v>
      </c>
      <c r="D75">
        <v>95834.41</v>
      </c>
      <c r="E75" s="2">
        <f>IF(D75&lt;&gt;0,('Modelo Atmosférico'!$B$9/'Modelo Atmosférico'!$B$10)*((POWER(D75/'Modelo Atmosférico'!$B$14,(-'Modelo Atmosférico'!$B$11*'Modelo Atmosférico'!$B$10)/('Modelo Atmosférico'!$B$12*'Modelo Atmosférico'!$B$13)))-1),0)</f>
        <v>467.41674500039136</v>
      </c>
      <c r="F75" s="12">
        <f t="shared" si="3"/>
        <v>427.43293828863392</v>
      </c>
      <c r="G75">
        <v>67</v>
      </c>
      <c r="H75" t="s">
        <v>30</v>
      </c>
      <c r="I75" s="2">
        <f t="shared" si="1"/>
        <v>-17.585212734659198</v>
      </c>
      <c r="J75" s="2">
        <f t="shared" si="5"/>
        <v>6.8849723049174166E-2</v>
      </c>
      <c r="L75" s="2">
        <f>(C75-C71)/(A75-A71)</f>
        <v>-82.48730964467002</v>
      </c>
      <c r="M75" s="2">
        <f>_xlfn.VAR.P(L71:L75)</f>
        <v>34.946902529769048</v>
      </c>
      <c r="N75">
        <f t="shared" si="6"/>
        <v>0</v>
      </c>
      <c r="O75">
        <f t="shared" si="7"/>
        <v>0</v>
      </c>
    </row>
    <row r="76" spans="1:15" x14ac:dyDescent="0.25">
      <c r="A76" s="8">
        <v>14.672000000000001</v>
      </c>
      <c r="B76" s="8"/>
      <c r="C76" s="30">
        <v>25850</v>
      </c>
      <c r="D76">
        <v>96013.72</v>
      </c>
      <c r="E76" s="2">
        <f>IF(D76&lt;&gt;0,('Modelo Atmosférico'!$B$9/'Modelo Atmosférico'!$B$10)*((POWER(D76/'Modelo Atmosférico'!$B$14,(-'Modelo Atmosférico'!$B$11*'Modelo Atmosférico'!$B$10)/('Modelo Atmosférico'!$B$12*'Modelo Atmosférico'!$B$13)))-1),0)</f>
        <v>451.8136412382961</v>
      </c>
      <c r="F76" s="12">
        <f t="shared" si="3"/>
        <v>411.82983452653866</v>
      </c>
      <c r="G76">
        <v>68</v>
      </c>
      <c r="H76" t="s">
        <v>30</v>
      </c>
      <c r="I76" s="2">
        <f t="shared" si="1"/>
        <v>-17.252732382076275</v>
      </c>
      <c r="J76" s="2">
        <f t="shared" si="5"/>
        <v>9.9610359045261346E-2</v>
      </c>
      <c r="L76" s="2">
        <f t="shared" ref="L76:L139" si="8">(C76-C72)/(A76-A72)</f>
        <v>-76.342281879194616</v>
      </c>
      <c r="M76" s="2">
        <f t="shared" ref="M76:M139" si="9">_xlfn.VAR.P(L72:L76)</f>
        <v>36.666039645975339</v>
      </c>
      <c r="N76">
        <f t="shared" si="6"/>
        <v>0</v>
      </c>
      <c r="O76">
        <f t="shared" si="7"/>
        <v>0</v>
      </c>
    </row>
    <row r="77" spans="1:15" x14ac:dyDescent="0.25">
      <c r="A77" s="8">
        <v>15.672000000000001</v>
      </c>
      <c r="B77" s="8"/>
      <c r="C77" s="30">
        <v>25785</v>
      </c>
      <c r="D77">
        <v>96193.05</v>
      </c>
      <c r="E77" s="2">
        <f>IF(D77&lt;&gt;0,('Modelo Atmosférico'!$B$9/'Modelo Atmosférico'!$B$10)*((POWER(D77/'Modelo Atmosférico'!$B$14,(-'Modelo Atmosférico'!$B$11*'Modelo Atmosférico'!$B$10)/('Modelo Atmosférico'!$B$12*'Modelo Atmosférico'!$B$13)))-1),0)</f>
        <v>436.23237858679187</v>
      </c>
      <c r="F77" s="12">
        <f t="shared" si="3"/>
        <v>396.24857187503443</v>
      </c>
      <c r="G77">
        <v>69</v>
      </c>
      <c r="H77" t="s">
        <v>30</v>
      </c>
      <c r="I77" s="2">
        <f t="shared" si="1"/>
        <v>-17.005010581851948</v>
      </c>
      <c r="J77" s="2">
        <f t="shared" si="5"/>
        <v>0.11193365372371269</v>
      </c>
      <c r="L77" s="2">
        <f t="shared" si="8"/>
        <v>-73.30827067669172</v>
      </c>
      <c r="M77" s="2">
        <f t="shared" si="9"/>
        <v>31.194654387896186</v>
      </c>
      <c r="N77">
        <f t="shared" si="6"/>
        <v>0</v>
      </c>
      <c r="O77">
        <f t="shared" si="7"/>
        <v>0</v>
      </c>
    </row>
    <row r="78" spans="1:15" x14ac:dyDescent="0.25">
      <c r="A78" s="8">
        <v>16.672000000000001</v>
      </c>
      <c r="B78" s="8"/>
      <c r="C78" s="30">
        <v>25720</v>
      </c>
      <c r="D78">
        <v>96372.38</v>
      </c>
      <c r="E78" s="2">
        <f>IF(D78&lt;&gt;0,('Modelo Atmosférico'!$B$9/'Modelo Atmosférico'!$B$10)*((POWER(D78/'Modelo Atmosférico'!$B$14,(-'Modelo Atmosférico'!$B$11*'Modelo Atmosférico'!$B$10)/('Modelo Atmosférico'!$B$12*'Modelo Atmosférico'!$B$13)))-1),0)</f>
        <v>420.67461920881698</v>
      </c>
      <c r="F78" s="12">
        <f t="shared" si="3"/>
        <v>380.69081249705954</v>
      </c>
      <c r="G78">
        <v>70</v>
      </c>
      <c r="H78" t="s">
        <v>30</v>
      </c>
      <c r="I78" s="2">
        <f t="shared" si="1"/>
        <v>-16.812325546578641</v>
      </c>
      <c r="J78" s="2">
        <f t="shared" si="5"/>
        <v>0.11544668971007406</v>
      </c>
      <c r="L78" s="2">
        <f t="shared" si="8"/>
        <v>-71.5</v>
      </c>
      <c r="M78" s="2">
        <f t="shared" si="9"/>
        <v>24.694363964838153</v>
      </c>
      <c r="N78">
        <f t="shared" si="6"/>
        <v>0</v>
      </c>
      <c r="O78">
        <f t="shared" si="7"/>
        <v>0</v>
      </c>
    </row>
    <row r="79" spans="1:15" x14ac:dyDescent="0.25">
      <c r="A79" s="8">
        <v>17.672000000000001</v>
      </c>
      <c r="B79" s="8"/>
      <c r="C79" s="30">
        <v>25655</v>
      </c>
      <c r="D79">
        <v>96551.73</v>
      </c>
      <c r="E79" s="2">
        <f>IF(D79&lt;&gt;0,('Modelo Atmosférico'!$B$9/'Modelo Atmosférico'!$B$10)*((POWER(D79/'Modelo Atmosférico'!$B$14,(-'Modelo Atmosférico'!$B$11*'Modelo Atmosférico'!$B$10)/('Modelo Atmosférico'!$B$12*'Modelo Atmosférico'!$B$13)))-1),0)</f>
        <v>405.13855283258766</v>
      </c>
      <c r="F79" s="12">
        <f t="shared" si="3"/>
        <v>365.15474612083023</v>
      </c>
      <c r="G79">
        <v>71</v>
      </c>
      <c r="H79" t="s">
        <v>30</v>
      </c>
      <c r="I79" s="2">
        <f t="shared" si="1"/>
        <v>-16.657331655337899</v>
      </c>
      <c r="J79" s="2">
        <f t="shared" si="5"/>
        <v>0.11529912398173636</v>
      </c>
      <c r="L79" s="2">
        <f t="shared" si="8"/>
        <v>-65</v>
      </c>
      <c r="M79" s="2">
        <f t="shared" si="9"/>
        <v>32.975622997180423</v>
      </c>
      <c r="N79">
        <f t="shared" si="6"/>
        <v>0</v>
      </c>
      <c r="O79">
        <f t="shared" si="7"/>
        <v>0</v>
      </c>
    </row>
    <row r="80" spans="1:15" x14ac:dyDescent="0.25">
      <c r="A80" s="8">
        <v>18.672000000000001</v>
      </c>
      <c r="B80" s="8"/>
      <c r="C80" s="30">
        <v>25590</v>
      </c>
      <c r="D80">
        <v>96731.09</v>
      </c>
      <c r="E80" s="2">
        <f>IF(D80&lt;&gt;0,('Modelo Atmosférico'!$B$9/'Modelo Atmosférico'!$B$10)*((POWER(D80/'Modelo Atmosférico'!$B$14,(-'Modelo Atmosférico'!$B$11*'Modelo Atmosférico'!$B$10)/('Modelo Atmosférico'!$B$12*'Modelo Atmosférico'!$B$13)))-1),0)</f>
        <v>389.62497287125177</v>
      </c>
      <c r="F80" s="12">
        <f t="shared" si="3"/>
        <v>349.64116615949433</v>
      </c>
      <c r="G80">
        <v>72</v>
      </c>
      <c r="H80" t="s">
        <v>30</v>
      </c>
      <c r="I80" s="2">
        <f t="shared" si="1"/>
        <v>-16.529388100014458</v>
      </c>
      <c r="J80" s="2">
        <f t="shared" si="5"/>
        <v>0.11433798516043348</v>
      </c>
      <c r="L80" s="2">
        <f t="shared" si="8"/>
        <v>-65</v>
      </c>
      <c r="M80" s="2">
        <f t="shared" si="9"/>
        <v>20.630888013729471</v>
      </c>
      <c r="N80">
        <f t="shared" si="6"/>
        <v>0</v>
      </c>
      <c r="O80">
        <f t="shared" si="7"/>
        <v>0</v>
      </c>
    </row>
    <row r="81" spans="1:15" x14ac:dyDescent="0.25">
      <c r="A81" s="8">
        <v>19.672000000000001</v>
      </c>
      <c r="B81" s="8"/>
      <c r="C81" s="30">
        <v>25525</v>
      </c>
      <c r="D81">
        <v>96910.45</v>
      </c>
      <c r="E81" s="2">
        <f>IF(D81&lt;&gt;0,('Modelo Atmosférico'!$B$9/'Modelo Atmosférico'!$B$10)*((POWER(D81/'Modelo Atmosférico'!$B$14,(-'Modelo Atmosférico'!$B$11*'Modelo Atmosférico'!$B$10)/('Modelo Atmosférico'!$B$12*'Modelo Atmosférico'!$B$13)))-1),0)</f>
        <v>374.13466791366869</v>
      </c>
      <c r="F81" s="12">
        <f t="shared" si="3"/>
        <v>334.15086120191125</v>
      </c>
      <c r="G81">
        <v>73</v>
      </c>
      <c r="H81" t="s">
        <v>30</v>
      </c>
      <c r="I81" s="2">
        <f t="shared" si="1"/>
        <v>-16.421268317949362</v>
      </c>
      <c r="J81" s="2">
        <f t="shared" si="5"/>
        <v>0.11412887286052369</v>
      </c>
      <c r="L81" s="2">
        <f t="shared" si="8"/>
        <v>-65</v>
      </c>
      <c r="M81" s="2">
        <f t="shared" si="9"/>
        <v>13.484077110068384</v>
      </c>
      <c r="N81">
        <f t="shared" si="6"/>
        <v>0</v>
      </c>
      <c r="O81">
        <f t="shared" si="7"/>
        <v>0</v>
      </c>
    </row>
    <row r="82" spans="1:15" x14ac:dyDescent="0.25">
      <c r="A82" s="8">
        <v>20.672000000000001</v>
      </c>
      <c r="B82" s="8"/>
      <c r="C82" s="30">
        <v>25460</v>
      </c>
      <c r="D82">
        <v>97089.84</v>
      </c>
      <c r="E82" s="2">
        <f>IF(D82&lt;&gt;0,('Modelo Atmosférico'!$B$9/'Modelo Atmosférico'!$B$10)*((POWER(D82/'Modelo Atmosférico'!$B$14,(-'Modelo Atmosférico'!$B$11*'Modelo Atmosférico'!$B$10)/('Modelo Atmosférico'!$B$12*'Modelo Atmosférico'!$B$13)))-1),0)</f>
        <v>358.66497494651026</v>
      </c>
      <c r="F82" s="12">
        <f t="shared" si="3"/>
        <v>318.68116823475282</v>
      </c>
      <c r="G82">
        <v>74</v>
      </c>
      <c r="H82" t="s">
        <v>30</v>
      </c>
      <c r="I82" s="2">
        <f t="shared" si="1"/>
        <v>-16.328396945362162</v>
      </c>
      <c r="J82" s="2">
        <f t="shared" si="5"/>
        <v>0.11550634473948322</v>
      </c>
      <c r="L82" s="2">
        <f t="shared" si="8"/>
        <v>-65</v>
      </c>
      <c r="M82" s="2">
        <f t="shared" si="9"/>
        <v>6.7600000000000007</v>
      </c>
      <c r="N82">
        <f t="shared" si="6"/>
        <v>1</v>
      </c>
      <c r="O82">
        <f t="shared" si="7"/>
        <v>0</v>
      </c>
    </row>
    <row r="83" spans="1:15" x14ac:dyDescent="0.25">
      <c r="A83" s="8">
        <v>21.672000000000001</v>
      </c>
      <c r="B83" s="8"/>
      <c r="C83" s="30">
        <v>25395</v>
      </c>
      <c r="D83">
        <v>97269.23</v>
      </c>
      <c r="E83" s="2">
        <f>IF(D83&lt;&gt;0,('Modelo Atmosférico'!$B$9/'Modelo Atmosférico'!$B$10)*((POWER(D83/'Modelo Atmosférico'!$B$14,(-'Modelo Atmosférico'!$B$11*'Modelo Atmosférico'!$B$10)/('Modelo Atmosférico'!$B$12*'Modelo Atmosférico'!$B$13)))-1),0)</f>
        <v>343.21840930969699</v>
      </c>
      <c r="F83" s="12">
        <f t="shared" si="3"/>
        <v>303.23460259793956</v>
      </c>
      <c r="G83">
        <v>75</v>
      </c>
      <c r="H83" t="s">
        <v>30</v>
      </c>
      <c r="I83" s="2">
        <f t="shared" si="1"/>
        <v>-16.247399320957367</v>
      </c>
      <c r="J83" s="2">
        <f t="shared" si="5"/>
        <v>0.11887857661657956</v>
      </c>
      <c r="L83" s="2">
        <f t="shared" si="8"/>
        <v>-65</v>
      </c>
      <c r="M83" s="2">
        <f t="shared" si="9"/>
        <v>0</v>
      </c>
      <c r="N83">
        <f t="shared" si="6"/>
        <v>1</v>
      </c>
      <c r="O83">
        <f t="shared" si="7"/>
        <v>0</v>
      </c>
    </row>
    <row r="84" spans="1:15" x14ac:dyDescent="0.25">
      <c r="A84" s="8">
        <v>22.672000000000001</v>
      </c>
      <c r="B84" s="8"/>
      <c r="C84" s="30">
        <v>25330</v>
      </c>
      <c r="D84">
        <v>97448.639999999999</v>
      </c>
      <c r="E84" s="2">
        <f>IF(D84&lt;&gt;0,('Modelo Atmosférico'!$B$9/'Modelo Atmosférico'!$B$10)*((POWER(D84/'Modelo Atmosférico'!$B$14,(-'Modelo Atmosférico'!$B$11*'Modelo Atmosférico'!$B$10)/('Modelo Atmosférico'!$B$12*'Modelo Atmosférico'!$B$13)))-1),0)</f>
        <v>327.7931756011829</v>
      </c>
      <c r="F84" s="12">
        <f t="shared" si="3"/>
        <v>287.80936888942546</v>
      </c>
      <c r="G84">
        <v>76</v>
      </c>
      <c r="H84" t="s">
        <v>30</v>
      </c>
      <c r="I84" s="2">
        <f t="shared" si="1"/>
        <v>-16.175675757665882</v>
      </c>
      <c r="J84" s="2">
        <f t="shared" si="5"/>
        <v>0.12438951223245827</v>
      </c>
      <c r="L84" s="2">
        <f t="shared" si="8"/>
        <v>-65</v>
      </c>
      <c r="M84" s="2">
        <f t="shared" si="9"/>
        <v>0</v>
      </c>
      <c r="N84">
        <f t="shared" si="6"/>
        <v>1</v>
      </c>
      <c r="O84">
        <f t="shared" si="7"/>
        <v>0</v>
      </c>
    </row>
    <row r="85" spans="1:15" x14ac:dyDescent="0.25">
      <c r="A85" s="8">
        <v>23.672000000000001</v>
      </c>
      <c r="B85" s="8"/>
      <c r="C85" s="30">
        <v>25265</v>
      </c>
      <c r="D85">
        <v>97628.05</v>
      </c>
      <c r="E85" s="2">
        <f>IF(D85&lt;&gt;0,('Modelo Atmosférico'!$B$9/'Modelo Atmosférico'!$B$10)*((POWER(D85/'Modelo Atmosférico'!$B$14,(-'Modelo Atmosférico'!$B$11*'Modelo Atmosférico'!$B$10)/('Modelo Atmosférico'!$B$12*'Modelo Atmosférico'!$B$13)))-1),0)</f>
        <v>312.39092047011917</v>
      </c>
      <c r="F85" s="12">
        <f t="shared" si="3"/>
        <v>272.40711375836173</v>
      </c>
      <c r="G85">
        <v>77</v>
      </c>
      <c r="H85" t="s">
        <v>30</v>
      </c>
      <c r="I85" s="2">
        <f t="shared" si="1"/>
        <v>-16.111441284107258</v>
      </c>
      <c r="J85" s="2">
        <f t="shared" si="5"/>
        <v>0.1320297873991374</v>
      </c>
      <c r="L85" s="2">
        <f t="shared" si="8"/>
        <v>-65</v>
      </c>
      <c r="M85" s="2">
        <f t="shared" si="9"/>
        <v>0</v>
      </c>
      <c r="N85">
        <f t="shared" si="6"/>
        <v>1</v>
      </c>
      <c r="O85">
        <f t="shared" si="7"/>
        <v>0</v>
      </c>
    </row>
    <row r="86" spans="1:15" x14ac:dyDescent="0.25">
      <c r="A86" s="8">
        <v>24.672000000000001</v>
      </c>
      <c r="B86" s="8"/>
      <c r="C86" s="30">
        <v>25200</v>
      </c>
      <c r="D86">
        <v>97807.47</v>
      </c>
      <c r="E86" s="2">
        <f>IF(D86&lt;&gt;0,('Modelo Atmosférico'!$B$9/'Modelo Atmosférico'!$B$10)*((POWER(D86/'Modelo Atmosférico'!$B$14,(-'Modelo Atmosférico'!$B$11*'Modelo Atmosférico'!$B$10)/('Modelo Atmosférico'!$B$12*'Modelo Atmosférico'!$B$13)))-1),0)</f>
        <v>297.01071097124611</v>
      </c>
      <c r="F86" s="12">
        <f t="shared" si="3"/>
        <v>257.02690425948867</v>
      </c>
      <c r="G86">
        <v>78</v>
      </c>
      <c r="H86" t="s">
        <v>30</v>
      </c>
      <c r="I86" s="2">
        <f t="shared" si="1"/>
        <v>-16.05347087672251</v>
      </c>
      <c r="J86" s="2">
        <f t="shared" si="5"/>
        <v>0.14168343699750108</v>
      </c>
      <c r="L86" s="2">
        <f t="shared" si="8"/>
        <v>-65</v>
      </c>
      <c r="M86" s="2">
        <f t="shared" si="9"/>
        <v>0</v>
      </c>
      <c r="N86">
        <f t="shared" si="6"/>
        <v>1</v>
      </c>
      <c r="O86">
        <f t="shared" si="7"/>
        <v>0</v>
      </c>
    </row>
    <row r="87" spans="1:15" x14ac:dyDescent="0.25">
      <c r="A87" s="8">
        <v>25.672000000000001</v>
      </c>
      <c r="B87" s="8"/>
      <c r="C87" s="30">
        <v>25135</v>
      </c>
      <c r="D87">
        <v>97986.91</v>
      </c>
      <c r="E87" s="2">
        <f>IF(D87&lt;&gt;0,('Modelo Atmosférico'!$B$9/'Modelo Atmosférico'!$B$10)*((POWER(D87/'Modelo Atmosférico'!$B$14,(-'Modelo Atmosférico'!$B$11*'Modelo Atmosférico'!$B$10)/('Modelo Atmosférico'!$B$12*'Modelo Atmosférico'!$B$13)))-1),0)</f>
        <v>281.65161963374993</v>
      </c>
      <c r="F87" s="12">
        <f t="shared" si="3"/>
        <v>241.66781292199249</v>
      </c>
      <c r="G87">
        <v>79</v>
      </c>
      <c r="H87" t="s">
        <v>30</v>
      </c>
      <c r="I87" s="2">
        <f t="shared" si="1"/>
        <v>-16.000695262343456</v>
      </c>
      <c r="J87" s="2">
        <f t="shared" si="5"/>
        <v>0.15316319980867027</v>
      </c>
      <c r="L87" s="2">
        <f t="shared" si="8"/>
        <v>-65</v>
      </c>
      <c r="M87" s="2">
        <f t="shared" si="9"/>
        <v>0</v>
      </c>
      <c r="N87">
        <f t="shared" si="6"/>
        <v>1</v>
      </c>
      <c r="O87">
        <f t="shared" si="7"/>
        <v>0</v>
      </c>
    </row>
    <row r="88" spans="1:15" x14ac:dyDescent="0.25">
      <c r="A88" s="8">
        <v>26.672000000000001</v>
      </c>
      <c r="B88" s="8"/>
      <c r="C88" s="30">
        <v>25070</v>
      </c>
      <c r="D88">
        <v>98166.36</v>
      </c>
      <c r="E88" s="2">
        <f>IF(D88&lt;&gt;0,('Modelo Atmosférico'!$B$9/'Modelo Atmosférico'!$B$10)*((POWER(D88/'Modelo Atmosférico'!$B$14,(-'Modelo Atmosférico'!$B$11*'Modelo Atmosférico'!$B$10)/('Modelo Atmosférico'!$B$12*'Modelo Atmosférico'!$B$13)))-1),0)</f>
        <v>266.31443250678217</v>
      </c>
      <c r="F88" s="12">
        <f t="shared" si="3"/>
        <v>226.33062579502473</v>
      </c>
      <c r="G88">
        <v>80</v>
      </c>
      <c r="H88" t="s">
        <v>30</v>
      </c>
      <c r="I88" s="2">
        <f t="shared" si="1"/>
        <v>-15.952161707699755</v>
      </c>
      <c r="J88" s="2">
        <f t="shared" si="5"/>
        <v>0.16625973112859121</v>
      </c>
      <c r="L88" s="2">
        <f t="shared" si="8"/>
        <v>-65</v>
      </c>
      <c r="M88" s="2">
        <f t="shared" si="9"/>
        <v>0</v>
      </c>
      <c r="N88">
        <f t="shared" si="6"/>
        <v>1</v>
      </c>
      <c r="O88">
        <f t="shared" si="7"/>
        <v>0</v>
      </c>
    </row>
    <row r="89" spans="1:15" x14ac:dyDescent="0.25">
      <c r="A89" s="8">
        <v>27.672000000000001</v>
      </c>
      <c r="B89" s="8"/>
      <c r="C89" s="30">
        <v>25005</v>
      </c>
      <c r="D89">
        <v>98345.82</v>
      </c>
      <c r="E89" s="2">
        <f>IF(D89&lt;&gt;0,('Modelo Atmosférico'!$B$9/'Modelo Atmosférico'!$B$10)*((POWER(D89/'Modelo Atmosférico'!$B$14,(-'Modelo Atmosférico'!$B$11*'Modelo Atmosférico'!$B$10)/('Modelo Atmosférico'!$B$12*'Modelo Atmosférico'!$B$13)))-1),0)</f>
        <v>250.99907814675373</v>
      </c>
      <c r="F89" s="12">
        <f t="shared" si="3"/>
        <v>211.01527143499629</v>
      </c>
      <c r="G89">
        <v>81</v>
      </c>
      <c r="H89" t="s">
        <v>30</v>
      </c>
      <c r="I89" s="2">
        <f t="shared" si="1"/>
        <v>-15.907278037932082</v>
      </c>
      <c r="J89" s="2">
        <f t="shared" si="5"/>
        <v>0.18073335523860315</v>
      </c>
      <c r="L89" s="2">
        <f t="shared" si="8"/>
        <v>-65</v>
      </c>
      <c r="M89" s="2">
        <f t="shared" si="9"/>
        <v>0</v>
      </c>
      <c r="N89">
        <f t="shared" si="6"/>
        <v>1</v>
      </c>
      <c r="O89">
        <f t="shared" si="7"/>
        <v>0</v>
      </c>
    </row>
    <row r="90" spans="1:15" x14ac:dyDescent="0.25">
      <c r="A90" s="8">
        <v>28.672000000000001</v>
      </c>
      <c r="B90" s="8"/>
      <c r="C90" s="30">
        <v>24940</v>
      </c>
      <c r="D90">
        <v>98525.28</v>
      </c>
      <c r="E90" s="2">
        <f>IF(D90&lt;&gt;0,('Modelo Atmosférico'!$B$9/'Modelo Atmosférico'!$B$10)*((POWER(D90/'Modelo Atmosférico'!$B$14,(-'Modelo Atmosférico'!$B$11*'Modelo Atmosférico'!$B$10)/('Modelo Atmosférico'!$B$12*'Modelo Atmosférico'!$B$13)))-1),0)</f>
        <v>235.70633699521858</v>
      </c>
      <c r="F90" s="12">
        <f t="shared" si="3"/>
        <v>195.72253028346114</v>
      </c>
      <c r="G90">
        <v>82</v>
      </c>
      <c r="H90" t="s">
        <v>30</v>
      </c>
      <c r="I90" s="2">
        <f t="shared" si="1"/>
        <v>-15.865463388474126</v>
      </c>
      <c r="J90" s="2">
        <f t="shared" si="5"/>
        <v>0.19634096728761588</v>
      </c>
      <c r="L90" s="2">
        <f t="shared" si="8"/>
        <v>-65</v>
      </c>
      <c r="M90" s="2">
        <f t="shared" si="9"/>
        <v>0</v>
      </c>
      <c r="N90">
        <f t="shared" si="6"/>
        <v>1</v>
      </c>
      <c r="O90">
        <f t="shared" si="7"/>
        <v>0</v>
      </c>
    </row>
    <row r="91" spans="1:15" x14ac:dyDescent="0.25">
      <c r="A91" s="8">
        <v>29.672000000000001</v>
      </c>
      <c r="B91" s="8"/>
      <c r="C91" s="30">
        <v>24875</v>
      </c>
      <c r="D91">
        <v>98704.77</v>
      </c>
      <c r="E91" s="2">
        <f>IF(D91&lt;&gt;0,('Modelo Atmosférico'!$B$9/'Modelo Atmosférico'!$B$10)*((POWER(D91/'Modelo Atmosférico'!$B$14,(-'Modelo Atmosférico'!$B$11*'Modelo Atmosférico'!$B$10)/('Modelo Atmosférico'!$B$12*'Modelo Atmosférico'!$B$13)))-1),0)</f>
        <v>220.43358375387183</v>
      </c>
      <c r="F91" s="12">
        <f t="shared" si="3"/>
        <v>180.44977704211439</v>
      </c>
      <c r="G91">
        <v>83</v>
      </c>
      <c r="H91" t="s">
        <v>30</v>
      </c>
      <c r="I91" s="2">
        <f t="shared" si="1"/>
        <v>-15.826440800352735</v>
      </c>
      <c r="J91" s="2">
        <f t="shared" si="5"/>
        <v>0.21281885681776719</v>
      </c>
      <c r="L91" s="2">
        <f t="shared" si="8"/>
        <v>-65</v>
      </c>
      <c r="M91" s="2">
        <f t="shared" si="9"/>
        <v>0</v>
      </c>
      <c r="N91">
        <f t="shared" si="6"/>
        <v>1</v>
      </c>
      <c r="O91">
        <f t="shared" si="7"/>
        <v>0</v>
      </c>
    </row>
    <row r="92" spans="1:15" x14ac:dyDescent="0.25">
      <c r="A92" s="8">
        <v>30.672000000000001</v>
      </c>
      <c r="B92" s="8"/>
      <c r="C92" s="30">
        <v>24810</v>
      </c>
      <c r="D92">
        <v>98884.27</v>
      </c>
      <c r="E92" s="2">
        <f>IF(D92&lt;&gt;0,('Modelo Atmosférico'!$B$9/'Modelo Atmosférico'!$B$10)*((POWER(D92/'Modelo Atmosférico'!$B$14,(-'Modelo Atmosférico'!$B$11*'Modelo Atmosférico'!$B$10)/('Modelo Atmosférico'!$B$12*'Modelo Atmosférico'!$B$13)))-1),0)</f>
        <v>205.18245360667149</v>
      </c>
      <c r="F92" s="12">
        <f t="shared" si="3"/>
        <v>165.19864689491405</v>
      </c>
      <c r="G92">
        <v>84</v>
      </c>
      <c r="H92" t="s">
        <v>30</v>
      </c>
      <c r="I92" s="2">
        <f t="shared" si="1"/>
        <v>-15.789748323929205</v>
      </c>
      <c r="J92" s="2">
        <f t="shared" si="5"/>
        <v>0.22991035780968297</v>
      </c>
      <c r="L92" s="2">
        <f t="shared" si="8"/>
        <v>-65</v>
      </c>
      <c r="M92" s="2">
        <f t="shared" si="9"/>
        <v>0</v>
      </c>
      <c r="N92">
        <f t="shared" si="6"/>
        <v>1</v>
      </c>
      <c r="O92">
        <f t="shared" si="7"/>
        <v>0</v>
      </c>
    </row>
    <row r="93" spans="1:15" x14ac:dyDescent="0.25">
      <c r="A93" s="8">
        <v>31.672000000000001</v>
      </c>
      <c r="B93" s="8"/>
      <c r="C93" s="30">
        <v>24745</v>
      </c>
      <c r="D93">
        <v>99063.77</v>
      </c>
      <c r="E93" s="2">
        <f>IF(D93&lt;&gt;0,('Modelo Atmosférico'!$B$9/'Modelo Atmosférico'!$B$10)*((POWER(D93/'Modelo Atmosférico'!$B$14,(-'Modelo Atmosférico'!$B$11*'Modelo Atmosférico'!$B$10)/('Modelo Atmosférico'!$B$12*'Modelo Atmosférico'!$B$13)))-1),0)</f>
        <v>189.95372430028746</v>
      </c>
      <c r="F93" s="12">
        <f t="shared" si="3"/>
        <v>149.96991758853002</v>
      </c>
      <c r="G93">
        <v>85</v>
      </c>
      <c r="H93" t="s">
        <v>30</v>
      </c>
      <c r="I93" s="2">
        <f t="shared" si="1"/>
        <v>-15.755093648740123</v>
      </c>
      <c r="J93" s="2">
        <f t="shared" si="5"/>
        <v>0.24736015290538851</v>
      </c>
      <c r="L93" s="2">
        <f t="shared" si="8"/>
        <v>-65</v>
      </c>
      <c r="M93" s="2">
        <f t="shared" si="9"/>
        <v>0</v>
      </c>
      <c r="N93">
        <f t="shared" si="6"/>
        <v>1</v>
      </c>
      <c r="O93">
        <f t="shared" si="7"/>
        <v>0</v>
      </c>
    </row>
    <row r="94" spans="1:15" x14ac:dyDescent="0.25">
      <c r="A94" s="8">
        <v>32.671999999999997</v>
      </c>
      <c r="B94" s="8"/>
      <c r="C94" s="30">
        <v>24680</v>
      </c>
      <c r="D94">
        <v>99243.28</v>
      </c>
      <c r="E94" s="2">
        <f>IF(D94&lt;&gt;0,('Modelo Atmosférico'!$B$9/'Modelo Atmosférico'!$B$10)*((POWER(D94/'Modelo Atmosférico'!$B$14,(-'Modelo Atmosférico'!$B$11*'Modelo Atmosférico'!$B$10)/('Modelo Atmosférico'!$B$12*'Modelo Atmosférico'!$B$13)))-1),0)</f>
        <v>174.74647589946309</v>
      </c>
      <c r="F94" s="12">
        <f t="shared" si="3"/>
        <v>134.76266918770565</v>
      </c>
      <c r="G94">
        <v>86</v>
      </c>
      <c r="H94" t="s">
        <v>30</v>
      </c>
      <c r="I94" s="2">
        <f t="shared" si="1"/>
        <v>-15.403698373733071</v>
      </c>
      <c r="J94" s="2">
        <f t="shared" si="5"/>
        <v>0.28813845958927975</v>
      </c>
      <c r="L94" s="2">
        <f t="shared" si="8"/>
        <v>-65.000000000000057</v>
      </c>
      <c r="M94" s="2">
        <f t="shared" si="9"/>
        <v>5.2506581851510548E-28</v>
      </c>
      <c r="N94">
        <f t="shared" si="6"/>
        <v>1</v>
      </c>
      <c r="O94">
        <f t="shared" si="7"/>
        <v>0</v>
      </c>
    </row>
    <row r="95" spans="1:15" x14ac:dyDescent="0.25">
      <c r="A95" s="8">
        <v>33.671999999999997</v>
      </c>
      <c r="B95" s="8"/>
      <c r="C95" s="30">
        <v>24615</v>
      </c>
      <c r="D95">
        <v>99422.8</v>
      </c>
      <c r="E95" s="2">
        <f>IF(D95&lt;&gt;0,('Modelo Atmosférico'!$B$9/'Modelo Atmosférico'!$B$10)*((POWER(D95/'Modelo Atmosférico'!$B$14,(-'Modelo Atmosférico'!$B$11*'Modelo Atmosférico'!$B$10)/('Modelo Atmosférico'!$B$12*'Modelo Atmosférico'!$B$13)))-1),0)</f>
        <v>159.56063908790259</v>
      </c>
      <c r="F95" s="12">
        <f t="shared" si="3"/>
        <v>119.57683237614515</v>
      </c>
      <c r="G95">
        <v>87</v>
      </c>
      <c r="H95" t="s">
        <v>30</v>
      </c>
      <c r="I95" s="2">
        <f t="shared" si="1"/>
        <v>-15.381736955283872</v>
      </c>
      <c r="J95" s="2">
        <f t="shared" si="5"/>
        <v>0.23204896442605655</v>
      </c>
      <c r="L95" s="2">
        <f t="shared" si="8"/>
        <v>-65.000000000000057</v>
      </c>
      <c r="M95" s="2">
        <f t="shared" si="9"/>
        <v>8.0779356694631609E-28</v>
      </c>
      <c r="N95">
        <f t="shared" si="6"/>
        <v>1</v>
      </c>
      <c r="O95">
        <f t="shared" si="7"/>
        <v>0</v>
      </c>
    </row>
    <row r="96" spans="1:15" x14ac:dyDescent="0.25">
      <c r="A96" s="8">
        <v>34.671999999999997</v>
      </c>
      <c r="B96" s="8"/>
      <c r="C96" s="30">
        <v>24550</v>
      </c>
      <c r="D96">
        <v>99602.34</v>
      </c>
      <c r="E96" s="2">
        <f>IF(D96&lt;&gt;0,('Modelo Atmosférico'!$B$9/'Modelo Atmosférico'!$B$10)*((POWER(D96/'Modelo Atmosférico'!$B$14,(-'Modelo Atmosférico'!$B$11*'Modelo Atmosférico'!$B$10)/('Modelo Atmosférico'!$B$12*'Modelo Atmosférico'!$B$13)))-1),0)</f>
        <v>144.39530083471746</v>
      </c>
      <c r="F96" s="12">
        <f t="shared" si="3"/>
        <v>104.41149412296002</v>
      </c>
      <c r="G96">
        <v>88</v>
      </c>
      <c r="H96" t="s">
        <v>30</v>
      </c>
      <c r="I96" s="2">
        <f t="shared" ref="I96:I159" si="10">(F96-F77)/(A96-A77)</f>
        <v>-15.359846197477601</v>
      </c>
      <c r="J96" s="2">
        <f t="shared" si="5"/>
        <v>0.19801987163611318</v>
      </c>
      <c r="L96" s="2">
        <f t="shared" si="8"/>
        <v>-65.000000000000057</v>
      </c>
      <c r="M96" s="2">
        <f t="shared" si="9"/>
        <v>8.0779356694631609E-28</v>
      </c>
      <c r="N96">
        <f t="shared" si="6"/>
        <v>1</v>
      </c>
      <c r="O96">
        <f t="shared" si="7"/>
        <v>0</v>
      </c>
    </row>
    <row r="97" spans="1:15" x14ac:dyDescent="0.25">
      <c r="A97" s="8">
        <v>35.671999999999997</v>
      </c>
      <c r="B97" s="8"/>
      <c r="C97" s="30">
        <v>24485</v>
      </c>
      <c r="D97">
        <v>99781.89</v>
      </c>
      <c r="E97" s="2">
        <f>IF(D97&lt;&gt;0,('Modelo Atmosférico'!$B$9/'Modelo Atmosférico'!$B$10)*((POWER(D97/'Modelo Atmosférico'!$B$14,(-'Modelo Atmosférico'!$B$11*'Modelo Atmosférico'!$B$10)/('Modelo Atmosférico'!$B$12*'Modelo Atmosférico'!$B$13)))-1),0)</f>
        <v>129.25123903444049</v>
      </c>
      <c r="F97" s="12">
        <f t="shared" si="3"/>
        <v>89.26743232268305</v>
      </c>
      <c r="G97">
        <v>89</v>
      </c>
      <c r="H97" t="s">
        <v>30</v>
      </c>
      <c r="I97" s="2">
        <f t="shared" si="10"/>
        <v>-15.338072640756659</v>
      </c>
      <c r="J97" s="2">
        <f t="shared" si="5"/>
        <v>0.17567931835770639</v>
      </c>
      <c r="L97" s="2">
        <f t="shared" si="8"/>
        <v>-65.000000000000057</v>
      </c>
      <c r="M97" s="2">
        <f t="shared" si="9"/>
        <v>5.2506581851510548E-28</v>
      </c>
      <c r="N97">
        <f t="shared" si="6"/>
        <v>1</v>
      </c>
      <c r="O97">
        <f t="shared" si="7"/>
        <v>0</v>
      </c>
    </row>
    <row r="98" spans="1:15" x14ac:dyDescent="0.25">
      <c r="A98" s="8">
        <v>36.671999999999997</v>
      </c>
      <c r="B98" s="8"/>
      <c r="C98" s="30">
        <v>24420</v>
      </c>
      <c r="D98">
        <v>99961.45</v>
      </c>
      <c r="E98" s="2">
        <f>IF(D98&lt;&gt;0,('Modelo Atmosférico'!$B$9/'Modelo Atmosférico'!$B$10)*((POWER(D98/'Modelo Atmosférico'!$B$14,(-'Modelo Atmosférico'!$B$11*'Modelo Atmosférico'!$B$10)/('Modelo Atmosférico'!$B$12*'Modelo Atmosférico'!$B$13)))-1),0)</f>
        <v>114.12838539050374</v>
      </c>
      <c r="F98" s="12">
        <f t="shared" si="3"/>
        <v>74.144578678746313</v>
      </c>
      <c r="G98">
        <v>90</v>
      </c>
      <c r="H98" t="s">
        <v>30</v>
      </c>
      <c r="I98" s="2">
        <f t="shared" si="10"/>
        <v>-15.316324602214946</v>
      </c>
      <c r="J98" s="2">
        <f t="shared" si="5"/>
        <v>0.15983989359505857</v>
      </c>
      <c r="L98" s="2">
        <f t="shared" si="8"/>
        <v>-65</v>
      </c>
      <c r="M98" s="2">
        <f t="shared" si="9"/>
        <v>5.2506581851510548E-28</v>
      </c>
      <c r="N98">
        <f t="shared" si="6"/>
        <v>1</v>
      </c>
      <c r="O98">
        <f t="shared" si="7"/>
        <v>0</v>
      </c>
    </row>
    <row r="99" spans="1:15" x14ac:dyDescent="0.25">
      <c r="A99" s="8">
        <v>37.671999999999997</v>
      </c>
      <c r="B99" s="8"/>
      <c r="C99" s="30">
        <v>24355</v>
      </c>
      <c r="D99">
        <v>100141.02</v>
      </c>
      <c r="E99" s="2">
        <f>IF(D99&lt;&gt;0,('Modelo Atmosférico'!$B$9/'Modelo Atmosférico'!$B$10)*((POWER(D99/'Modelo Atmosférico'!$B$14,(-'Modelo Atmosférico'!$B$11*'Modelo Atmosférico'!$B$10)/('Modelo Atmosférico'!$B$12*'Modelo Atmosférico'!$B$13)))-1),0)</f>
        <v>99.02667194563665</v>
      </c>
      <c r="F99" s="12">
        <f t="shared" ref="F99:F162" si="11">IF(D99&lt;&gt;0,E99-$E$3,0)</f>
        <v>59.042865233879219</v>
      </c>
      <c r="G99">
        <v>91</v>
      </c>
      <c r="H99" t="s">
        <v>30</v>
      </c>
      <c r="I99" s="2">
        <f t="shared" si="10"/>
        <v>-15.294647417137639</v>
      </c>
      <c r="J99" s="2">
        <f t="shared" si="5"/>
        <v>0.14771063678391058</v>
      </c>
      <c r="L99" s="2">
        <f t="shared" si="8"/>
        <v>-65</v>
      </c>
      <c r="M99" s="2">
        <f t="shared" si="9"/>
        <v>8.0779356694631609E-28</v>
      </c>
      <c r="N99">
        <f t="shared" si="6"/>
        <v>1</v>
      </c>
      <c r="O99">
        <f t="shared" si="7"/>
        <v>0</v>
      </c>
    </row>
    <row r="100" spans="1:15" x14ac:dyDescent="0.25">
      <c r="A100" s="8">
        <v>38.671999999999997</v>
      </c>
      <c r="B100" s="8"/>
      <c r="C100" s="30">
        <v>24290</v>
      </c>
      <c r="D100">
        <v>100320.59</v>
      </c>
      <c r="E100" s="2">
        <f>IF(D100&lt;&gt;0,('Modelo Atmosférico'!$B$9/'Modelo Atmosférico'!$B$10)*((POWER(D100/'Modelo Atmosférico'!$B$14,(-'Modelo Atmosférico'!$B$11*'Modelo Atmosférico'!$B$10)/('Modelo Atmosférico'!$B$12*'Modelo Atmosférico'!$B$13)))-1),0)</f>
        <v>83.946870243616672</v>
      </c>
      <c r="F100" s="12">
        <f t="shared" si="11"/>
        <v>43.963063531859241</v>
      </c>
      <c r="G100">
        <v>92</v>
      </c>
      <c r="H100" t="s">
        <v>30</v>
      </c>
      <c r="I100" s="2">
        <f t="shared" si="10"/>
        <v>-15.27304198263432</v>
      </c>
      <c r="J100" s="2">
        <f t="shared" si="5"/>
        <v>0.1376961390200937</v>
      </c>
      <c r="L100" s="2">
        <f t="shared" si="8"/>
        <v>-65</v>
      </c>
      <c r="M100" s="2">
        <f t="shared" si="9"/>
        <v>8.0779356694631609E-28</v>
      </c>
      <c r="N100">
        <f t="shared" si="6"/>
        <v>1</v>
      </c>
      <c r="O100">
        <f t="shared" si="7"/>
        <v>0</v>
      </c>
    </row>
    <row r="101" spans="1:15" x14ac:dyDescent="0.25">
      <c r="A101" s="8">
        <v>39.671999999999997</v>
      </c>
      <c r="B101" s="8"/>
      <c r="C101" s="30">
        <v>24225</v>
      </c>
      <c r="D101">
        <v>100500.19</v>
      </c>
      <c r="E101" s="2">
        <f>IF(D101&lt;&gt;0,('Modelo Atmosférico'!$B$9/'Modelo Atmosférico'!$B$10)*((POWER(D101/'Modelo Atmosférico'!$B$14,(-'Modelo Atmosférico'!$B$11*'Modelo Atmosférico'!$B$10)/('Modelo Atmosférico'!$B$12*'Modelo Atmosférico'!$B$13)))-1),0)</f>
        <v>68.886395506774647</v>
      </c>
      <c r="F101" s="12">
        <f t="shared" si="11"/>
        <v>28.902588795017216</v>
      </c>
      <c r="G101">
        <v>93</v>
      </c>
      <c r="H101" t="s">
        <v>30</v>
      </c>
      <c r="I101" s="2">
        <f t="shared" si="10"/>
        <v>-15.251504181038719</v>
      </c>
      <c r="J101" s="2">
        <f t="shared" si="5"/>
        <v>0.1288602950994488</v>
      </c>
      <c r="L101" s="2">
        <f t="shared" si="8"/>
        <v>-65</v>
      </c>
      <c r="M101" s="2">
        <f t="shared" si="9"/>
        <v>5.2506581851510548E-28</v>
      </c>
      <c r="N101">
        <f t="shared" si="6"/>
        <v>1</v>
      </c>
      <c r="O101">
        <f t="shared" si="7"/>
        <v>0</v>
      </c>
    </row>
    <row r="102" spans="1:15" x14ac:dyDescent="0.25">
      <c r="A102" s="8">
        <v>40.671999999999997</v>
      </c>
      <c r="B102" s="8"/>
      <c r="C102" s="30">
        <v>24160</v>
      </c>
      <c r="D102">
        <v>100679.8</v>
      </c>
      <c r="E102" s="2">
        <f>IF(D102&lt;&gt;0,('Modelo Atmosférico'!$B$9/'Modelo Atmosférico'!$B$10)*((POWER(D102/'Modelo Atmosférico'!$B$14,(-'Modelo Atmosférico'!$B$11*'Modelo Atmosférico'!$B$10)/('Modelo Atmosférico'!$B$12*'Modelo Atmosférico'!$B$13)))-1),0)</f>
        <v>53.846861535312648</v>
      </c>
      <c r="F102" s="12">
        <f t="shared" si="11"/>
        <v>13.863054823555217</v>
      </c>
      <c r="G102">
        <v>94</v>
      </c>
      <c r="H102" t="s">
        <v>30</v>
      </c>
      <c r="I102" s="2">
        <f t="shared" si="10"/>
        <v>-15.230081461809705</v>
      </c>
      <c r="J102" s="2">
        <f t="shared" si="5"/>
        <v>0.12061302156893842</v>
      </c>
      <c r="L102" s="2">
        <f t="shared" si="8"/>
        <v>-65</v>
      </c>
      <c r="M102" s="2">
        <f t="shared" si="9"/>
        <v>0</v>
      </c>
      <c r="N102">
        <f t="shared" si="6"/>
        <v>1</v>
      </c>
      <c r="O102">
        <f t="shared" si="7"/>
        <v>0</v>
      </c>
    </row>
    <row r="103" spans="1:15" x14ac:dyDescent="0.25">
      <c r="A103" s="8">
        <v>41.671999999999997</v>
      </c>
      <c r="B103" s="8"/>
      <c r="C103" s="30">
        <v>24100</v>
      </c>
      <c r="D103">
        <v>100845.59</v>
      </c>
      <c r="E103" s="2">
        <f>IF(D103&lt;&gt;0,('Modelo Atmosférico'!$B$9/'Modelo Atmosférico'!$B$10)*((POWER(D103/'Modelo Atmosférico'!$B$14,(-'Modelo Atmosférico'!$B$11*'Modelo Atmosférico'!$B$10)/('Modelo Atmosférico'!$B$12*'Modelo Atmosférico'!$B$13)))-1),0)</f>
        <v>39.983806711757431</v>
      </c>
      <c r="F103" s="12">
        <f t="shared" si="11"/>
        <v>0</v>
      </c>
      <c r="G103">
        <v>95</v>
      </c>
      <c r="H103" t="s">
        <v>30</v>
      </c>
      <c r="I103" s="2">
        <f t="shared" si="10"/>
        <v>-15.147861520496079</v>
      </c>
      <c r="J103" s="2">
        <f t="shared" si="5"/>
        <v>0.1152882068818788</v>
      </c>
      <c r="L103" s="2">
        <f t="shared" si="8"/>
        <v>-63.75</v>
      </c>
      <c r="M103" s="2">
        <f t="shared" si="9"/>
        <v>0.25</v>
      </c>
      <c r="N103">
        <f t="shared" si="6"/>
        <v>1</v>
      </c>
      <c r="O103">
        <f t="shared" si="7"/>
        <v>0</v>
      </c>
    </row>
    <row r="104" spans="1:15" x14ac:dyDescent="0.25">
      <c r="A104" s="8">
        <v>42.671999999999997</v>
      </c>
      <c r="B104" s="8"/>
      <c r="C104" s="30">
        <v>24099</v>
      </c>
      <c r="D104">
        <v>100848.36</v>
      </c>
      <c r="E104" s="2">
        <f>IF(D104&lt;&gt;0,('Modelo Atmosférico'!$B$9/'Modelo Atmosférico'!$B$10)*((POWER(D104/'Modelo Atmosférico'!$B$14,(-'Modelo Atmosférico'!$B$11*'Modelo Atmosférico'!$B$10)/('Modelo Atmosférico'!$B$12*'Modelo Atmosférico'!$B$13)))-1),0)</f>
        <v>39.752341200164928</v>
      </c>
      <c r="F104" s="12">
        <f t="shared" si="11"/>
        <v>-0.2314655115925035</v>
      </c>
      <c r="G104">
        <v>96</v>
      </c>
      <c r="H104" t="s">
        <v>30</v>
      </c>
      <c r="I104" s="2">
        <f t="shared" si="10"/>
        <v>-14.349398908944961</v>
      </c>
      <c r="J104" s="2">
        <f t="shared" si="5"/>
        <v>0.17254563252568794</v>
      </c>
      <c r="L104" s="2">
        <f t="shared" si="8"/>
        <v>-47.75</v>
      </c>
      <c r="M104" s="2">
        <f t="shared" si="9"/>
        <v>46.134999999999998</v>
      </c>
      <c r="N104">
        <f t="shared" si="6"/>
        <v>0</v>
      </c>
      <c r="O104">
        <f t="shared" si="7"/>
        <v>0</v>
      </c>
    </row>
    <row r="105" spans="1:15" x14ac:dyDescent="0.25">
      <c r="A105" s="8">
        <v>43.671999999999997</v>
      </c>
      <c r="B105" s="8"/>
      <c r="C105" s="30">
        <v>24102</v>
      </c>
      <c r="D105">
        <v>100840.06</v>
      </c>
      <c r="E105" s="2">
        <f>IF(D105&lt;&gt;0,('Modelo Atmosférico'!$B$9/'Modelo Atmosférico'!$B$10)*((POWER(D105/'Modelo Atmosférico'!$B$14,(-'Modelo Atmosférico'!$B$11*'Modelo Atmosférico'!$B$10)/('Modelo Atmosférico'!$B$12*'Modelo Atmosférico'!$B$13)))-1),0)</f>
        <v>40.445917517884013</v>
      </c>
      <c r="F105" s="12">
        <f t="shared" si="11"/>
        <v>0.46211080612658151</v>
      </c>
      <c r="G105">
        <v>97</v>
      </c>
      <c r="H105" t="s">
        <v>30</v>
      </c>
      <c r="I105" s="2">
        <f t="shared" si="10"/>
        <v>-13.503410181755902</v>
      </c>
      <c r="J105" s="2">
        <f t="shared" si="5"/>
        <v>0.34409510315784486</v>
      </c>
      <c r="L105" s="2">
        <f t="shared" si="8"/>
        <v>-30.75</v>
      </c>
      <c r="M105" s="2">
        <f t="shared" si="9"/>
        <v>183.13499999999999</v>
      </c>
      <c r="N105">
        <f t="shared" si="6"/>
        <v>0</v>
      </c>
      <c r="O105">
        <f t="shared" si="7"/>
        <v>0</v>
      </c>
    </row>
    <row r="106" spans="1:15" x14ac:dyDescent="0.25">
      <c r="A106" s="8">
        <v>44.671999999999997</v>
      </c>
      <c r="B106" s="8"/>
      <c r="C106" s="30">
        <v>24099</v>
      </c>
      <c r="D106">
        <v>100848.36</v>
      </c>
      <c r="E106" s="2">
        <f>IF(D106&lt;&gt;0,('Modelo Atmosférico'!$B$9/'Modelo Atmosférico'!$B$10)*((POWER(D106/'Modelo Atmosférico'!$B$14,(-'Modelo Atmosférico'!$B$11*'Modelo Atmosférico'!$B$10)/('Modelo Atmosférico'!$B$12*'Modelo Atmosférico'!$B$13)))-1),0)</f>
        <v>39.752341200164928</v>
      </c>
      <c r="F106" s="12">
        <f t="shared" si="11"/>
        <v>-0.2314655115925035</v>
      </c>
      <c r="G106">
        <v>98</v>
      </c>
      <c r="H106" t="s">
        <v>30</v>
      </c>
      <c r="I106" s="2">
        <f t="shared" si="10"/>
        <v>-12.731540970188686</v>
      </c>
      <c r="J106" s="2">
        <f t="shared" si="5"/>
        <v>0.65118913691715541</v>
      </c>
      <c r="L106" s="2">
        <f t="shared" si="8"/>
        <v>-15.25</v>
      </c>
      <c r="M106" s="2">
        <f t="shared" si="9"/>
        <v>369.2</v>
      </c>
      <c r="N106">
        <f t="shared" si="6"/>
        <v>0</v>
      </c>
      <c r="O106">
        <f t="shared" si="7"/>
        <v>0</v>
      </c>
    </row>
    <row r="107" spans="1:15" x14ac:dyDescent="0.25">
      <c r="A107" s="8">
        <v>45.671999999999997</v>
      </c>
      <c r="B107" s="8"/>
      <c r="C107" s="30">
        <v>24100</v>
      </c>
      <c r="D107">
        <v>100845.59</v>
      </c>
      <c r="E107" s="2">
        <f>IF(D107&lt;&gt;0,('Modelo Atmosférico'!$B$9/'Modelo Atmosférico'!$B$10)*((POWER(D107/'Modelo Atmosférico'!$B$14,(-'Modelo Atmosférico'!$B$11*'Modelo Atmosférico'!$B$10)/('Modelo Atmosférico'!$B$12*'Modelo Atmosférico'!$B$13)))-1),0)</f>
        <v>39.983806711757431</v>
      </c>
      <c r="F107" s="12">
        <f t="shared" si="11"/>
        <v>0</v>
      </c>
      <c r="G107">
        <v>99</v>
      </c>
      <c r="H107" t="s">
        <v>30</v>
      </c>
      <c r="I107" s="2">
        <f t="shared" si="10"/>
        <v>-11.912138199738147</v>
      </c>
      <c r="J107" s="2">
        <f t="shared" si="5"/>
        <v>1.1317056658242914</v>
      </c>
      <c r="L107" s="2">
        <f t="shared" si="8"/>
        <v>0</v>
      </c>
      <c r="M107" s="2">
        <f t="shared" si="9"/>
        <v>512.20000000000005</v>
      </c>
      <c r="N107">
        <f t="shared" si="6"/>
        <v>0</v>
      </c>
      <c r="O107">
        <f t="shared" si="7"/>
        <v>0</v>
      </c>
    </row>
    <row r="108" spans="1:15" x14ac:dyDescent="0.25">
      <c r="A108" s="8">
        <v>46.671999999999997</v>
      </c>
      <c r="B108" s="8"/>
      <c r="C108" s="30">
        <v>24101</v>
      </c>
      <c r="D108">
        <v>100842.83</v>
      </c>
      <c r="E108" s="2">
        <f>IF(D108&lt;&gt;0,('Modelo Atmosférico'!$B$9/'Modelo Atmosférico'!$B$10)*((POWER(D108/'Modelo Atmosférico'!$B$14,(-'Modelo Atmosférico'!$B$11*'Modelo Atmosférico'!$B$10)/('Modelo Atmosférico'!$B$12*'Modelo Atmosférico'!$B$13)))-1),0)</f>
        <v>40.214441728168936</v>
      </c>
      <c r="F108" s="12">
        <f t="shared" si="11"/>
        <v>0.23063501641150452</v>
      </c>
      <c r="G108">
        <v>100</v>
      </c>
      <c r="H108" t="s">
        <v>30</v>
      </c>
      <c r="I108" s="2">
        <f t="shared" si="10"/>
        <v>-11.093928232557097</v>
      </c>
      <c r="J108" s="2">
        <f t="shared" si="5"/>
        <v>1.8045582094359844</v>
      </c>
      <c r="L108" s="2">
        <f t="shared" si="8"/>
        <v>0.5</v>
      </c>
      <c r="M108" s="2">
        <f t="shared" si="9"/>
        <v>343.86500000000001</v>
      </c>
      <c r="N108">
        <f t="shared" si="6"/>
        <v>0</v>
      </c>
      <c r="O108">
        <f t="shared" si="7"/>
        <v>0</v>
      </c>
    </row>
    <row r="109" spans="1:15" x14ac:dyDescent="0.25">
      <c r="A109" s="8">
        <v>47.671999999999997</v>
      </c>
      <c r="B109" s="8"/>
      <c r="C109" s="30">
        <v>24100</v>
      </c>
      <c r="D109">
        <v>100845.59</v>
      </c>
      <c r="E109" s="2">
        <f>IF(D109&lt;&gt;0,('Modelo Atmosférico'!$B$9/'Modelo Atmosférico'!$B$10)*((POWER(D109/'Modelo Atmosférico'!$B$14,(-'Modelo Atmosférico'!$B$11*'Modelo Atmosférico'!$B$10)/('Modelo Atmosférico'!$B$12*'Modelo Atmosférico'!$B$13)))-1),0)</f>
        <v>39.983806711757431</v>
      </c>
      <c r="F109" s="12">
        <f t="shared" si="11"/>
        <v>0</v>
      </c>
      <c r="G109">
        <v>101</v>
      </c>
      <c r="H109" t="s">
        <v>30</v>
      </c>
      <c r="I109" s="2">
        <f t="shared" si="10"/>
        <v>-10.301185804392693</v>
      </c>
      <c r="J109" s="2">
        <f t="shared" si="5"/>
        <v>2.6691177422244436</v>
      </c>
      <c r="L109" s="2">
        <f t="shared" si="8"/>
        <v>-0.5</v>
      </c>
      <c r="M109" s="2">
        <f t="shared" si="9"/>
        <v>151.08500000000001</v>
      </c>
      <c r="N109">
        <f t="shared" si="6"/>
        <v>0</v>
      </c>
      <c r="O109">
        <f t="shared" si="7"/>
        <v>0</v>
      </c>
    </row>
    <row r="110" spans="1:15" x14ac:dyDescent="0.25">
      <c r="A110" s="8">
        <v>48.671999999999997</v>
      </c>
      <c r="B110" s="8"/>
      <c r="C110" s="30">
        <v>24099</v>
      </c>
      <c r="D110">
        <v>100848.36</v>
      </c>
      <c r="E110" s="2">
        <f>IF(D110&lt;&gt;0,('Modelo Atmosférico'!$B$9/'Modelo Atmosférico'!$B$10)*((POWER(D110/'Modelo Atmosférico'!$B$14,(-'Modelo Atmosférico'!$B$11*'Modelo Atmosférico'!$B$10)/('Modelo Atmosférico'!$B$12*'Modelo Atmosférico'!$B$13)))-1),0)</f>
        <v>39.752341200164928</v>
      </c>
      <c r="F110" s="12">
        <f t="shared" si="11"/>
        <v>-0.2314655115925035</v>
      </c>
      <c r="G110">
        <v>102</v>
      </c>
      <c r="H110" t="s">
        <v>30</v>
      </c>
      <c r="I110" s="2">
        <f t="shared" si="10"/>
        <v>-9.5095390817740491</v>
      </c>
      <c r="J110" s="2">
        <f t="shared" si="5"/>
        <v>3.7241114612255841</v>
      </c>
      <c r="L110" s="2">
        <f t="shared" si="8"/>
        <v>0</v>
      </c>
      <c r="M110" s="2">
        <f t="shared" si="9"/>
        <v>37.31</v>
      </c>
      <c r="N110">
        <f t="shared" si="6"/>
        <v>0</v>
      </c>
      <c r="O110">
        <f t="shared" si="7"/>
        <v>0</v>
      </c>
    </row>
    <row r="111" spans="1:15" x14ac:dyDescent="0.25">
      <c r="A111" s="8">
        <v>49.671999999999997</v>
      </c>
      <c r="B111" s="8"/>
      <c r="C111" s="30">
        <v>24102</v>
      </c>
      <c r="D111">
        <v>100840.06</v>
      </c>
      <c r="E111" s="2">
        <f>IF(D111&lt;&gt;0,('Modelo Atmosférico'!$B$9/'Modelo Atmosférico'!$B$10)*((POWER(D111/'Modelo Atmosférico'!$B$14,(-'Modelo Atmosférico'!$B$11*'Modelo Atmosférico'!$B$10)/('Modelo Atmosférico'!$B$12*'Modelo Atmosférico'!$B$13)))-1),0)</f>
        <v>40.445917517884013</v>
      </c>
      <c r="F111" s="12">
        <f t="shared" si="11"/>
        <v>0.46211080612658151</v>
      </c>
      <c r="G111">
        <v>103</v>
      </c>
      <c r="H111" t="s">
        <v>30</v>
      </c>
      <c r="I111" s="2">
        <f t="shared" si="10"/>
        <v>-8.6703440046730265</v>
      </c>
      <c r="J111" s="2">
        <f t="shared" si="5"/>
        <v>4.9844197224215527</v>
      </c>
      <c r="L111" s="2">
        <f t="shared" si="8"/>
        <v>0.5</v>
      </c>
      <c r="M111" s="2">
        <f t="shared" si="9"/>
        <v>0.14000000000000001</v>
      </c>
      <c r="N111">
        <f t="shared" si="6"/>
        <v>1</v>
      </c>
      <c r="O111">
        <f t="shared" si="7"/>
        <v>1</v>
      </c>
    </row>
    <row r="112" spans="1:15" x14ac:dyDescent="0.25">
      <c r="A112" s="8">
        <v>50.671999999999997</v>
      </c>
      <c r="B112" s="8"/>
      <c r="C112" s="30"/>
      <c r="E112" s="2">
        <f>IF(D112&lt;&gt;0,('Modelo Atmosférico'!$B$9/'Modelo Atmosférico'!$B$10)*((POWER(D112/'Modelo Atmosférico'!$B$14,(-'Modelo Atmosférico'!$B$11*'Modelo Atmosférico'!$B$10)/('Modelo Atmosférico'!$B$12*'Modelo Atmosférico'!$B$13)))-1),0)</f>
        <v>0</v>
      </c>
      <c r="F112" s="12">
        <f t="shared" si="11"/>
        <v>0</v>
      </c>
      <c r="G112">
        <v>104</v>
      </c>
      <c r="H112" t="s">
        <v>30</v>
      </c>
      <c r="I112" s="2">
        <f t="shared" si="10"/>
        <v>-7.8931535572910549</v>
      </c>
      <c r="J112" s="2">
        <f t="shared" si="5"/>
        <v>6.3993247221651837</v>
      </c>
      <c r="L112" s="2">
        <f t="shared" si="8"/>
        <v>-6025.25</v>
      </c>
      <c r="M112" s="2">
        <f t="shared" si="9"/>
        <v>5808823.1600000001</v>
      </c>
      <c r="N112">
        <f t="shared" si="6"/>
        <v>0</v>
      </c>
      <c r="O112">
        <f t="shared" si="7"/>
        <v>0</v>
      </c>
    </row>
    <row r="113" spans="1:15" x14ac:dyDescent="0.25">
      <c r="A113" s="8">
        <v>51.671999999999997</v>
      </c>
      <c r="B113" s="8"/>
      <c r="C113" s="30"/>
      <c r="E113" s="2">
        <f>IF(D113&lt;&gt;0,('Modelo Atmosférico'!$B$9/'Modelo Atmosférico'!$B$10)*((POWER(D113/'Modelo Atmosférico'!$B$14,(-'Modelo Atmosférico'!$B$11*'Modelo Atmosférico'!$B$10)/('Modelo Atmosférico'!$B$12*'Modelo Atmosférico'!$B$13)))-1),0)</f>
        <v>0</v>
      </c>
      <c r="F113" s="12">
        <f t="shared" si="11"/>
        <v>0</v>
      </c>
      <c r="G113">
        <v>105</v>
      </c>
      <c r="H113" t="s">
        <v>30</v>
      </c>
      <c r="I113" s="2">
        <f t="shared" si="10"/>
        <v>-7.0927720625108241</v>
      </c>
      <c r="J113" s="2">
        <f t="shared" si="5"/>
        <v>7.9545029347516172</v>
      </c>
      <c r="L113" s="2">
        <f t="shared" si="8"/>
        <v>-6025</v>
      </c>
      <c r="M113" s="2">
        <f t="shared" si="9"/>
        <v>8712511.6099999994</v>
      </c>
      <c r="N113">
        <f t="shared" si="6"/>
        <v>0</v>
      </c>
      <c r="O113">
        <f t="shared" si="7"/>
        <v>0</v>
      </c>
    </row>
    <row r="114" spans="1:15" x14ac:dyDescent="0.25">
      <c r="A114" s="8">
        <v>52.671999999999997</v>
      </c>
      <c r="B114" s="8"/>
      <c r="C114" s="30"/>
      <c r="E114" s="2">
        <f>IF(D114&lt;&gt;0,('Modelo Atmosférico'!$B$9/'Modelo Atmosférico'!$B$10)*((POWER(D114/'Modelo Atmosférico'!$B$14,(-'Modelo Atmosférico'!$B$11*'Modelo Atmosférico'!$B$10)/('Modelo Atmosférico'!$B$12*'Modelo Atmosférico'!$B$13)))-1),0)</f>
        <v>0</v>
      </c>
      <c r="F114" s="12">
        <f t="shared" si="11"/>
        <v>0</v>
      </c>
      <c r="G114">
        <v>106</v>
      </c>
      <c r="H114" t="s">
        <v>30</v>
      </c>
      <c r="I114" s="2">
        <f t="shared" si="10"/>
        <v>-6.2935174934813238</v>
      </c>
      <c r="J114" s="2">
        <f t="shared" si="5"/>
        <v>9.709441591157919</v>
      </c>
      <c r="L114" s="2">
        <f t="shared" si="8"/>
        <v>-6024.75</v>
      </c>
      <c r="M114" s="2">
        <f t="shared" si="9"/>
        <v>8712873.0649999995</v>
      </c>
      <c r="N114">
        <f t="shared" si="6"/>
        <v>0</v>
      </c>
      <c r="O114">
        <f t="shared" si="7"/>
        <v>0</v>
      </c>
    </row>
    <row r="115" spans="1:15" x14ac:dyDescent="0.25">
      <c r="A115" s="8">
        <v>53.671999999999997</v>
      </c>
      <c r="B115" s="8"/>
      <c r="C115" s="30"/>
      <c r="E115" s="2">
        <f>IF(D115&lt;&gt;0,('Modelo Atmosférico'!$B$9/'Modelo Atmosférico'!$B$10)*((POWER(D115/'Modelo Atmosférico'!$B$14,(-'Modelo Atmosférico'!$B$11*'Modelo Atmosférico'!$B$10)/('Modelo Atmosférico'!$B$12*'Modelo Atmosférico'!$B$13)))-1),0)</f>
        <v>0</v>
      </c>
      <c r="F115" s="12">
        <f t="shared" si="11"/>
        <v>0</v>
      </c>
      <c r="G115">
        <v>107</v>
      </c>
      <c r="H115" t="s">
        <v>30</v>
      </c>
      <c r="I115" s="2">
        <f t="shared" si="10"/>
        <v>-5.4953417959452642</v>
      </c>
      <c r="J115" s="2">
        <f t="shared" ref="J115:J178" si="12">_xlfn.VAR.P(I96:I115)</f>
        <v>11.54979703399029</v>
      </c>
      <c r="L115" s="2">
        <f t="shared" si="8"/>
        <v>-6025.5</v>
      </c>
      <c r="M115" s="2">
        <f t="shared" si="9"/>
        <v>5809305.125</v>
      </c>
      <c r="N115">
        <f t="shared" ref="N115:N178" si="13">IF(AND(M115&gt;=0, M115&lt;$N$3), 1, 0)</f>
        <v>0</v>
      </c>
      <c r="O115">
        <f t="shared" ref="O115:O178" si="14">IF(AND(N115=1, L115&lt;1, L115&gt;-1), 1, 0)</f>
        <v>0</v>
      </c>
    </row>
    <row r="116" spans="1:15" x14ac:dyDescent="0.25">
      <c r="A116" s="8">
        <v>54.671999999999997</v>
      </c>
      <c r="B116" s="8"/>
      <c r="C116" s="30"/>
      <c r="E116" s="2">
        <f>IF(D116&lt;&gt;0,('Modelo Atmosférico'!$B$9/'Modelo Atmosférico'!$B$10)*((POWER(D116/'Modelo Atmosférico'!$B$14,(-'Modelo Atmosférico'!$B$11*'Modelo Atmosférico'!$B$10)/('Modelo Atmosférico'!$B$12*'Modelo Atmosférico'!$B$13)))-1),0)</f>
        <v>0</v>
      </c>
      <c r="F116" s="12">
        <f t="shared" si="11"/>
        <v>0</v>
      </c>
      <c r="G116">
        <v>108</v>
      </c>
      <c r="H116" t="s">
        <v>30</v>
      </c>
      <c r="I116" s="2">
        <f t="shared" si="10"/>
        <v>-4.6982859117201601</v>
      </c>
      <c r="J116" s="2">
        <f t="shared" si="12"/>
        <v>13.423328984491091</v>
      </c>
      <c r="L116" s="2">
        <f t="shared" si="8"/>
        <v>0</v>
      </c>
      <c r="M116" s="2">
        <f t="shared" si="9"/>
        <v>5808341.0650000004</v>
      </c>
      <c r="N116">
        <f t="shared" si="13"/>
        <v>0</v>
      </c>
      <c r="O116">
        <f t="shared" si="14"/>
        <v>0</v>
      </c>
    </row>
    <row r="117" spans="1:15" x14ac:dyDescent="0.25">
      <c r="A117" s="8">
        <v>55.671999999999997</v>
      </c>
      <c r="B117" s="8"/>
      <c r="C117" s="30"/>
      <c r="E117" s="2">
        <f>IF(D117&lt;&gt;0,('Modelo Atmosférico'!$B$9/'Modelo Atmosférico'!$B$10)*((POWER(D117/'Modelo Atmosférico'!$B$14,(-'Modelo Atmosférico'!$B$11*'Modelo Atmosférico'!$B$10)/('Modelo Atmosférico'!$B$12*'Modelo Atmosférico'!$B$13)))-1),0)</f>
        <v>0</v>
      </c>
      <c r="F117" s="12">
        <f t="shared" si="11"/>
        <v>0</v>
      </c>
      <c r="G117">
        <v>109</v>
      </c>
      <c r="H117" t="s">
        <v>30</v>
      </c>
      <c r="I117" s="2">
        <f t="shared" si="10"/>
        <v>-3.902346246249806</v>
      </c>
      <c r="J117" s="2">
        <f t="shared" si="12"/>
        <v>15.268714322343985</v>
      </c>
      <c r="L117" s="2">
        <f t="shared" si="8"/>
        <v>0</v>
      </c>
      <c r="M117" s="2">
        <f t="shared" si="9"/>
        <v>8712391.0600000005</v>
      </c>
      <c r="N117">
        <f t="shared" si="13"/>
        <v>0</v>
      </c>
      <c r="O117">
        <f t="shared" si="14"/>
        <v>0</v>
      </c>
    </row>
    <row r="118" spans="1:15" x14ac:dyDescent="0.25">
      <c r="A118" s="8">
        <v>56.671999999999997</v>
      </c>
      <c r="B118" s="8"/>
      <c r="C118" s="30"/>
      <c r="E118" s="2">
        <f>IF(D118&lt;&gt;0,('Modelo Atmosférico'!$B$9/'Modelo Atmosférico'!$B$10)*((POWER(D118/'Modelo Atmosférico'!$B$14,(-'Modelo Atmosférico'!$B$11*'Modelo Atmosférico'!$B$10)/('Modelo Atmosférico'!$B$12*'Modelo Atmosférico'!$B$13)))-1),0)</f>
        <v>0</v>
      </c>
      <c r="F118" s="12">
        <f t="shared" si="11"/>
        <v>0</v>
      </c>
      <c r="G118">
        <v>110</v>
      </c>
      <c r="H118" t="s">
        <v>30</v>
      </c>
      <c r="I118" s="2">
        <f t="shared" si="10"/>
        <v>-3.1075192228357484</v>
      </c>
      <c r="J118" s="2">
        <f t="shared" si="12"/>
        <v>17.015643146322091</v>
      </c>
      <c r="L118" s="2">
        <f t="shared" si="8"/>
        <v>0</v>
      </c>
      <c r="M118" s="2">
        <f t="shared" si="9"/>
        <v>8712511.5600000005</v>
      </c>
      <c r="N118">
        <f t="shared" si="13"/>
        <v>0</v>
      </c>
      <c r="O118">
        <f t="shared" si="14"/>
        <v>0</v>
      </c>
    </row>
    <row r="119" spans="1:15" x14ac:dyDescent="0.25">
      <c r="A119" s="8">
        <v>57.671999999999997</v>
      </c>
      <c r="B119" s="8"/>
      <c r="C119" s="30"/>
      <c r="E119" s="2">
        <f>IF(D119&lt;&gt;0,('Modelo Atmosférico'!$B$9/'Modelo Atmosférico'!$B$10)*((POWER(D119/'Modelo Atmosférico'!$B$14,(-'Modelo Atmosférico'!$B$11*'Modelo Atmosférico'!$B$10)/('Modelo Atmosférico'!$B$12*'Modelo Atmosférico'!$B$13)))-1),0)</f>
        <v>0</v>
      </c>
      <c r="F119" s="12">
        <f t="shared" si="11"/>
        <v>0</v>
      </c>
      <c r="G119">
        <v>111</v>
      </c>
      <c r="H119" t="s">
        <v>30</v>
      </c>
      <c r="I119" s="2">
        <f t="shared" si="10"/>
        <v>-2.3138454490452234</v>
      </c>
      <c r="J119" s="2">
        <f t="shared" si="12"/>
        <v>18.584777324717123</v>
      </c>
      <c r="L119" s="2">
        <f t="shared" si="8"/>
        <v>0</v>
      </c>
      <c r="M119" s="2">
        <f t="shared" si="9"/>
        <v>5809064.04</v>
      </c>
      <c r="N119">
        <f t="shared" si="13"/>
        <v>0</v>
      </c>
      <c r="O119">
        <f t="shared" si="14"/>
        <v>0</v>
      </c>
    </row>
    <row r="120" spans="1:15" x14ac:dyDescent="0.25">
      <c r="A120" s="8">
        <v>58.671999999999997</v>
      </c>
      <c r="B120" s="8"/>
      <c r="C120" s="30"/>
      <c r="E120" s="2">
        <f>IF(D120&lt;&gt;0,('Modelo Atmosférico'!$B$9/'Modelo Atmosférico'!$B$10)*((POWER(D120/'Modelo Atmosférico'!$B$14,(-'Modelo Atmosférico'!$B$11*'Modelo Atmosférico'!$B$10)/('Modelo Atmosférico'!$B$12*'Modelo Atmosférico'!$B$13)))-1),0)</f>
        <v>0</v>
      </c>
      <c r="F120" s="12">
        <f t="shared" si="11"/>
        <v>0</v>
      </c>
      <c r="G120">
        <v>112</v>
      </c>
      <c r="H120" t="s">
        <v>30</v>
      </c>
      <c r="I120" s="2">
        <f t="shared" si="10"/>
        <v>-1.5211888839482746</v>
      </c>
      <c r="J120" s="2">
        <f t="shared" si="12"/>
        <v>19.887938751632973</v>
      </c>
      <c r="L120" s="2">
        <f t="shared" si="8"/>
        <v>0</v>
      </c>
      <c r="M120" s="2">
        <f t="shared" si="9"/>
        <v>0</v>
      </c>
      <c r="N120">
        <f t="shared" si="13"/>
        <v>1</v>
      </c>
      <c r="O120">
        <f t="shared" si="14"/>
        <v>1</v>
      </c>
    </row>
    <row r="121" spans="1:15" x14ac:dyDescent="0.25">
      <c r="A121" s="8">
        <v>59.671999999999997</v>
      </c>
      <c r="B121" s="8"/>
      <c r="C121" s="30"/>
      <c r="E121" s="2">
        <f>IF(D121&lt;&gt;0,('Modelo Atmosférico'!$B$9/'Modelo Atmosférico'!$B$10)*((POWER(D121/'Modelo Atmosférico'!$B$14,(-'Modelo Atmosférico'!$B$11*'Modelo Atmosférico'!$B$10)/('Modelo Atmosférico'!$B$12*'Modelo Atmosférico'!$B$13)))-1),0)</f>
        <v>0</v>
      </c>
      <c r="F121" s="12">
        <f t="shared" si="11"/>
        <v>0</v>
      </c>
      <c r="G121">
        <v>113</v>
      </c>
      <c r="H121" t="s">
        <v>30</v>
      </c>
      <c r="I121" s="2">
        <f t="shared" si="10"/>
        <v>-0.72963446439764301</v>
      </c>
      <c r="J121" s="2">
        <f t="shared" si="12"/>
        <v>20.82798162670063</v>
      </c>
      <c r="L121" s="2">
        <f t="shared" si="8"/>
        <v>0</v>
      </c>
      <c r="M121" s="2">
        <f t="shared" si="9"/>
        <v>0</v>
      </c>
      <c r="N121">
        <f t="shared" si="13"/>
        <v>1</v>
      </c>
      <c r="O121">
        <f t="shared" si="14"/>
        <v>1</v>
      </c>
    </row>
    <row r="122" spans="1:15" x14ac:dyDescent="0.25">
      <c r="A122" s="8">
        <v>60.671999999999997</v>
      </c>
      <c r="B122" s="8"/>
      <c r="C122" s="30"/>
      <c r="E122" s="2">
        <f>IF(D122&lt;&gt;0,('Modelo Atmosférico'!$B$9/'Modelo Atmosférico'!$B$10)*((POWER(D122/'Modelo Atmosférico'!$B$14,(-'Modelo Atmosférico'!$B$11*'Modelo Atmosférico'!$B$10)/('Modelo Atmosférico'!$B$12*'Modelo Atmosférico'!$B$13)))-1),0)</f>
        <v>0</v>
      </c>
      <c r="F122" s="12">
        <f t="shared" si="11"/>
        <v>0</v>
      </c>
      <c r="G122">
        <v>114</v>
      </c>
      <c r="H122" t="s">
        <v>30</v>
      </c>
      <c r="I122" s="2">
        <f t="shared" si="10"/>
        <v>0</v>
      </c>
      <c r="J122" s="2">
        <f t="shared" si="12"/>
        <v>21.252990612641952</v>
      </c>
      <c r="L122" s="2">
        <f t="shared" si="8"/>
        <v>0</v>
      </c>
      <c r="M122" s="2">
        <f t="shared" si="9"/>
        <v>0</v>
      </c>
      <c r="N122">
        <f t="shared" si="13"/>
        <v>1</v>
      </c>
      <c r="O122">
        <f t="shared" si="14"/>
        <v>1</v>
      </c>
    </row>
    <row r="123" spans="1:15" x14ac:dyDescent="0.25">
      <c r="A123" s="8">
        <v>61.671999999999997</v>
      </c>
      <c r="B123" s="8"/>
      <c r="C123" s="30"/>
      <c r="E123" s="2">
        <f>IF(D123&lt;&gt;0,('Modelo Atmosférico'!$B$9/'Modelo Atmosférico'!$B$10)*((POWER(D123/'Modelo Atmosférico'!$B$14,(-'Modelo Atmosférico'!$B$11*'Modelo Atmosférico'!$B$10)/('Modelo Atmosférico'!$B$12*'Modelo Atmosférico'!$B$13)))-1),0)</f>
        <v>0</v>
      </c>
      <c r="F123" s="12">
        <f t="shared" si="11"/>
        <v>0</v>
      </c>
      <c r="G123">
        <v>115</v>
      </c>
      <c r="H123" t="s">
        <v>30</v>
      </c>
      <c r="I123" s="2">
        <f t="shared" si="10"/>
        <v>1.2182395346973868E-2</v>
      </c>
      <c r="J123" s="2">
        <f t="shared" si="12"/>
        <v>20.595813228636633</v>
      </c>
      <c r="L123" s="2">
        <f t="shared" si="8"/>
        <v>0</v>
      </c>
      <c r="M123" s="2">
        <f t="shared" si="9"/>
        <v>0</v>
      </c>
      <c r="N123">
        <f t="shared" si="13"/>
        <v>1</v>
      </c>
      <c r="O123">
        <f t="shared" si="14"/>
        <v>1</v>
      </c>
    </row>
    <row r="124" spans="1:15" x14ac:dyDescent="0.25">
      <c r="A124" s="8">
        <v>62.671999999999997</v>
      </c>
      <c r="B124" s="8"/>
      <c r="C124" s="30"/>
      <c r="E124" s="2">
        <f>IF(D124&lt;&gt;0,('Modelo Atmosférico'!$B$9/'Modelo Atmosférico'!$B$10)*((POWER(D124/'Modelo Atmosférico'!$B$14,(-'Modelo Atmosférico'!$B$11*'Modelo Atmosférico'!$B$10)/('Modelo Atmosférico'!$B$12*'Modelo Atmosférico'!$B$13)))-1),0)</f>
        <v>0</v>
      </c>
      <c r="F124" s="12">
        <f t="shared" si="11"/>
        <v>0</v>
      </c>
      <c r="G124">
        <v>116</v>
      </c>
      <c r="H124" t="s">
        <v>30</v>
      </c>
      <c r="I124" s="2">
        <f t="shared" si="10"/>
        <v>-2.4321621375083237E-2</v>
      </c>
      <c r="J124" s="2">
        <f t="shared" si="12"/>
        <v>19.464645256435148</v>
      </c>
      <c r="L124" s="2">
        <f t="shared" si="8"/>
        <v>0</v>
      </c>
      <c r="M124" s="2">
        <f t="shared" si="9"/>
        <v>0</v>
      </c>
      <c r="N124">
        <f t="shared" si="13"/>
        <v>1</v>
      </c>
      <c r="O124">
        <f t="shared" si="14"/>
        <v>1</v>
      </c>
    </row>
    <row r="125" spans="1:15" x14ac:dyDescent="0.25">
      <c r="A125" s="8">
        <v>63.671999999999997</v>
      </c>
      <c r="B125" s="8"/>
      <c r="C125" s="30"/>
      <c r="E125" s="2">
        <f>IF(D125&lt;&gt;0,('Modelo Atmosférico'!$B$9/'Modelo Atmosférico'!$B$10)*((POWER(D125/'Modelo Atmosférico'!$B$14,(-'Modelo Atmosférico'!$B$11*'Modelo Atmosférico'!$B$10)/('Modelo Atmosférico'!$B$12*'Modelo Atmosférico'!$B$13)))-1),0)</f>
        <v>0</v>
      </c>
      <c r="F125" s="12">
        <f t="shared" si="11"/>
        <v>0</v>
      </c>
      <c r="G125">
        <v>117</v>
      </c>
      <c r="H125" t="s">
        <v>30</v>
      </c>
      <c r="I125" s="2">
        <f t="shared" si="10"/>
        <v>1.2182395346973868E-2</v>
      </c>
      <c r="J125" s="2">
        <f t="shared" si="12"/>
        <v>18.053060321631882</v>
      </c>
      <c r="L125" s="2">
        <f t="shared" si="8"/>
        <v>0</v>
      </c>
      <c r="M125" s="2">
        <f t="shared" si="9"/>
        <v>0</v>
      </c>
      <c r="N125">
        <f t="shared" si="13"/>
        <v>1</v>
      </c>
      <c r="O125">
        <f t="shared" si="14"/>
        <v>1</v>
      </c>
    </row>
    <row r="126" spans="1:15" x14ac:dyDescent="0.25">
      <c r="A126" s="8">
        <v>64.671999999999997</v>
      </c>
      <c r="B126" s="8"/>
      <c r="C126" s="30"/>
      <c r="E126" s="2">
        <f>IF(D126&lt;&gt;0,('Modelo Atmosférico'!$B$9/'Modelo Atmosférico'!$B$10)*((POWER(D126/'Modelo Atmosférico'!$B$14,(-'Modelo Atmosférico'!$B$11*'Modelo Atmosférico'!$B$10)/('Modelo Atmosférico'!$B$12*'Modelo Atmosférico'!$B$13)))-1),0)</f>
        <v>0</v>
      </c>
      <c r="F126" s="12">
        <f t="shared" si="11"/>
        <v>0</v>
      </c>
      <c r="G126">
        <v>118</v>
      </c>
      <c r="H126" t="s">
        <v>30</v>
      </c>
      <c r="I126" s="2">
        <f t="shared" si="10"/>
        <v>0</v>
      </c>
      <c r="J126" s="2">
        <f t="shared" si="12"/>
        <v>16.371545741697474</v>
      </c>
      <c r="L126" s="2">
        <f t="shared" si="8"/>
        <v>0</v>
      </c>
      <c r="M126" s="2">
        <f t="shared" si="9"/>
        <v>0</v>
      </c>
      <c r="N126">
        <f t="shared" si="13"/>
        <v>1</v>
      </c>
      <c r="O126">
        <f t="shared" si="14"/>
        <v>1</v>
      </c>
    </row>
    <row r="127" spans="1:15" x14ac:dyDescent="0.25">
      <c r="A127" s="8">
        <v>65.671999999999997</v>
      </c>
      <c r="B127" s="8"/>
      <c r="C127" s="30"/>
      <c r="E127" s="2">
        <f>IF(D127&lt;&gt;0,('Modelo Atmosférico'!$B$9/'Modelo Atmosférico'!$B$10)*((POWER(D127/'Modelo Atmosférico'!$B$14,(-'Modelo Atmosférico'!$B$11*'Modelo Atmosférico'!$B$10)/('Modelo Atmosférico'!$B$12*'Modelo Atmosférico'!$B$13)))-1),0)</f>
        <v>0</v>
      </c>
      <c r="F127" s="12">
        <f t="shared" si="11"/>
        <v>0</v>
      </c>
      <c r="G127">
        <v>119</v>
      </c>
      <c r="H127" t="s">
        <v>30</v>
      </c>
      <c r="I127" s="2">
        <f t="shared" si="10"/>
        <v>-1.2138685074289711E-2</v>
      </c>
      <c r="J127" s="2">
        <f t="shared" si="12"/>
        <v>14.547390569924032</v>
      </c>
      <c r="L127" s="2">
        <f t="shared" si="8"/>
        <v>0</v>
      </c>
      <c r="M127" s="2">
        <f t="shared" si="9"/>
        <v>0</v>
      </c>
      <c r="N127">
        <f t="shared" si="13"/>
        <v>1</v>
      </c>
      <c r="O127">
        <f t="shared" si="14"/>
        <v>1</v>
      </c>
    </row>
    <row r="128" spans="1:15" x14ac:dyDescent="0.25">
      <c r="A128" s="8">
        <v>66.671999999999997</v>
      </c>
      <c r="B128" s="8"/>
      <c r="C128" s="30"/>
      <c r="E128" s="2">
        <f>IF(D128&lt;&gt;0,('Modelo Atmosférico'!$B$9/'Modelo Atmosférico'!$B$10)*((POWER(D128/'Modelo Atmosférico'!$B$14,(-'Modelo Atmosférico'!$B$11*'Modelo Atmosférico'!$B$10)/('Modelo Atmosférico'!$B$12*'Modelo Atmosférico'!$B$13)))-1),0)</f>
        <v>0</v>
      </c>
      <c r="F128" s="12">
        <f t="shared" si="11"/>
        <v>0</v>
      </c>
      <c r="G128">
        <v>120</v>
      </c>
      <c r="H128" t="s">
        <v>30</v>
      </c>
      <c r="I128" s="2">
        <f t="shared" si="10"/>
        <v>0</v>
      </c>
      <c r="J128" s="2">
        <f t="shared" si="12"/>
        <v>12.669657309883359</v>
      </c>
      <c r="L128" s="2">
        <f t="shared" si="8"/>
        <v>0</v>
      </c>
      <c r="M128" s="2">
        <f t="shared" si="9"/>
        <v>0</v>
      </c>
      <c r="N128">
        <f t="shared" si="13"/>
        <v>1</v>
      </c>
      <c r="O128">
        <f t="shared" si="14"/>
        <v>1</v>
      </c>
    </row>
    <row r="129" spans="1:15" x14ac:dyDescent="0.25">
      <c r="A129" s="8">
        <v>67.671999999999997</v>
      </c>
      <c r="B129" s="8"/>
      <c r="C129" s="30"/>
      <c r="E129" s="2">
        <f>IF(D129&lt;&gt;0,('Modelo Atmosférico'!$B$9/'Modelo Atmosférico'!$B$10)*((POWER(D129/'Modelo Atmosférico'!$B$14,(-'Modelo Atmosférico'!$B$11*'Modelo Atmosférico'!$B$10)/('Modelo Atmosférico'!$B$12*'Modelo Atmosférico'!$B$13)))-1),0)</f>
        <v>0</v>
      </c>
      <c r="F129" s="12">
        <f t="shared" si="11"/>
        <v>0</v>
      </c>
      <c r="G129">
        <v>121</v>
      </c>
      <c r="H129" t="s">
        <v>30</v>
      </c>
      <c r="I129" s="2">
        <f t="shared" si="10"/>
        <v>1.2182395346973868E-2</v>
      </c>
      <c r="J129" s="2">
        <f t="shared" si="12"/>
        <v>10.787160857954285</v>
      </c>
      <c r="L129" s="2">
        <f t="shared" si="8"/>
        <v>0</v>
      </c>
      <c r="M129" s="2">
        <f t="shared" si="9"/>
        <v>0</v>
      </c>
      <c r="N129">
        <f t="shared" si="13"/>
        <v>1</v>
      </c>
      <c r="O129">
        <f t="shared" si="14"/>
        <v>1</v>
      </c>
    </row>
    <row r="130" spans="1:15" x14ac:dyDescent="0.25">
      <c r="A130" s="8">
        <v>68.671999999999997</v>
      </c>
      <c r="B130" s="8"/>
      <c r="C130" s="30"/>
      <c r="E130" s="2">
        <f>IF(D130&lt;&gt;0,('Modelo Atmosférico'!$B$9/'Modelo Atmosférico'!$B$10)*((POWER(D130/'Modelo Atmosférico'!$B$14,(-'Modelo Atmosférico'!$B$11*'Modelo Atmosférico'!$B$10)/('Modelo Atmosférico'!$B$12*'Modelo Atmosférico'!$B$13)))-1),0)</f>
        <v>0</v>
      </c>
      <c r="F130" s="12">
        <f t="shared" si="11"/>
        <v>0</v>
      </c>
      <c r="G130">
        <v>122</v>
      </c>
      <c r="H130" t="s">
        <v>30</v>
      </c>
      <c r="I130" s="2">
        <f t="shared" si="10"/>
        <v>-2.4321621375083237E-2</v>
      </c>
      <c r="J130" s="2">
        <f t="shared" si="12"/>
        <v>8.9444764610073904</v>
      </c>
      <c r="L130" s="2">
        <f t="shared" si="8"/>
        <v>0</v>
      </c>
      <c r="M130" s="2">
        <f t="shared" si="9"/>
        <v>0</v>
      </c>
      <c r="N130">
        <f t="shared" si="13"/>
        <v>1</v>
      </c>
      <c r="O130">
        <f t="shared" si="14"/>
        <v>1</v>
      </c>
    </row>
    <row r="131" spans="1:15" x14ac:dyDescent="0.25">
      <c r="A131" s="8">
        <v>69.671999999999997</v>
      </c>
      <c r="B131" s="8"/>
      <c r="C131" s="30"/>
      <c r="E131" s="2">
        <f>IF(D131&lt;&gt;0,('Modelo Atmosférico'!$B$9/'Modelo Atmosférico'!$B$10)*((POWER(D131/'Modelo Atmosférico'!$B$14,(-'Modelo Atmosférico'!$B$11*'Modelo Atmosférico'!$B$10)/('Modelo Atmosférico'!$B$12*'Modelo Atmosférico'!$B$13)))-1),0)</f>
        <v>0</v>
      </c>
      <c r="F131" s="12">
        <f t="shared" si="11"/>
        <v>0</v>
      </c>
      <c r="G131">
        <v>123</v>
      </c>
      <c r="H131" t="s">
        <v>30</v>
      </c>
      <c r="I131" s="2">
        <f t="shared" si="10"/>
        <v>0</v>
      </c>
      <c r="J131" s="2">
        <f t="shared" si="12"/>
        <v>7.2409087071044311</v>
      </c>
      <c r="L131" s="2">
        <f t="shared" si="8"/>
        <v>0</v>
      </c>
      <c r="M131" s="2">
        <f t="shared" si="9"/>
        <v>0</v>
      </c>
      <c r="N131">
        <f t="shared" si="13"/>
        <v>1</v>
      </c>
      <c r="O131">
        <f t="shared" si="14"/>
        <v>1</v>
      </c>
    </row>
    <row r="132" spans="1:15" x14ac:dyDescent="0.25">
      <c r="A132" s="8">
        <v>70.671999999999997</v>
      </c>
      <c r="B132" s="8"/>
      <c r="C132" s="30"/>
      <c r="E132" s="2">
        <f>IF(D132&lt;&gt;0,('Modelo Atmosférico'!$B$9/'Modelo Atmosférico'!$B$10)*((POWER(D132/'Modelo Atmosférico'!$B$14,(-'Modelo Atmosférico'!$B$11*'Modelo Atmosférico'!$B$10)/('Modelo Atmosférico'!$B$12*'Modelo Atmosférico'!$B$13)))-1),0)</f>
        <v>0</v>
      </c>
      <c r="F132" s="12">
        <f t="shared" si="11"/>
        <v>0</v>
      </c>
      <c r="G132">
        <v>124</v>
      </c>
      <c r="H132" t="s">
        <v>30</v>
      </c>
      <c r="I132" s="2">
        <f t="shared" si="10"/>
        <v>0</v>
      </c>
      <c r="J132" s="2">
        <f t="shared" si="12"/>
        <v>5.6699235992931198</v>
      </c>
      <c r="L132" s="2">
        <f t="shared" si="8"/>
        <v>0</v>
      </c>
      <c r="M132" s="2">
        <f t="shared" si="9"/>
        <v>0</v>
      </c>
      <c r="N132">
        <f t="shared" si="13"/>
        <v>1</v>
      </c>
      <c r="O132">
        <f t="shared" si="14"/>
        <v>1</v>
      </c>
    </row>
    <row r="133" spans="1:15" x14ac:dyDescent="0.25">
      <c r="A133" s="8">
        <v>71.671999999999997</v>
      </c>
      <c r="B133" s="8"/>
      <c r="C133" s="30"/>
      <c r="E133" s="2">
        <f>IF(D133&lt;&gt;0,('Modelo Atmosférico'!$B$9/'Modelo Atmosférico'!$B$10)*((POWER(D133/'Modelo Atmosférico'!$B$14,(-'Modelo Atmosférico'!$B$11*'Modelo Atmosférico'!$B$10)/('Modelo Atmosférico'!$B$12*'Modelo Atmosférico'!$B$13)))-1),0)</f>
        <v>0</v>
      </c>
      <c r="F133" s="12">
        <f t="shared" si="11"/>
        <v>0</v>
      </c>
      <c r="G133">
        <v>125</v>
      </c>
      <c r="H133" t="s">
        <v>30</v>
      </c>
      <c r="I133" s="2">
        <f t="shared" si="10"/>
        <v>0</v>
      </c>
      <c r="J133" s="2">
        <f t="shared" si="12"/>
        <v>4.2763562998560367</v>
      </c>
      <c r="L133" s="2">
        <f t="shared" si="8"/>
        <v>0</v>
      </c>
      <c r="M133" s="2">
        <f t="shared" si="9"/>
        <v>0</v>
      </c>
      <c r="N133">
        <f t="shared" si="13"/>
        <v>1</v>
      </c>
      <c r="O133">
        <f t="shared" si="14"/>
        <v>1</v>
      </c>
    </row>
    <row r="134" spans="1:15" x14ac:dyDescent="0.25">
      <c r="A134" s="8">
        <v>72.671999999999997</v>
      </c>
      <c r="B134" s="8"/>
      <c r="C134" s="30"/>
      <c r="E134" s="2">
        <f>IF(D134&lt;&gt;0,('Modelo Atmosférico'!$B$9/'Modelo Atmosférico'!$B$10)*((POWER(D134/'Modelo Atmosférico'!$B$14,(-'Modelo Atmosférico'!$B$11*'Modelo Atmosférico'!$B$10)/('Modelo Atmosférico'!$B$12*'Modelo Atmosférico'!$B$13)))-1),0)</f>
        <v>0</v>
      </c>
      <c r="F134" s="12">
        <f t="shared" si="11"/>
        <v>0</v>
      </c>
      <c r="G134">
        <v>126</v>
      </c>
      <c r="H134" t="s">
        <v>30</v>
      </c>
      <c r="I134" s="2">
        <f t="shared" si="10"/>
        <v>0</v>
      </c>
      <c r="J134" s="2">
        <f t="shared" si="12"/>
        <v>3.0807132337029701</v>
      </c>
      <c r="L134" s="2">
        <f t="shared" si="8"/>
        <v>0</v>
      </c>
      <c r="M134" s="2">
        <f t="shared" si="9"/>
        <v>0</v>
      </c>
      <c r="N134">
        <f t="shared" si="13"/>
        <v>1</v>
      </c>
      <c r="O134">
        <f t="shared" si="14"/>
        <v>1</v>
      </c>
    </row>
    <row r="135" spans="1:15" x14ac:dyDescent="0.25">
      <c r="A135" s="8">
        <v>73.671999999999997</v>
      </c>
      <c r="B135" s="8"/>
      <c r="C135" s="30"/>
      <c r="E135" s="2">
        <f>IF(D135&lt;&gt;0,('Modelo Atmosférico'!$B$9/'Modelo Atmosférico'!$B$10)*((POWER(D135/'Modelo Atmosférico'!$B$14,(-'Modelo Atmosférico'!$B$11*'Modelo Atmosférico'!$B$10)/('Modelo Atmosférico'!$B$12*'Modelo Atmosférico'!$B$13)))-1),0)</f>
        <v>0</v>
      </c>
      <c r="F135" s="12">
        <f t="shared" si="11"/>
        <v>0</v>
      </c>
      <c r="G135">
        <v>127</v>
      </c>
      <c r="H135" t="s">
        <v>30</v>
      </c>
      <c r="I135" s="2">
        <f t="shared" si="10"/>
        <v>0</v>
      </c>
      <c r="J135" s="2">
        <f t="shared" si="12"/>
        <v>2.0940605498883977</v>
      </c>
      <c r="L135" s="2">
        <f t="shared" si="8"/>
        <v>0</v>
      </c>
      <c r="M135" s="2">
        <f t="shared" si="9"/>
        <v>0</v>
      </c>
      <c r="N135">
        <f t="shared" si="13"/>
        <v>1</v>
      </c>
      <c r="O135">
        <f t="shared" si="14"/>
        <v>1</v>
      </c>
    </row>
    <row r="136" spans="1:15" x14ac:dyDescent="0.25">
      <c r="A136" s="8">
        <v>74.671999999999997</v>
      </c>
      <c r="B136" s="8"/>
      <c r="C136" s="30"/>
      <c r="E136" s="2">
        <f>IF(D136&lt;&gt;0,('Modelo Atmosférico'!$B$9/'Modelo Atmosférico'!$B$10)*((POWER(D136/'Modelo Atmosférico'!$B$14,(-'Modelo Atmosférico'!$B$11*'Modelo Atmosférico'!$B$10)/('Modelo Atmosférico'!$B$12*'Modelo Atmosférico'!$B$13)))-1),0)</f>
        <v>0</v>
      </c>
      <c r="F136" s="12">
        <f t="shared" si="11"/>
        <v>0</v>
      </c>
      <c r="G136">
        <v>128</v>
      </c>
      <c r="H136" t="s">
        <v>30</v>
      </c>
      <c r="I136" s="2">
        <f t="shared" si="10"/>
        <v>0</v>
      </c>
      <c r="J136" s="2">
        <f t="shared" si="12"/>
        <v>1.3180224158696887</v>
      </c>
      <c r="L136" s="2">
        <f t="shared" si="8"/>
        <v>0</v>
      </c>
      <c r="M136" s="2">
        <f t="shared" si="9"/>
        <v>0</v>
      </c>
      <c r="N136">
        <f t="shared" si="13"/>
        <v>1</v>
      </c>
      <c r="O136">
        <f t="shared" si="14"/>
        <v>1</v>
      </c>
    </row>
    <row r="137" spans="1:15" x14ac:dyDescent="0.25">
      <c r="A137" s="8">
        <v>75.671999999999997</v>
      </c>
      <c r="B137" s="8"/>
      <c r="C137" s="30"/>
      <c r="E137" s="2">
        <f>IF(D137&lt;&gt;0,('Modelo Atmosférico'!$B$9/'Modelo Atmosférico'!$B$10)*((POWER(D137/'Modelo Atmosférico'!$B$14,(-'Modelo Atmosférico'!$B$11*'Modelo Atmosférico'!$B$10)/('Modelo Atmosférico'!$B$12*'Modelo Atmosférico'!$B$13)))-1),0)</f>
        <v>0</v>
      </c>
      <c r="F137" s="12">
        <f t="shared" si="11"/>
        <v>0</v>
      </c>
      <c r="G137">
        <v>129</v>
      </c>
      <c r="H137" t="s">
        <v>30</v>
      </c>
      <c r="I137" s="2">
        <f t="shared" si="10"/>
        <v>0</v>
      </c>
      <c r="J137" s="2">
        <f t="shared" si="12"/>
        <v>0.74484840252715701</v>
      </c>
      <c r="L137" s="2">
        <f t="shared" si="8"/>
        <v>0</v>
      </c>
      <c r="M137" s="2">
        <f t="shared" si="9"/>
        <v>0</v>
      </c>
      <c r="N137">
        <f t="shared" si="13"/>
        <v>1</v>
      </c>
      <c r="O137">
        <f t="shared" si="14"/>
        <v>1</v>
      </c>
    </row>
    <row r="138" spans="1:15" x14ac:dyDescent="0.25">
      <c r="A138" s="8">
        <v>76.671999999999997</v>
      </c>
      <c r="B138" s="8"/>
      <c r="C138" s="30"/>
      <c r="E138" s="2">
        <f>IF(D138&lt;&gt;0,('Modelo Atmosférico'!$B$9/'Modelo Atmosférico'!$B$10)*((POWER(D138/'Modelo Atmosférico'!$B$14,(-'Modelo Atmosférico'!$B$11*'Modelo Atmosférico'!$B$10)/('Modelo Atmosférico'!$B$12*'Modelo Atmosférico'!$B$13)))-1),0)</f>
        <v>0</v>
      </c>
      <c r="F138" s="12">
        <f t="shared" si="11"/>
        <v>0</v>
      </c>
      <c r="G138">
        <v>130</v>
      </c>
      <c r="H138" t="s">
        <v>30</v>
      </c>
      <c r="I138" s="2">
        <f t="shared" si="10"/>
        <v>0</v>
      </c>
      <c r="J138" s="2">
        <f t="shared" si="12"/>
        <v>0.35745683561182801</v>
      </c>
      <c r="L138" s="2">
        <f t="shared" si="8"/>
        <v>0</v>
      </c>
      <c r="M138" s="2">
        <f t="shared" si="9"/>
        <v>0</v>
      </c>
      <c r="N138">
        <f t="shared" si="13"/>
        <v>1</v>
      </c>
      <c r="O138">
        <f t="shared" si="14"/>
        <v>1</v>
      </c>
    </row>
    <row r="139" spans="1:15" x14ac:dyDescent="0.25">
      <c r="A139" s="8">
        <v>77.671999999999997</v>
      </c>
      <c r="B139" s="8"/>
      <c r="C139" s="30"/>
      <c r="E139" s="2">
        <f>IF(D139&lt;&gt;0,('Modelo Atmosférico'!$B$9/'Modelo Atmosférico'!$B$10)*((POWER(D139/'Modelo Atmosférico'!$B$14,(-'Modelo Atmosférico'!$B$11*'Modelo Atmosférico'!$B$10)/('Modelo Atmosférico'!$B$12*'Modelo Atmosférico'!$B$13)))-1),0)</f>
        <v>0</v>
      </c>
      <c r="F139" s="12">
        <f t="shared" si="11"/>
        <v>0</v>
      </c>
      <c r="G139">
        <v>131</v>
      </c>
      <c r="H139" t="s">
        <v>30</v>
      </c>
      <c r="I139" s="2">
        <f t="shared" si="10"/>
        <v>0</v>
      </c>
      <c r="J139" s="2">
        <f t="shared" si="12"/>
        <v>0.12946816345442941</v>
      </c>
      <c r="L139" s="2">
        <f t="shared" si="8"/>
        <v>0</v>
      </c>
      <c r="M139" s="2">
        <f t="shared" si="9"/>
        <v>0</v>
      </c>
      <c r="N139">
        <f t="shared" si="13"/>
        <v>1</v>
      </c>
      <c r="O139">
        <f t="shared" si="14"/>
        <v>1</v>
      </c>
    </row>
    <row r="140" spans="1:15" x14ac:dyDescent="0.25">
      <c r="A140" s="8">
        <v>78.671999999999997</v>
      </c>
      <c r="B140" s="8"/>
      <c r="C140" s="30"/>
      <c r="E140" s="2">
        <f>IF(D140&lt;&gt;0,('Modelo Atmosférico'!$B$9/'Modelo Atmosférico'!$B$10)*((POWER(D140/'Modelo Atmosférico'!$B$14,(-'Modelo Atmosférico'!$B$11*'Modelo Atmosférico'!$B$10)/('Modelo Atmosférico'!$B$12*'Modelo Atmosférico'!$B$13)))-1),0)</f>
        <v>0</v>
      </c>
      <c r="F140" s="12">
        <f t="shared" si="11"/>
        <v>0</v>
      </c>
      <c r="G140">
        <v>132</v>
      </c>
      <c r="H140" t="s">
        <v>30</v>
      </c>
      <c r="I140" s="2">
        <f t="shared" si="10"/>
        <v>0</v>
      </c>
      <c r="J140" s="2">
        <f t="shared" si="12"/>
        <v>2.5286308755627589E-2</v>
      </c>
      <c r="L140" s="2">
        <f t="shared" ref="L140:L203" si="15">(C140-C136)/(A140-A136)</f>
        <v>0</v>
      </c>
      <c r="M140" s="2">
        <f t="shared" ref="M140:M203" si="16">_xlfn.VAR.P(L136:L140)</f>
        <v>0</v>
      </c>
      <c r="N140">
        <f t="shared" si="13"/>
        <v>1</v>
      </c>
      <c r="O140">
        <f t="shared" si="14"/>
        <v>1</v>
      </c>
    </row>
    <row r="141" spans="1:15" x14ac:dyDescent="0.25">
      <c r="A141" s="8">
        <v>79.671999999999997</v>
      </c>
      <c r="B141" s="8"/>
      <c r="C141" s="30"/>
      <c r="E141" s="2">
        <f>IF(D141&lt;&gt;0,('Modelo Atmosférico'!$B$9/'Modelo Atmosférico'!$B$10)*((POWER(D141/'Modelo Atmosférico'!$B$14,(-'Modelo Atmosférico'!$B$11*'Modelo Atmosférico'!$B$10)/('Modelo Atmosférico'!$B$12*'Modelo Atmosférico'!$B$13)))-1),0)</f>
        <v>0</v>
      </c>
      <c r="F141" s="12">
        <f t="shared" si="11"/>
        <v>0</v>
      </c>
      <c r="G141">
        <v>133</v>
      </c>
      <c r="H141" t="s">
        <v>30</v>
      </c>
      <c r="I141" s="2">
        <f t="shared" si="10"/>
        <v>0</v>
      </c>
      <c r="J141" s="2">
        <f t="shared" si="12"/>
        <v>8.7314817083138872E-5</v>
      </c>
      <c r="L141" s="2">
        <f t="shared" si="15"/>
        <v>0</v>
      </c>
      <c r="M141" s="2">
        <f t="shared" si="16"/>
        <v>0</v>
      </c>
      <c r="N141">
        <f t="shared" si="13"/>
        <v>1</v>
      </c>
      <c r="O141">
        <f t="shared" si="14"/>
        <v>1</v>
      </c>
    </row>
    <row r="142" spans="1:15" x14ac:dyDescent="0.25">
      <c r="A142" s="8">
        <v>80.671999999999997</v>
      </c>
      <c r="B142" s="8"/>
      <c r="C142" s="30"/>
      <c r="E142" s="2">
        <f>IF(D142&lt;&gt;0,('Modelo Atmosférico'!$B$9/'Modelo Atmosférico'!$B$10)*((POWER(D142/'Modelo Atmosférico'!$B$14,(-'Modelo Atmosférico'!$B$11*'Modelo Atmosférico'!$B$10)/('Modelo Atmosférico'!$B$12*'Modelo Atmosférico'!$B$13)))-1),0)</f>
        <v>0</v>
      </c>
      <c r="F142" s="12">
        <f t="shared" si="11"/>
        <v>0</v>
      </c>
      <c r="G142">
        <v>134</v>
      </c>
      <c r="H142" t="s">
        <v>30</v>
      </c>
      <c r="I142" s="2">
        <f t="shared" si="10"/>
        <v>0</v>
      </c>
      <c r="J142" s="2">
        <f t="shared" si="12"/>
        <v>8.7314817083138872E-5</v>
      </c>
      <c r="L142" s="2">
        <f t="shared" si="15"/>
        <v>0</v>
      </c>
      <c r="M142" s="2">
        <f t="shared" si="16"/>
        <v>0</v>
      </c>
      <c r="N142">
        <f t="shared" si="13"/>
        <v>1</v>
      </c>
      <c r="O142">
        <f t="shared" si="14"/>
        <v>1</v>
      </c>
    </row>
    <row r="143" spans="1:15" x14ac:dyDescent="0.25">
      <c r="A143" s="8">
        <v>81.671999999999997</v>
      </c>
      <c r="B143" s="8"/>
      <c r="C143" s="30"/>
      <c r="E143" s="2">
        <f>IF(D143&lt;&gt;0,('Modelo Atmosférico'!$B$9/'Modelo Atmosférico'!$B$10)*((POWER(D143/'Modelo Atmosférico'!$B$14,(-'Modelo Atmosférico'!$B$11*'Modelo Atmosférico'!$B$10)/('Modelo Atmosférico'!$B$12*'Modelo Atmosférico'!$B$13)))-1),0)</f>
        <v>0</v>
      </c>
      <c r="F143" s="12">
        <f t="shared" si="11"/>
        <v>0</v>
      </c>
      <c r="G143">
        <v>135</v>
      </c>
      <c r="H143" t="s">
        <v>30</v>
      </c>
      <c r="I143" s="2">
        <f t="shared" si="10"/>
        <v>0</v>
      </c>
      <c r="J143" s="2">
        <f t="shared" si="12"/>
        <v>7.8047066344971163E-5</v>
      </c>
      <c r="L143" s="2">
        <f t="shared" si="15"/>
        <v>0</v>
      </c>
      <c r="M143" s="2">
        <f t="shared" si="16"/>
        <v>0</v>
      </c>
      <c r="N143">
        <f t="shared" si="13"/>
        <v>1</v>
      </c>
      <c r="O143">
        <f t="shared" si="14"/>
        <v>1</v>
      </c>
    </row>
    <row r="144" spans="1:15" x14ac:dyDescent="0.25">
      <c r="A144" s="8">
        <v>82.671999999999997</v>
      </c>
      <c r="B144" s="8"/>
      <c r="C144" s="30"/>
      <c r="E144" s="2">
        <f>IF(D144&lt;&gt;0,('Modelo Atmosférico'!$B$9/'Modelo Atmosférico'!$B$10)*((POWER(D144/'Modelo Atmosférico'!$B$14,(-'Modelo Atmosférico'!$B$11*'Modelo Atmosférico'!$B$10)/('Modelo Atmosférico'!$B$12*'Modelo Atmosférico'!$B$13)))-1),0)</f>
        <v>0</v>
      </c>
      <c r="F144" s="12">
        <f t="shared" si="11"/>
        <v>0</v>
      </c>
      <c r="G144">
        <v>136</v>
      </c>
      <c r="H144" t="s">
        <v>30</v>
      </c>
      <c r="I144" s="2">
        <f t="shared" si="10"/>
        <v>0</v>
      </c>
      <c r="J144" s="2">
        <f t="shared" si="12"/>
        <v>5.1419768967807192E-5</v>
      </c>
      <c r="L144" s="2">
        <f t="shared" si="15"/>
        <v>0</v>
      </c>
      <c r="M144" s="2">
        <f t="shared" si="16"/>
        <v>0</v>
      </c>
      <c r="N144">
        <f t="shared" si="13"/>
        <v>1</v>
      </c>
      <c r="O144">
        <f t="shared" si="14"/>
        <v>1</v>
      </c>
    </row>
    <row r="145" spans="1:15" x14ac:dyDescent="0.25">
      <c r="A145" s="8">
        <v>83.671999999999997</v>
      </c>
      <c r="B145" s="8"/>
      <c r="C145" s="30"/>
      <c r="E145" s="2">
        <f>IF(D145&lt;&gt;0,('Modelo Atmosférico'!$B$9/'Modelo Atmosférico'!$B$10)*((POWER(D145/'Modelo Atmosférico'!$B$14,(-'Modelo Atmosférico'!$B$11*'Modelo Atmosférico'!$B$10)/('Modelo Atmosférico'!$B$12*'Modelo Atmosférico'!$B$13)))-1),0)</f>
        <v>0</v>
      </c>
      <c r="F145" s="12">
        <f t="shared" si="11"/>
        <v>0</v>
      </c>
      <c r="G145">
        <v>137</v>
      </c>
      <c r="H145" t="s">
        <v>30</v>
      </c>
      <c r="I145" s="2">
        <f t="shared" si="10"/>
        <v>0</v>
      </c>
      <c r="J145" s="2">
        <f t="shared" si="12"/>
        <v>4.2891442483043024E-5</v>
      </c>
      <c r="L145" s="2">
        <f t="shared" si="15"/>
        <v>0</v>
      </c>
      <c r="M145" s="2">
        <f t="shared" si="16"/>
        <v>0</v>
      </c>
      <c r="N145">
        <f t="shared" si="13"/>
        <v>1</v>
      </c>
      <c r="O145">
        <f t="shared" si="14"/>
        <v>1</v>
      </c>
    </row>
    <row r="146" spans="1:15" x14ac:dyDescent="0.25">
      <c r="A146" s="8">
        <v>84.671999999999997</v>
      </c>
      <c r="B146" s="8"/>
      <c r="C146" s="30"/>
      <c r="E146" s="2">
        <f>IF(D146&lt;&gt;0,('Modelo Atmosférico'!$B$9/'Modelo Atmosférico'!$B$10)*((POWER(D146/'Modelo Atmosférico'!$B$14,(-'Modelo Atmosférico'!$B$11*'Modelo Atmosférico'!$B$10)/('Modelo Atmosférico'!$B$12*'Modelo Atmosférico'!$B$13)))-1),0)</f>
        <v>0</v>
      </c>
      <c r="F146" s="12">
        <f t="shared" si="11"/>
        <v>0</v>
      </c>
      <c r="G146">
        <v>138</v>
      </c>
      <c r="H146" t="s">
        <v>30</v>
      </c>
      <c r="I146" s="2">
        <f t="shared" si="10"/>
        <v>0</v>
      </c>
      <c r="J146" s="2">
        <f t="shared" si="12"/>
        <v>4.2891442483043024E-5</v>
      </c>
      <c r="L146" s="2">
        <f t="shared" si="15"/>
        <v>0</v>
      </c>
      <c r="M146" s="2">
        <f t="shared" si="16"/>
        <v>0</v>
      </c>
      <c r="N146">
        <f t="shared" si="13"/>
        <v>1</v>
      </c>
      <c r="O146">
        <f t="shared" si="14"/>
        <v>1</v>
      </c>
    </row>
    <row r="147" spans="1:15" x14ac:dyDescent="0.25">
      <c r="A147" s="8">
        <v>85.671999999999997</v>
      </c>
      <c r="B147" s="8"/>
      <c r="C147" s="30"/>
      <c r="E147" s="2">
        <f>IF(D147&lt;&gt;0,('Modelo Atmosférico'!$B$9/'Modelo Atmosférico'!$B$10)*((POWER(D147/'Modelo Atmosférico'!$B$14,(-'Modelo Atmosférico'!$B$11*'Modelo Atmosférico'!$B$10)/('Modelo Atmosférico'!$B$12*'Modelo Atmosférico'!$B$13)))-1),0)</f>
        <v>0</v>
      </c>
      <c r="F147" s="12">
        <f t="shared" si="11"/>
        <v>0</v>
      </c>
      <c r="G147">
        <v>139</v>
      </c>
      <c r="H147" t="s">
        <v>30</v>
      </c>
      <c r="I147" s="2">
        <f t="shared" si="10"/>
        <v>0</v>
      </c>
      <c r="J147" s="2">
        <f t="shared" si="12"/>
        <v>3.662919911374E-5</v>
      </c>
      <c r="L147" s="2">
        <f t="shared" si="15"/>
        <v>0</v>
      </c>
      <c r="M147" s="2">
        <f t="shared" si="16"/>
        <v>0</v>
      </c>
      <c r="N147">
        <f t="shared" si="13"/>
        <v>1</v>
      </c>
      <c r="O147">
        <f t="shared" si="14"/>
        <v>1</v>
      </c>
    </row>
    <row r="148" spans="1:15" x14ac:dyDescent="0.25">
      <c r="A148" s="8">
        <v>86.671999999999997</v>
      </c>
      <c r="B148" s="8"/>
      <c r="C148" s="30"/>
      <c r="E148" s="2">
        <f>IF(D148&lt;&gt;0,('Modelo Atmosférico'!$B$9/'Modelo Atmosférico'!$B$10)*((POWER(D148/'Modelo Atmosférico'!$B$14,(-'Modelo Atmosférico'!$B$11*'Modelo Atmosférico'!$B$10)/('Modelo Atmosférico'!$B$12*'Modelo Atmosférico'!$B$13)))-1),0)</f>
        <v>0</v>
      </c>
      <c r="F148" s="12">
        <f t="shared" si="11"/>
        <v>0</v>
      </c>
      <c r="G148">
        <v>140</v>
      </c>
      <c r="H148" t="s">
        <v>30</v>
      </c>
      <c r="I148" s="2">
        <f t="shared" si="10"/>
        <v>0</v>
      </c>
      <c r="J148" s="2">
        <f t="shared" si="12"/>
        <v>3.662919911374E-5</v>
      </c>
      <c r="L148" s="2">
        <f t="shared" si="15"/>
        <v>0</v>
      </c>
      <c r="M148" s="2">
        <f t="shared" si="16"/>
        <v>0</v>
      </c>
      <c r="N148">
        <f t="shared" si="13"/>
        <v>1</v>
      </c>
      <c r="O148">
        <f t="shared" si="14"/>
        <v>1</v>
      </c>
    </row>
    <row r="149" spans="1:15" x14ac:dyDescent="0.25">
      <c r="A149" s="8">
        <v>87.671999999999997</v>
      </c>
      <c r="B149" s="8"/>
      <c r="C149" s="30"/>
      <c r="E149" s="2">
        <f>IF(D149&lt;&gt;0,('Modelo Atmosférico'!$B$9/'Modelo Atmosférico'!$B$10)*((POWER(D149/'Modelo Atmosférico'!$B$14,(-'Modelo Atmosférico'!$B$11*'Modelo Atmosférico'!$B$10)/('Modelo Atmosférico'!$B$12*'Modelo Atmosférico'!$B$13)))-1),0)</f>
        <v>0</v>
      </c>
      <c r="F149" s="12">
        <f t="shared" si="11"/>
        <v>0</v>
      </c>
      <c r="G149">
        <v>141</v>
      </c>
      <c r="H149" t="s">
        <v>30</v>
      </c>
      <c r="I149" s="2">
        <f t="shared" si="10"/>
        <v>0</v>
      </c>
      <c r="J149" s="2">
        <f t="shared" si="12"/>
        <v>2.8098210149863028E-5</v>
      </c>
      <c r="L149" s="2">
        <f t="shared" si="15"/>
        <v>0</v>
      </c>
      <c r="M149" s="2">
        <f t="shared" si="16"/>
        <v>0</v>
      </c>
      <c r="N149">
        <f t="shared" si="13"/>
        <v>1</v>
      </c>
      <c r="O149">
        <f t="shared" si="14"/>
        <v>1</v>
      </c>
    </row>
    <row r="150" spans="1:15" x14ac:dyDescent="0.25">
      <c r="A150" s="8">
        <v>88.671999999999997</v>
      </c>
      <c r="B150" s="8"/>
      <c r="C150" s="30"/>
      <c r="E150" s="2">
        <f>IF(D150&lt;&gt;0,('Modelo Atmosférico'!$B$9/'Modelo Atmosférico'!$B$10)*((POWER(D150/'Modelo Atmosférico'!$B$14,(-'Modelo Atmosférico'!$B$11*'Modelo Atmosférico'!$B$10)/('Modelo Atmosférico'!$B$12*'Modelo Atmosférico'!$B$13)))-1),0)</f>
        <v>0</v>
      </c>
      <c r="F150" s="12">
        <f t="shared" si="11"/>
        <v>0</v>
      </c>
      <c r="G150">
        <v>142</v>
      </c>
      <c r="H150" t="s">
        <v>30</v>
      </c>
      <c r="I150" s="2">
        <f t="shared" si="10"/>
        <v>0</v>
      </c>
      <c r="J150" s="2">
        <f t="shared" si="12"/>
        <v>0</v>
      </c>
      <c r="L150" s="2">
        <f t="shared" si="15"/>
        <v>0</v>
      </c>
      <c r="M150" s="2">
        <f t="shared" si="16"/>
        <v>0</v>
      </c>
      <c r="N150">
        <f t="shared" si="13"/>
        <v>1</v>
      </c>
      <c r="O150">
        <f t="shared" si="14"/>
        <v>1</v>
      </c>
    </row>
    <row r="151" spans="1:15" x14ac:dyDescent="0.25">
      <c r="A151" s="8">
        <v>89.671999999999997</v>
      </c>
      <c r="B151" s="8"/>
      <c r="C151" s="30"/>
      <c r="E151" s="2">
        <f>IF(D151&lt;&gt;0,('Modelo Atmosférico'!$B$9/'Modelo Atmosférico'!$B$10)*((POWER(D151/'Modelo Atmosférico'!$B$14,(-'Modelo Atmosférico'!$B$11*'Modelo Atmosférico'!$B$10)/('Modelo Atmosférico'!$B$12*'Modelo Atmosférico'!$B$13)))-1),0)</f>
        <v>0</v>
      </c>
      <c r="F151" s="12">
        <f t="shared" si="11"/>
        <v>0</v>
      </c>
      <c r="G151">
        <v>143</v>
      </c>
      <c r="H151" t="s">
        <v>30</v>
      </c>
      <c r="I151" s="2">
        <f t="shared" si="10"/>
        <v>0</v>
      </c>
      <c r="J151" s="2">
        <f t="shared" si="12"/>
        <v>0</v>
      </c>
      <c r="L151" s="2">
        <f t="shared" si="15"/>
        <v>0</v>
      </c>
      <c r="M151" s="2">
        <f t="shared" si="16"/>
        <v>0</v>
      </c>
      <c r="N151">
        <f t="shared" si="13"/>
        <v>1</v>
      </c>
      <c r="O151">
        <f t="shared" si="14"/>
        <v>1</v>
      </c>
    </row>
    <row r="152" spans="1:15" x14ac:dyDescent="0.25">
      <c r="A152" s="8">
        <v>90.671999999999997</v>
      </c>
      <c r="B152" s="8"/>
      <c r="C152" s="30"/>
      <c r="E152" s="2">
        <f>IF(D152&lt;&gt;0,('Modelo Atmosférico'!$B$9/'Modelo Atmosférico'!$B$10)*((POWER(D152/'Modelo Atmosférico'!$B$14,(-'Modelo Atmosférico'!$B$11*'Modelo Atmosférico'!$B$10)/('Modelo Atmosférico'!$B$12*'Modelo Atmosférico'!$B$13)))-1),0)</f>
        <v>0</v>
      </c>
      <c r="F152" s="12">
        <f t="shared" si="11"/>
        <v>0</v>
      </c>
      <c r="G152">
        <v>144</v>
      </c>
      <c r="H152" t="s">
        <v>30</v>
      </c>
      <c r="I152" s="2">
        <f t="shared" si="10"/>
        <v>0</v>
      </c>
      <c r="J152" s="2">
        <f t="shared" si="12"/>
        <v>0</v>
      </c>
      <c r="L152" s="2">
        <f t="shared" si="15"/>
        <v>0</v>
      </c>
      <c r="M152" s="2">
        <f t="shared" si="16"/>
        <v>0</v>
      </c>
      <c r="N152">
        <f t="shared" si="13"/>
        <v>1</v>
      </c>
      <c r="O152">
        <f t="shared" si="14"/>
        <v>1</v>
      </c>
    </row>
    <row r="153" spans="1:15" x14ac:dyDescent="0.25">
      <c r="A153" s="8">
        <v>91.671999999999997</v>
      </c>
      <c r="B153" s="8"/>
      <c r="C153" s="30"/>
      <c r="E153" s="2">
        <f>IF(D153&lt;&gt;0,('Modelo Atmosférico'!$B$9/'Modelo Atmosférico'!$B$10)*((POWER(D153/'Modelo Atmosférico'!$B$14,(-'Modelo Atmosférico'!$B$11*'Modelo Atmosférico'!$B$10)/('Modelo Atmosférico'!$B$12*'Modelo Atmosférico'!$B$13)))-1),0)</f>
        <v>0</v>
      </c>
      <c r="F153" s="12">
        <f t="shared" si="11"/>
        <v>0</v>
      </c>
      <c r="G153">
        <v>145</v>
      </c>
      <c r="H153" t="s">
        <v>30</v>
      </c>
      <c r="I153" s="2">
        <f t="shared" si="10"/>
        <v>0</v>
      </c>
      <c r="J153" s="2">
        <f t="shared" si="12"/>
        <v>0</v>
      </c>
      <c r="L153" s="2">
        <f t="shared" si="15"/>
        <v>0</v>
      </c>
      <c r="M153" s="2">
        <f t="shared" si="16"/>
        <v>0</v>
      </c>
      <c r="N153">
        <f t="shared" si="13"/>
        <v>1</v>
      </c>
      <c r="O153">
        <f t="shared" si="14"/>
        <v>1</v>
      </c>
    </row>
    <row r="154" spans="1:15" x14ac:dyDescent="0.25">
      <c r="A154" s="8">
        <v>92.671999999999997</v>
      </c>
      <c r="B154" s="8"/>
      <c r="C154" s="30"/>
      <c r="E154" s="2">
        <f>IF(D154&lt;&gt;0,('Modelo Atmosférico'!$B$9/'Modelo Atmosférico'!$B$10)*((POWER(D154/'Modelo Atmosférico'!$B$14,(-'Modelo Atmosférico'!$B$11*'Modelo Atmosférico'!$B$10)/('Modelo Atmosférico'!$B$12*'Modelo Atmosférico'!$B$13)))-1),0)</f>
        <v>0</v>
      </c>
      <c r="F154" s="12">
        <f t="shared" si="11"/>
        <v>0</v>
      </c>
      <c r="G154">
        <v>146</v>
      </c>
      <c r="H154" t="s">
        <v>30</v>
      </c>
      <c r="I154" s="2">
        <f t="shared" si="10"/>
        <v>0</v>
      </c>
      <c r="J154" s="2">
        <f t="shared" si="12"/>
        <v>0</v>
      </c>
      <c r="L154" s="2">
        <f t="shared" si="15"/>
        <v>0</v>
      </c>
      <c r="M154" s="2">
        <f t="shared" si="16"/>
        <v>0</v>
      </c>
      <c r="N154">
        <f t="shared" si="13"/>
        <v>1</v>
      </c>
      <c r="O154">
        <f t="shared" si="14"/>
        <v>1</v>
      </c>
    </row>
    <row r="155" spans="1:15" x14ac:dyDescent="0.25">
      <c r="A155" s="8">
        <v>93.671999999999997</v>
      </c>
      <c r="B155" s="8"/>
      <c r="C155" s="30"/>
      <c r="E155" s="2">
        <f>IF(D155&lt;&gt;0,('Modelo Atmosférico'!$B$9/'Modelo Atmosférico'!$B$10)*((POWER(D155/'Modelo Atmosférico'!$B$14,(-'Modelo Atmosférico'!$B$11*'Modelo Atmosférico'!$B$10)/('Modelo Atmosférico'!$B$12*'Modelo Atmosférico'!$B$13)))-1),0)</f>
        <v>0</v>
      </c>
      <c r="F155" s="12">
        <f t="shared" si="11"/>
        <v>0</v>
      </c>
      <c r="G155">
        <v>147</v>
      </c>
      <c r="H155" t="s">
        <v>30</v>
      </c>
      <c r="I155" s="2">
        <f t="shared" si="10"/>
        <v>0</v>
      </c>
      <c r="J155" s="2">
        <f t="shared" si="12"/>
        <v>0</v>
      </c>
      <c r="L155" s="2">
        <f t="shared" si="15"/>
        <v>0</v>
      </c>
      <c r="M155" s="2">
        <f t="shared" si="16"/>
        <v>0</v>
      </c>
      <c r="N155">
        <f t="shared" si="13"/>
        <v>1</v>
      </c>
      <c r="O155">
        <f t="shared" si="14"/>
        <v>1</v>
      </c>
    </row>
    <row r="156" spans="1:15" x14ac:dyDescent="0.25">
      <c r="A156" s="8">
        <v>94.671999999999997</v>
      </c>
      <c r="B156" s="8"/>
      <c r="C156" s="30"/>
      <c r="E156" s="2">
        <f>IF(D156&lt;&gt;0,('Modelo Atmosférico'!$B$9/'Modelo Atmosférico'!$B$10)*((POWER(D156/'Modelo Atmosférico'!$B$14,(-'Modelo Atmosférico'!$B$11*'Modelo Atmosférico'!$B$10)/('Modelo Atmosférico'!$B$12*'Modelo Atmosférico'!$B$13)))-1),0)</f>
        <v>0</v>
      </c>
      <c r="F156" s="12">
        <f t="shared" si="11"/>
        <v>0</v>
      </c>
      <c r="G156">
        <v>148</v>
      </c>
      <c r="H156" t="s">
        <v>30</v>
      </c>
      <c r="I156" s="2">
        <f t="shared" si="10"/>
        <v>0</v>
      </c>
      <c r="J156" s="2">
        <f t="shared" si="12"/>
        <v>0</v>
      </c>
      <c r="L156" s="2">
        <f t="shared" si="15"/>
        <v>0</v>
      </c>
      <c r="M156" s="2">
        <f t="shared" si="16"/>
        <v>0</v>
      </c>
      <c r="N156">
        <f t="shared" si="13"/>
        <v>1</v>
      </c>
      <c r="O156">
        <f t="shared" si="14"/>
        <v>1</v>
      </c>
    </row>
    <row r="157" spans="1:15" x14ac:dyDescent="0.25">
      <c r="A157" s="8">
        <v>95.671999999999997</v>
      </c>
      <c r="B157" s="8"/>
      <c r="C157" s="30"/>
      <c r="E157" s="2">
        <f>IF(D157&lt;&gt;0,('Modelo Atmosférico'!$B$9/'Modelo Atmosférico'!$B$10)*((POWER(D157/'Modelo Atmosférico'!$B$14,(-'Modelo Atmosférico'!$B$11*'Modelo Atmosférico'!$B$10)/('Modelo Atmosférico'!$B$12*'Modelo Atmosférico'!$B$13)))-1),0)</f>
        <v>0</v>
      </c>
      <c r="F157" s="12">
        <f t="shared" si="11"/>
        <v>0</v>
      </c>
      <c r="G157">
        <v>149</v>
      </c>
      <c r="H157" t="s">
        <v>30</v>
      </c>
      <c r="I157" s="2">
        <f t="shared" si="10"/>
        <v>0</v>
      </c>
      <c r="J157" s="2">
        <f t="shared" si="12"/>
        <v>0</v>
      </c>
      <c r="L157" s="2">
        <f t="shared" si="15"/>
        <v>0</v>
      </c>
      <c r="M157" s="2">
        <f t="shared" si="16"/>
        <v>0</v>
      </c>
      <c r="N157">
        <f t="shared" si="13"/>
        <v>1</v>
      </c>
      <c r="O157">
        <f t="shared" si="14"/>
        <v>1</v>
      </c>
    </row>
    <row r="158" spans="1:15" x14ac:dyDescent="0.25">
      <c r="A158" s="8">
        <v>96.671999999999997</v>
      </c>
      <c r="B158" s="8"/>
      <c r="C158" s="30"/>
      <c r="E158" s="2">
        <f>IF(D158&lt;&gt;0,('Modelo Atmosférico'!$B$9/'Modelo Atmosférico'!$B$10)*((POWER(D158/'Modelo Atmosférico'!$B$14,(-'Modelo Atmosférico'!$B$11*'Modelo Atmosférico'!$B$10)/('Modelo Atmosférico'!$B$12*'Modelo Atmosférico'!$B$13)))-1),0)</f>
        <v>0</v>
      </c>
      <c r="F158" s="12">
        <f t="shared" si="11"/>
        <v>0</v>
      </c>
      <c r="G158">
        <v>150</v>
      </c>
      <c r="H158" t="s">
        <v>30</v>
      </c>
      <c r="I158" s="2">
        <f t="shared" si="10"/>
        <v>0</v>
      </c>
      <c r="J158" s="2">
        <f t="shared" si="12"/>
        <v>0</v>
      </c>
      <c r="L158" s="2">
        <f t="shared" si="15"/>
        <v>0</v>
      </c>
      <c r="M158" s="2">
        <f t="shared" si="16"/>
        <v>0</v>
      </c>
      <c r="N158">
        <f t="shared" si="13"/>
        <v>1</v>
      </c>
      <c r="O158">
        <f t="shared" si="14"/>
        <v>1</v>
      </c>
    </row>
    <row r="159" spans="1:15" x14ac:dyDescent="0.25">
      <c r="A159" s="8">
        <v>97.671999999999997</v>
      </c>
      <c r="B159" s="8"/>
      <c r="C159" s="30"/>
      <c r="E159" s="2">
        <f>IF(D159&lt;&gt;0,('Modelo Atmosférico'!$B$9/'Modelo Atmosférico'!$B$10)*((POWER(D159/'Modelo Atmosférico'!$B$14,(-'Modelo Atmosférico'!$B$11*'Modelo Atmosférico'!$B$10)/('Modelo Atmosférico'!$B$12*'Modelo Atmosférico'!$B$13)))-1),0)</f>
        <v>0</v>
      </c>
      <c r="F159" s="12">
        <f t="shared" si="11"/>
        <v>0</v>
      </c>
      <c r="G159">
        <v>151</v>
      </c>
      <c r="H159" t="s">
        <v>30</v>
      </c>
      <c r="I159" s="2">
        <f t="shared" si="10"/>
        <v>0</v>
      </c>
      <c r="J159" s="2">
        <f t="shared" si="12"/>
        <v>0</v>
      </c>
      <c r="L159" s="2">
        <f t="shared" si="15"/>
        <v>0</v>
      </c>
      <c r="M159" s="2">
        <f t="shared" si="16"/>
        <v>0</v>
      </c>
      <c r="N159">
        <f t="shared" si="13"/>
        <v>1</v>
      </c>
      <c r="O159">
        <f t="shared" si="14"/>
        <v>1</v>
      </c>
    </row>
    <row r="160" spans="1:15" x14ac:dyDescent="0.25">
      <c r="A160" s="8">
        <v>98.671999999999997</v>
      </c>
      <c r="B160" s="8"/>
      <c r="C160" s="30"/>
      <c r="E160" s="2">
        <f>IF(D160&lt;&gt;0,('Modelo Atmosférico'!$B$9/'Modelo Atmosférico'!$B$10)*((POWER(D160/'Modelo Atmosférico'!$B$14,(-'Modelo Atmosférico'!$B$11*'Modelo Atmosférico'!$B$10)/('Modelo Atmosférico'!$B$12*'Modelo Atmosférico'!$B$13)))-1),0)</f>
        <v>0</v>
      </c>
      <c r="F160" s="12">
        <f t="shared" si="11"/>
        <v>0</v>
      </c>
      <c r="G160">
        <v>152</v>
      </c>
      <c r="H160" t="s">
        <v>30</v>
      </c>
      <c r="I160" s="2">
        <f t="shared" ref="I160:I223" si="17">(F160-F141)/(A160-A141)</f>
        <v>0</v>
      </c>
      <c r="J160" s="2">
        <f t="shared" si="12"/>
        <v>0</v>
      </c>
      <c r="L160" s="2">
        <f t="shared" si="15"/>
        <v>0</v>
      </c>
      <c r="M160" s="2">
        <f t="shared" si="16"/>
        <v>0</v>
      </c>
      <c r="N160">
        <f t="shared" si="13"/>
        <v>1</v>
      </c>
      <c r="O160">
        <f t="shared" si="14"/>
        <v>1</v>
      </c>
    </row>
    <row r="161" spans="1:15" x14ac:dyDescent="0.25">
      <c r="A161" s="8">
        <v>99.671999999999997</v>
      </c>
      <c r="B161" s="8"/>
      <c r="C161" s="30"/>
      <c r="E161" s="2">
        <f>IF(D161&lt;&gt;0,('Modelo Atmosférico'!$B$9/'Modelo Atmosférico'!$B$10)*((POWER(D161/'Modelo Atmosférico'!$B$14,(-'Modelo Atmosférico'!$B$11*'Modelo Atmosférico'!$B$10)/('Modelo Atmosférico'!$B$12*'Modelo Atmosférico'!$B$13)))-1),0)</f>
        <v>0</v>
      </c>
      <c r="F161" s="12">
        <f t="shared" si="11"/>
        <v>0</v>
      </c>
      <c r="G161">
        <v>153</v>
      </c>
      <c r="H161" t="s">
        <v>30</v>
      </c>
      <c r="I161" s="2">
        <f t="shared" si="17"/>
        <v>0</v>
      </c>
      <c r="J161" s="2">
        <f t="shared" si="12"/>
        <v>0</v>
      </c>
      <c r="L161" s="2">
        <f t="shared" si="15"/>
        <v>0</v>
      </c>
      <c r="M161" s="2">
        <f t="shared" si="16"/>
        <v>0</v>
      </c>
      <c r="N161">
        <f t="shared" si="13"/>
        <v>1</v>
      </c>
      <c r="O161">
        <f t="shared" si="14"/>
        <v>1</v>
      </c>
    </row>
    <row r="162" spans="1:15" x14ac:dyDescent="0.25">
      <c r="A162" s="8">
        <v>100.672</v>
      </c>
      <c r="B162" s="8"/>
      <c r="C162" s="30"/>
      <c r="E162" s="2">
        <f>IF(D162&lt;&gt;0,('Modelo Atmosférico'!$B$9/'Modelo Atmosférico'!$B$10)*((POWER(D162/'Modelo Atmosférico'!$B$14,(-'Modelo Atmosférico'!$B$11*'Modelo Atmosférico'!$B$10)/('Modelo Atmosférico'!$B$12*'Modelo Atmosférico'!$B$13)))-1),0)</f>
        <v>0</v>
      </c>
      <c r="F162" s="12">
        <f t="shared" si="11"/>
        <v>0</v>
      </c>
      <c r="G162">
        <v>154</v>
      </c>
      <c r="H162" t="s">
        <v>30</v>
      </c>
      <c r="I162" s="2">
        <f t="shared" si="17"/>
        <v>0</v>
      </c>
      <c r="J162" s="2">
        <f t="shared" si="12"/>
        <v>0</v>
      </c>
      <c r="L162" s="2">
        <f t="shared" si="15"/>
        <v>0</v>
      </c>
      <c r="M162" s="2">
        <f t="shared" si="16"/>
        <v>0</v>
      </c>
      <c r="N162">
        <f t="shared" si="13"/>
        <v>1</v>
      </c>
      <c r="O162">
        <f t="shared" si="14"/>
        <v>1</v>
      </c>
    </row>
    <row r="163" spans="1:15" x14ac:dyDescent="0.25">
      <c r="A163" s="8">
        <v>101.672</v>
      </c>
      <c r="B163" s="8"/>
      <c r="C163" s="30"/>
      <c r="E163" s="2">
        <f>IF(D163&lt;&gt;0,('Modelo Atmosférico'!$B$9/'Modelo Atmosférico'!$B$10)*((POWER(D163/'Modelo Atmosférico'!$B$14,(-'Modelo Atmosférico'!$B$11*'Modelo Atmosférico'!$B$10)/('Modelo Atmosférico'!$B$12*'Modelo Atmosférico'!$B$13)))-1),0)</f>
        <v>0</v>
      </c>
      <c r="F163" s="12">
        <f t="shared" ref="F163:F226" si="18">IF(D163&lt;&gt;0,E163-$E$3,0)</f>
        <v>0</v>
      </c>
      <c r="G163">
        <v>155</v>
      </c>
      <c r="H163" t="s">
        <v>30</v>
      </c>
      <c r="I163" s="2">
        <f t="shared" si="17"/>
        <v>0</v>
      </c>
      <c r="J163" s="2">
        <f t="shared" si="12"/>
        <v>0</v>
      </c>
      <c r="L163" s="2">
        <f t="shared" si="15"/>
        <v>0</v>
      </c>
      <c r="M163" s="2">
        <f t="shared" si="16"/>
        <v>0</v>
      </c>
      <c r="N163">
        <f t="shared" si="13"/>
        <v>1</v>
      </c>
      <c r="O163">
        <f t="shared" si="14"/>
        <v>1</v>
      </c>
    </row>
    <row r="164" spans="1:15" x14ac:dyDescent="0.25">
      <c r="A164" s="8">
        <v>102.672</v>
      </c>
      <c r="B164" s="8"/>
      <c r="C164" s="30"/>
      <c r="E164" s="2">
        <f>IF(D164&lt;&gt;0,('Modelo Atmosférico'!$B$9/'Modelo Atmosférico'!$B$10)*((POWER(D164/'Modelo Atmosférico'!$B$14,(-'Modelo Atmosférico'!$B$11*'Modelo Atmosférico'!$B$10)/('Modelo Atmosférico'!$B$12*'Modelo Atmosférico'!$B$13)))-1),0)</f>
        <v>0</v>
      </c>
      <c r="F164" s="12">
        <f t="shared" si="18"/>
        <v>0</v>
      </c>
      <c r="G164">
        <v>156</v>
      </c>
      <c r="H164" t="s">
        <v>30</v>
      </c>
      <c r="I164" s="2">
        <f t="shared" si="17"/>
        <v>0</v>
      </c>
      <c r="J164" s="2">
        <f t="shared" si="12"/>
        <v>0</v>
      </c>
      <c r="L164" s="2">
        <f t="shared" si="15"/>
        <v>0</v>
      </c>
      <c r="M164" s="2">
        <f t="shared" si="16"/>
        <v>0</v>
      </c>
      <c r="N164">
        <f t="shared" si="13"/>
        <v>1</v>
      </c>
      <c r="O164">
        <f t="shared" si="14"/>
        <v>1</v>
      </c>
    </row>
    <row r="165" spans="1:15" x14ac:dyDescent="0.25">
      <c r="A165" s="8">
        <v>103.672</v>
      </c>
      <c r="B165" s="8"/>
      <c r="C165" s="30"/>
      <c r="E165" s="2">
        <f>IF(D165&lt;&gt;0,('Modelo Atmosférico'!$B$9/'Modelo Atmosférico'!$B$10)*((POWER(D165/'Modelo Atmosférico'!$B$14,(-'Modelo Atmosférico'!$B$11*'Modelo Atmosférico'!$B$10)/('Modelo Atmosférico'!$B$12*'Modelo Atmosférico'!$B$13)))-1),0)</f>
        <v>0</v>
      </c>
      <c r="F165" s="12">
        <f t="shared" si="18"/>
        <v>0</v>
      </c>
      <c r="G165">
        <v>157</v>
      </c>
      <c r="H165" t="s">
        <v>30</v>
      </c>
      <c r="I165" s="2">
        <f t="shared" si="17"/>
        <v>0</v>
      </c>
      <c r="J165" s="2">
        <f t="shared" si="12"/>
        <v>0</v>
      </c>
      <c r="L165" s="2">
        <f t="shared" si="15"/>
        <v>0</v>
      </c>
      <c r="M165" s="2">
        <f t="shared" si="16"/>
        <v>0</v>
      </c>
      <c r="N165">
        <f t="shared" si="13"/>
        <v>1</v>
      </c>
      <c r="O165">
        <f t="shared" si="14"/>
        <v>1</v>
      </c>
    </row>
    <row r="166" spans="1:15" x14ac:dyDescent="0.25">
      <c r="A166" s="8">
        <v>104.672</v>
      </c>
      <c r="B166" s="8"/>
      <c r="C166" s="30"/>
      <c r="E166" s="2">
        <f>IF(D166&lt;&gt;0,('Modelo Atmosférico'!$B$9/'Modelo Atmosférico'!$B$10)*((POWER(D166/'Modelo Atmosférico'!$B$14,(-'Modelo Atmosférico'!$B$11*'Modelo Atmosférico'!$B$10)/('Modelo Atmosférico'!$B$12*'Modelo Atmosférico'!$B$13)))-1),0)</f>
        <v>0</v>
      </c>
      <c r="F166" s="12">
        <f t="shared" si="18"/>
        <v>0</v>
      </c>
      <c r="G166">
        <v>158</v>
      </c>
      <c r="H166" t="s">
        <v>30</v>
      </c>
      <c r="I166" s="2">
        <f t="shared" si="17"/>
        <v>0</v>
      </c>
      <c r="J166" s="2">
        <f t="shared" si="12"/>
        <v>0</v>
      </c>
      <c r="L166" s="2">
        <f t="shared" si="15"/>
        <v>0</v>
      </c>
      <c r="M166" s="2">
        <f t="shared" si="16"/>
        <v>0</v>
      </c>
      <c r="N166">
        <f t="shared" si="13"/>
        <v>1</v>
      </c>
      <c r="O166">
        <f t="shared" si="14"/>
        <v>1</v>
      </c>
    </row>
    <row r="167" spans="1:15" x14ac:dyDescent="0.25">
      <c r="A167" s="8">
        <v>105.672</v>
      </c>
      <c r="B167" s="8"/>
      <c r="C167" s="30"/>
      <c r="E167" s="2">
        <f>IF(D167&lt;&gt;0,('Modelo Atmosférico'!$B$9/'Modelo Atmosférico'!$B$10)*((POWER(D167/'Modelo Atmosférico'!$B$14,(-'Modelo Atmosférico'!$B$11*'Modelo Atmosférico'!$B$10)/('Modelo Atmosférico'!$B$12*'Modelo Atmosférico'!$B$13)))-1),0)</f>
        <v>0</v>
      </c>
      <c r="F167" s="12">
        <f t="shared" si="18"/>
        <v>0</v>
      </c>
      <c r="G167">
        <v>159</v>
      </c>
      <c r="H167" t="s">
        <v>30</v>
      </c>
      <c r="I167" s="2">
        <f t="shared" si="17"/>
        <v>0</v>
      </c>
      <c r="J167" s="2">
        <f t="shared" si="12"/>
        <v>0</v>
      </c>
      <c r="L167" s="2">
        <f t="shared" si="15"/>
        <v>0</v>
      </c>
      <c r="M167" s="2">
        <f t="shared" si="16"/>
        <v>0</v>
      </c>
      <c r="N167">
        <f t="shared" si="13"/>
        <v>1</v>
      </c>
      <c r="O167">
        <f t="shared" si="14"/>
        <v>1</v>
      </c>
    </row>
    <row r="168" spans="1:15" x14ac:dyDescent="0.25">
      <c r="A168" s="8">
        <v>106.672</v>
      </c>
      <c r="B168" s="8"/>
      <c r="C168" s="30"/>
      <c r="E168" s="2">
        <f>IF(D168&lt;&gt;0,('Modelo Atmosférico'!$B$9/'Modelo Atmosférico'!$B$10)*((POWER(D168/'Modelo Atmosférico'!$B$14,(-'Modelo Atmosférico'!$B$11*'Modelo Atmosférico'!$B$10)/('Modelo Atmosférico'!$B$12*'Modelo Atmosférico'!$B$13)))-1),0)</f>
        <v>0</v>
      </c>
      <c r="F168" s="12">
        <f t="shared" si="18"/>
        <v>0</v>
      </c>
      <c r="G168">
        <v>160</v>
      </c>
      <c r="H168" t="s">
        <v>30</v>
      </c>
      <c r="I168" s="2">
        <f t="shared" si="17"/>
        <v>0</v>
      </c>
      <c r="J168" s="2">
        <f t="shared" si="12"/>
        <v>0</v>
      </c>
      <c r="L168" s="2">
        <f t="shared" si="15"/>
        <v>0</v>
      </c>
      <c r="M168" s="2">
        <f t="shared" si="16"/>
        <v>0</v>
      </c>
      <c r="N168">
        <f t="shared" si="13"/>
        <v>1</v>
      </c>
      <c r="O168">
        <f t="shared" si="14"/>
        <v>1</v>
      </c>
    </row>
    <row r="169" spans="1:15" x14ac:dyDescent="0.25">
      <c r="A169" s="8">
        <v>107.672</v>
      </c>
      <c r="B169" s="8"/>
      <c r="C169" s="30"/>
      <c r="E169" s="2">
        <f>IF(D169&lt;&gt;0,('Modelo Atmosférico'!$B$9/'Modelo Atmosférico'!$B$10)*((POWER(D169/'Modelo Atmosférico'!$B$14,(-'Modelo Atmosférico'!$B$11*'Modelo Atmosférico'!$B$10)/('Modelo Atmosférico'!$B$12*'Modelo Atmosférico'!$B$13)))-1),0)</f>
        <v>0</v>
      </c>
      <c r="F169" s="12">
        <f t="shared" si="18"/>
        <v>0</v>
      </c>
      <c r="G169">
        <v>161</v>
      </c>
      <c r="H169" t="s">
        <v>30</v>
      </c>
      <c r="I169" s="2">
        <f t="shared" si="17"/>
        <v>0</v>
      </c>
      <c r="J169" s="2">
        <f t="shared" si="12"/>
        <v>0</v>
      </c>
      <c r="L169" s="2">
        <f t="shared" si="15"/>
        <v>0</v>
      </c>
      <c r="M169" s="2">
        <f t="shared" si="16"/>
        <v>0</v>
      </c>
      <c r="N169">
        <f t="shared" si="13"/>
        <v>1</v>
      </c>
      <c r="O169">
        <f t="shared" si="14"/>
        <v>1</v>
      </c>
    </row>
    <row r="170" spans="1:15" x14ac:dyDescent="0.25">
      <c r="A170" s="8">
        <v>108.672</v>
      </c>
      <c r="B170" s="8"/>
      <c r="C170" s="30"/>
      <c r="E170" s="2">
        <f>IF(D170&lt;&gt;0,('Modelo Atmosférico'!$B$9/'Modelo Atmosférico'!$B$10)*((POWER(D170/'Modelo Atmosférico'!$B$14,(-'Modelo Atmosférico'!$B$11*'Modelo Atmosférico'!$B$10)/('Modelo Atmosférico'!$B$12*'Modelo Atmosférico'!$B$13)))-1),0)</f>
        <v>0</v>
      </c>
      <c r="F170" s="12">
        <f t="shared" si="18"/>
        <v>0</v>
      </c>
      <c r="G170">
        <v>162</v>
      </c>
      <c r="H170" t="s">
        <v>30</v>
      </c>
      <c r="I170" s="2">
        <f t="shared" si="17"/>
        <v>0</v>
      </c>
      <c r="J170" s="2">
        <f t="shared" si="12"/>
        <v>0</v>
      </c>
      <c r="L170" s="2">
        <f t="shared" si="15"/>
        <v>0</v>
      </c>
      <c r="M170" s="2">
        <f t="shared" si="16"/>
        <v>0</v>
      </c>
      <c r="N170">
        <f t="shared" si="13"/>
        <v>1</v>
      </c>
      <c r="O170">
        <f t="shared" si="14"/>
        <v>1</v>
      </c>
    </row>
    <row r="171" spans="1:15" x14ac:dyDescent="0.25">
      <c r="A171" s="8">
        <v>109.672</v>
      </c>
      <c r="B171" s="8"/>
      <c r="C171" s="30"/>
      <c r="E171" s="2">
        <f>IF(D171&lt;&gt;0,('Modelo Atmosférico'!$B$9/'Modelo Atmosférico'!$B$10)*((POWER(D171/'Modelo Atmosférico'!$B$14,(-'Modelo Atmosférico'!$B$11*'Modelo Atmosférico'!$B$10)/('Modelo Atmosférico'!$B$12*'Modelo Atmosférico'!$B$13)))-1),0)</f>
        <v>0</v>
      </c>
      <c r="F171" s="12">
        <f t="shared" si="18"/>
        <v>0</v>
      </c>
      <c r="G171">
        <v>163</v>
      </c>
      <c r="H171" t="s">
        <v>30</v>
      </c>
      <c r="I171" s="2">
        <f t="shared" si="17"/>
        <v>0</v>
      </c>
      <c r="J171" s="2">
        <f t="shared" si="12"/>
        <v>0</v>
      </c>
      <c r="L171" s="2">
        <f t="shared" si="15"/>
        <v>0</v>
      </c>
      <c r="M171" s="2">
        <f t="shared" si="16"/>
        <v>0</v>
      </c>
      <c r="N171">
        <f t="shared" si="13"/>
        <v>1</v>
      </c>
      <c r="O171">
        <f t="shared" si="14"/>
        <v>1</v>
      </c>
    </row>
    <row r="172" spans="1:15" x14ac:dyDescent="0.25">
      <c r="A172" s="8">
        <v>110.672</v>
      </c>
      <c r="B172" s="8"/>
      <c r="C172" s="30"/>
      <c r="E172" s="2">
        <f>IF(D172&lt;&gt;0,('Modelo Atmosférico'!$B$9/'Modelo Atmosférico'!$B$10)*((POWER(D172/'Modelo Atmosférico'!$B$14,(-'Modelo Atmosférico'!$B$11*'Modelo Atmosférico'!$B$10)/('Modelo Atmosférico'!$B$12*'Modelo Atmosférico'!$B$13)))-1),0)</f>
        <v>0</v>
      </c>
      <c r="F172" s="12">
        <f t="shared" si="18"/>
        <v>0</v>
      </c>
      <c r="G172">
        <v>164</v>
      </c>
      <c r="H172" t="s">
        <v>30</v>
      </c>
      <c r="I172" s="2">
        <f t="shared" si="17"/>
        <v>0</v>
      </c>
      <c r="J172" s="2">
        <f t="shared" si="12"/>
        <v>0</v>
      </c>
      <c r="L172" s="2">
        <f t="shared" si="15"/>
        <v>0</v>
      </c>
      <c r="M172" s="2">
        <f t="shared" si="16"/>
        <v>0</v>
      </c>
      <c r="N172">
        <f t="shared" si="13"/>
        <v>1</v>
      </c>
      <c r="O172">
        <f t="shared" si="14"/>
        <v>1</v>
      </c>
    </row>
    <row r="173" spans="1:15" x14ac:dyDescent="0.25">
      <c r="A173" s="8">
        <v>111.672</v>
      </c>
      <c r="B173" s="8"/>
      <c r="C173" s="30"/>
      <c r="E173" s="2">
        <f>IF(D173&lt;&gt;0,('Modelo Atmosférico'!$B$9/'Modelo Atmosférico'!$B$10)*((POWER(D173/'Modelo Atmosférico'!$B$14,(-'Modelo Atmosférico'!$B$11*'Modelo Atmosférico'!$B$10)/('Modelo Atmosférico'!$B$12*'Modelo Atmosférico'!$B$13)))-1),0)</f>
        <v>0</v>
      </c>
      <c r="F173" s="12">
        <f t="shared" si="18"/>
        <v>0</v>
      </c>
      <c r="G173">
        <v>165</v>
      </c>
      <c r="H173" t="s">
        <v>30</v>
      </c>
      <c r="I173" s="2">
        <f t="shared" si="17"/>
        <v>0</v>
      </c>
      <c r="J173" s="2">
        <f t="shared" si="12"/>
        <v>0</v>
      </c>
      <c r="L173" s="2">
        <f t="shared" si="15"/>
        <v>0</v>
      </c>
      <c r="M173" s="2">
        <f t="shared" si="16"/>
        <v>0</v>
      </c>
      <c r="N173">
        <f t="shared" si="13"/>
        <v>1</v>
      </c>
      <c r="O173">
        <f t="shared" si="14"/>
        <v>1</v>
      </c>
    </row>
    <row r="174" spans="1:15" x14ac:dyDescent="0.25">
      <c r="A174" s="8">
        <v>112.672</v>
      </c>
      <c r="B174" s="8"/>
      <c r="C174" s="30"/>
      <c r="E174" s="2">
        <f>IF(D174&lt;&gt;0,('Modelo Atmosférico'!$B$9/'Modelo Atmosférico'!$B$10)*((POWER(D174/'Modelo Atmosférico'!$B$14,(-'Modelo Atmosférico'!$B$11*'Modelo Atmosférico'!$B$10)/('Modelo Atmosférico'!$B$12*'Modelo Atmosférico'!$B$13)))-1),0)</f>
        <v>0</v>
      </c>
      <c r="F174" s="12">
        <f t="shared" si="18"/>
        <v>0</v>
      </c>
      <c r="G174">
        <v>166</v>
      </c>
      <c r="H174" t="s">
        <v>30</v>
      </c>
      <c r="I174" s="2">
        <f t="shared" si="17"/>
        <v>0</v>
      </c>
      <c r="J174" s="2">
        <f t="shared" si="12"/>
        <v>0</v>
      </c>
      <c r="L174" s="2">
        <f t="shared" si="15"/>
        <v>0</v>
      </c>
      <c r="M174" s="2">
        <f t="shared" si="16"/>
        <v>0</v>
      </c>
      <c r="N174">
        <f t="shared" si="13"/>
        <v>1</v>
      </c>
      <c r="O174">
        <f t="shared" si="14"/>
        <v>1</v>
      </c>
    </row>
    <row r="175" spans="1:15" x14ac:dyDescent="0.25">
      <c r="A175" s="8">
        <v>113.672</v>
      </c>
      <c r="B175" s="8"/>
      <c r="C175" s="30"/>
      <c r="E175" s="2">
        <f>IF(D175&lt;&gt;0,('Modelo Atmosférico'!$B$9/'Modelo Atmosférico'!$B$10)*((POWER(D175/'Modelo Atmosférico'!$B$14,(-'Modelo Atmosférico'!$B$11*'Modelo Atmosférico'!$B$10)/('Modelo Atmosférico'!$B$12*'Modelo Atmosférico'!$B$13)))-1),0)</f>
        <v>0</v>
      </c>
      <c r="F175" s="12">
        <f t="shared" si="18"/>
        <v>0</v>
      </c>
      <c r="G175">
        <v>167</v>
      </c>
      <c r="H175" t="s">
        <v>30</v>
      </c>
      <c r="I175" s="2">
        <f t="shared" si="17"/>
        <v>0</v>
      </c>
      <c r="J175" s="2">
        <f t="shared" si="12"/>
        <v>0</v>
      </c>
      <c r="L175" s="2">
        <f t="shared" si="15"/>
        <v>0</v>
      </c>
      <c r="M175" s="2">
        <f t="shared" si="16"/>
        <v>0</v>
      </c>
      <c r="N175">
        <f t="shared" si="13"/>
        <v>1</v>
      </c>
      <c r="O175">
        <f t="shared" si="14"/>
        <v>1</v>
      </c>
    </row>
    <row r="176" spans="1:15" x14ac:dyDescent="0.25">
      <c r="A176" s="8">
        <v>114.672</v>
      </c>
      <c r="B176" s="8"/>
      <c r="C176" s="30"/>
      <c r="E176" s="2">
        <f>IF(D176&lt;&gt;0,('Modelo Atmosférico'!$B$9/'Modelo Atmosférico'!$B$10)*((POWER(D176/'Modelo Atmosférico'!$B$14,(-'Modelo Atmosférico'!$B$11*'Modelo Atmosférico'!$B$10)/('Modelo Atmosférico'!$B$12*'Modelo Atmosférico'!$B$13)))-1),0)</f>
        <v>0</v>
      </c>
      <c r="F176" s="12">
        <f t="shared" si="18"/>
        <v>0</v>
      </c>
      <c r="G176">
        <v>168</v>
      </c>
      <c r="H176" t="s">
        <v>30</v>
      </c>
      <c r="I176" s="2">
        <f t="shared" si="17"/>
        <v>0</v>
      </c>
      <c r="J176" s="2">
        <f t="shared" si="12"/>
        <v>0</v>
      </c>
      <c r="L176" s="2">
        <f t="shared" si="15"/>
        <v>0</v>
      </c>
      <c r="M176" s="2">
        <f t="shared" si="16"/>
        <v>0</v>
      </c>
      <c r="N176">
        <f t="shared" si="13"/>
        <v>1</v>
      </c>
      <c r="O176">
        <f t="shared" si="14"/>
        <v>1</v>
      </c>
    </row>
    <row r="177" spans="1:15" x14ac:dyDescent="0.25">
      <c r="A177" s="8">
        <v>115.672</v>
      </c>
      <c r="B177" s="8"/>
      <c r="C177" s="30"/>
      <c r="E177" s="2">
        <f>IF(D177&lt;&gt;0,('Modelo Atmosférico'!$B$9/'Modelo Atmosférico'!$B$10)*((POWER(D177/'Modelo Atmosférico'!$B$14,(-'Modelo Atmosférico'!$B$11*'Modelo Atmosférico'!$B$10)/('Modelo Atmosférico'!$B$12*'Modelo Atmosférico'!$B$13)))-1),0)</f>
        <v>0</v>
      </c>
      <c r="F177" s="12">
        <f t="shared" si="18"/>
        <v>0</v>
      </c>
      <c r="G177">
        <v>169</v>
      </c>
      <c r="H177" t="s">
        <v>30</v>
      </c>
      <c r="I177" s="2">
        <f t="shared" si="17"/>
        <v>0</v>
      </c>
      <c r="J177" s="2">
        <f t="shared" si="12"/>
        <v>0</v>
      </c>
      <c r="L177" s="2">
        <f t="shared" si="15"/>
        <v>0</v>
      </c>
      <c r="M177" s="2">
        <f t="shared" si="16"/>
        <v>0</v>
      </c>
      <c r="N177">
        <f t="shared" si="13"/>
        <v>1</v>
      </c>
      <c r="O177">
        <f t="shared" si="14"/>
        <v>1</v>
      </c>
    </row>
    <row r="178" spans="1:15" x14ac:dyDescent="0.25">
      <c r="A178" s="8">
        <v>116.672</v>
      </c>
      <c r="B178" s="8"/>
      <c r="C178" s="30"/>
      <c r="E178" s="2">
        <f>IF(D178&lt;&gt;0,('Modelo Atmosférico'!$B$9/'Modelo Atmosférico'!$B$10)*((POWER(D178/'Modelo Atmosférico'!$B$14,(-'Modelo Atmosférico'!$B$11*'Modelo Atmosférico'!$B$10)/('Modelo Atmosférico'!$B$12*'Modelo Atmosférico'!$B$13)))-1),0)</f>
        <v>0</v>
      </c>
      <c r="F178" s="12">
        <f t="shared" si="18"/>
        <v>0</v>
      </c>
      <c r="G178">
        <v>170</v>
      </c>
      <c r="H178" t="s">
        <v>30</v>
      </c>
      <c r="I178" s="2">
        <f t="shared" si="17"/>
        <v>0</v>
      </c>
      <c r="J178" s="2">
        <f t="shared" si="12"/>
        <v>0</v>
      </c>
      <c r="L178" s="2">
        <f t="shared" si="15"/>
        <v>0</v>
      </c>
      <c r="M178" s="2">
        <f t="shared" si="16"/>
        <v>0</v>
      </c>
      <c r="N178">
        <f t="shared" si="13"/>
        <v>1</v>
      </c>
      <c r="O178">
        <f t="shared" si="14"/>
        <v>1</v>
      </c>
    </row>
    <row r="179" spans="1:15" x14ac:dyDescent="0.25">
      <c r="A179" s="8">
        <v>117.672</v>
      </c>
      <c r="B179" s="8"/>
      <c r="C179" s="30"/>
      <c r="E179" s="2">
        <f>IF(D179&lt;&gt;0,('Modelo Atmosférico'!$B$9/'Modelo Atmosférico'!$B$10)*((POWER(D179/'Modelo Atmosférico'!$B$14,(-'Modelo Atmosférico'!$B$11*'Modelo Atmosférico'!$B$10)/('Modelo Atmosférico'!$B$12*'Modelo Atmosférico'!$B$13)))-1),0)</f>
        <v>0</v>
      </c>
      <c r="F179" s="12">
        <f t="shared" si="18"/>
        <v>0</v>
      </c>
      <c r="G179">
        <v>171</v>
      </c>
      <c r="H179" t="s">
        <v>30</v>
      </c>
      <c r="I179" s="2">
        <f t="shared" si="17"/>
        <v>0</v>
      </c>
      <c r="J179" s="2">
        <f t="shared" ref="J179:J242" si="19">_xlfn.VAR.P(I160:I179)</f>
        <v>0</v>
      </c>
      <c r="L179" s="2">
        <f t="shared" si="15"/>
        <v>0</v>
      </c>
      <c r="M179" s="2">
        <f t="shared" si="16"/>
        <v>0</v>
      </c>
      <c r="N179">
        <f t="shared" ref="N179:N242" si="20">IF(AND(M179&gt;=0, M179&lt;$N$3), 1, 0)</f>
        <v>1</v>
      </c>
      <c r="O179">
        <f t="shared" ref="O179:O242" si="21">IF(AND(N179=1, L179&lt;1, L179&gt;-1), 1, 0)</f>
        <v>1</v>
      </c>
    </row>
    <row r="180" spans="1:15" x14ac:dyDescent="0.25">
      <c r="A180" s="8">
        <v>118.672</v>
      </c>
      <c r="B180" s="8"/>
      <c r="C180" s="30"/>
      <c r="E180" s="2">
        <f>IF(D180&lt;&gt;0,('Modelo Atmosférico'!$B$9/'Modelo Atmosférico'!$B$10)*((POWER(D180/'Modelo Atmosférico'!$B$14,(-'Modelo Atmosférico'!$B$11*'Modelo Atmosférico'!$B$10)/('Modelo Atmosférico'!$B$12*'Modelo Atmosférico'!$B$13)))-1),0)</f>
        <v>0</v>
      </c>
      <c r="F180" s="12">
        <f t="shared" si="18"/>
        <v>0</v>
      </c>
      <c r="G180">
        <v>172</v>
      </c>
      <c r="H180" t="s">
        <v>30</v>
      </c>
      <c r="I180" s="2">
        <f t="shared" si="17"/>
        <v>0</v>
      </c>
      <c r="J180" s="2">
        <f t="shared" si="19"/>
        <v>0</v>
      </c>
      <c r="L180" s="2">
        <f t="shared" si="15"/>
        <v>0</v>
      </c>
      <c r="M180" s="2">
        <f t="shared" si="16"/>
        <v>0</v>
      </c>
      <c r="N180">
        <f t="shared" si="20"/>
        <v>1</v>
      </c>
      <c r="O180">
        <f t="shared" si="21"/>
        <v>1</v>
      </c>
    </row>
    <row r="181" spans="1:15" x14ac:dyDescent="0.25">
      <c r="A181" s="8">
        <v>119.672</v>
      </c>
      <c r="B181" s="8"/>
      <c r="C181" s="30"/>
      <c r="E181" s="2">
        <f>IF(D181&lt;&gt;0,('Modelo Atmosférico'!$B$9/'Modelo Atmosférico'!$B$10)*((POWER(D181/'Modelo Atmosférico'!$B$14,(-'Modelo Atmosférico'!$B$11*'Modelo Atmosférico'!$B$10)/('Modelo Atmosférico'!$B$12*'Modelo Atmosférico'!$B$13)))-1),0)</f>
        <v>0</v>
      </c>
      <c r="F181" s="12">
        <f t="shared" si="18"/>
        <v>0</v>
      </c>
      <c r="G181">
        <v>173</v>
      </c>
      <c r="H181" t="s">
        <v>30</v>
      </c>
      <c r="I181" s="2">
        <f t="shared" si="17"/>
        <v>0</v>
      </c>
      <c r="J181" s="2">
        <f t="shared" si="19"/>
        <v>0</v>
      </c>
      <c r="L181" s="2">
        <f t="shared" si="15"/>
        <v>0</v>
      </c>
      <c r="M181" s="2">
        <f t="shared" si="16"/>
        <v>0</v>
      </c>
      <c r="N181">
        <f t="shared" si="20"/>
        <v>1</v>
      </c>
      <c r="O181">
        <f t="shared" si="21"/>
        <v>1</v>
      </c>
    </row>
    <row r="182" spans="1:15" x14ac:dyDescent="0.25">
      <c r="A182" s="8">
        <v>120.672</v>
      </c>
      <c r="B182" s="8"/>
      <c r="C182" s="30"/>
      <c r="E182" s="2">
        <f>IF(D182&lt;&gt;0,('Modelo Atmosférico'!$B$9/'Modelo Atmosférico'!$B$10)*((POWER(D182/'Modelo Atmosférico'!$B$14,(-'Modelo Atmosférico'!$B$11*'Modelo Atmosférico'!$B$10)/('Modelo Atmosférico'!$B$12*'Modelo Atmosférico'!$B$13)))-1),0)</f>
        <v>0</v>
      </c>
      <c r="F182" s="12">
        <f t="shared" si="18"/>
        <v>0</v>
      </c>
      <c r="G182">
        <v>174</v>
      </c>
      <c r="H182" t="s">
        <v>30</v>
      </c>
      <c r="I182" s="2">
        <f t="shared" si="17"/>
        <v>0</v>
      </c>
      <c r="J182" s="2">
        <f t="shared" si="19"/>
        <v>0</v>
      </c>
      <c r="L182" s="2">
        <f t="shared" si="15"/>
        <v>0</v>
      </c>
      <c r="M182" s="2">
        <f t="shared" si="16"/>
        <v>0</v>
      </c>
      <c r="N182">
        <f t="shared" si="20"/>
        <v>1</v>
      </c>
      <c r="O182">
        <f t="shared" si="21"/>
        <v>1</v>
      </c>
    </row>
    <row r="183" spans="1:15" x14ac:dyDescent="0.25">
      <c r="A183" s="8">
        <v>121.672</v>
      </c>
      <c r="B183" s="8"/>
      <c r="C183" s="30"/>
      <c r="E183" s="2">
        <f>IF(D183&lt;&gt;0,('Modelo Atmosférico'!$B$9/'Modelo Atmosférico'!$B$10)*((POWER(D183/'Modelo Atmosférico'!$B$14,(-'Modelo Atmosférico'!$B$11*'Modelo Atmosférico'!$B$10)/('Modelo Atmosférico'!$B$12*'Modelo Atmosférico'!$B$13)))-1),0)</f>
        <v>0</v>
      </c>
      <c r="F183" s="12">
        <f t="shared" si="18"/>
        <v>0</v>
      </c>
      <c r="G183">
        <v>175</v>
      </c>
      <c r="H183" t="s">
        <v>30</v>
      </c>
      <c r="I183" s="2">
        <f t="shared" si="17"/>
        <v>0</v>
      </c>
      <c r="J183" s="2">
        <f t="shared" si="19"/>
        <v>0</v>
      </c>
      <c r="L183" s="2">
        <f t="shared" si="15"/>
        <v>0</v>
      </c>
      <c r="M183" s="2">
        <f t="shared" si="16"/>
        <v>0</v>
      </c>
      <c r="N183">
        <f t="shared" si="20"/>
        <v>1</v>
      </c>
      <c r="O183">
        <f t="shared" si="21"/>
        <v>1</v>
      </c>
    </row>
    <row r="184" spans="1:15" x14ac:dyDescent="0.25">
      <c r="A184" s="8">
        <v>122.672</v>
      </c>
      <c r="B184" s="8"/>
      <c r="C184" s="30"/>
      <c r="E184" s="2">
        <f>IF(D184&lt;&gt;0,('Modelo Atmosférico'!$B$9/'Modelo Atmosférico'!$B$10)*((POWER(D184/'Modelo Atmosférico'!$B$14,(-'Modelo Atmosférico'!$B$11*'Modelo Atmosférico'!$B$10)/('Modelo Atmosférico'!$B$12*'Modelo Atmosférico'!$B$13)))-1),0)</f>
        <v>0</v>
      </c>
      <c r="F184" s="12">
        <f t="shared" si="18"/>
        <v>0</v>
      </c>
      <c r="G184">
        <v>176</v>
      </c>
      <c r="H184" t="s">
        <v>30</v>
      </c>
      <c r="I184" s="2">
        <f t="shared" si="17"/>
        <v>0</v>
      </c>
      <c r="J184" s="2">
        <f t="shared" si="19"/>
        <v>0</v>
      </c>
      <c r="L184" s="2">
        <f t="shared" si="15"/>
        <v>0</v>
      </c>
      <c r="M184" s="2">
        <f t="shared" si="16"/>
        <v>0</v>
      </c>
      <c r="N184">
        <f t="shared" si="20"/>
        <v>1</v>
      </c>
      <c r="O184">
        <f t="shared" si="21"/>
        <v>1</v>
      </c>
    </row>
    <row r="185" spans="1:15" x14ac:dyDescent="0.25">
      <c r="A185" s="8">
        <v>123.672</v>
      </c>
      <c r="B185" s="8"/>
      <c r="C185" s="30"/>
      <c r="E185" s="2">
        <f>IF(D185&lt;&gt;0,('Modelo Atmosférico'!$B$9/'Modelo Atmosférico'!$B$10)*((POWER(D185/'Modelo Atmosférico'!$B$14,(-'Modelo Atmosférico'!$B$11*'Modelo Atmosférico'!$B$10)/('Modelo Atmosférico'!$B$12*'Modelo Atmosférico'!$B$13)))-1),0)</f>
        <v>0</v>
      </c>
      <c r="F185" s="12">
        <f t="shared" si="18"/>
        <v>0</v>
      </c>
      <c r="G185">
        <v>177</v>
      </c>
      <c r="H185" t="s">
        <v>30</v>
      </c>
      <c r="I185" s="2">
        <f t="shared" si="17"/>
        <v>0</v>
      </c>
      <c r="J185" s="2">
        <f t="shared" si="19"/>
        <v>0</v>
      </c>
      <c r="L185" s="2">
        <f t="shared" si="15"/>
        <v>0</v>
      </c>
      <c r="M185" s="2">
        <f t="shared" si="16"/>
        <v>0</v>
      </c>
      <c r="N185">
        <f t="shared" si="20"/>
        <v>1</v>
      </c>
      <c r="O185">
        <f t="shared" si="21"/>
        <v>1</v>
      </c>
    </row>
    <row r="186" spans="1:15" x14ac:dyDescent="0.25">
      <c r="A186" s="8">
        <v>124.672</v>
      </c>
      <c r="B186" s="8"/>
      <c r="C186" s="30"/>
      <c r="E186" s="2">
        <f>IF(D186&lt;&gt;0,('Modelo Atmosférico'!$B$9/'Modelo Atmosférico'!$B$10)*((POWER(D186/'Modelo Atmosférico'!$B$14,(-'Modelo Atmosférico'!$B$11*'Modelo Atmosférico'!$B$10)/('Modelo Atmosférico'!$B$12*'Modelo Atmosférico'!$B$13)))-1),0)</f>
        <v>0</v>
      </c>
      <c r="F186" s="12">
        <f t="shared" si="18"/>
        <v>0</v>
      </c>
      <c r="G186">
        <v>178</v>
      </c>
      <c r="H186" t="s">
        <v>30</v>
      </c>
      <c r="I186" s="2">
        <f t="shared" si="17"/>
        <v>0</v>
      </c>
      <c r="J186" s="2">
        <f t="shared" si="19"/>
        <v>0</v>
      </c>
      <c r="L186" s="2">
        <f t="shared" si="15"/>
        <v>0</v>
      </c>
      <c r="M186" s="2">
        <f t="shared" si="16"/>
        <v>0</v>
      </c>
      <c r="N186">
        <f t="shared" si="20"/>
        <v>1</v>
      </c>
      <c r="O186">
        <f t="shared" si="21"/>
        <v>1</v>
      </c>
    </row>
    <row r="187" spans="1:15" x14ac:dyDescent="0.25">
      <c r="A187" s="8">
        <v>125.672</v>
      </c>
      <c r="B187" s="8"/>
      <c r="C187" s="30"/>
      <c r="E187" s="2">
        <f>IF(D187&lt;&gt;0,('Modelo Atmosférico'!$B$9/'Modelo Atmosférico'!$B$10)*((POWER(D187/'Modelo Atmosférico'!$B$14,(-'Modelo Atmosférico'!$B$11*'Modelo Atmosférico'!$B$10)/('Modelo Atmosférico'!$B$12*'Modelo Atmosférico'!$B$13)))-1),0)</f>
        <v>0</v>
      </c>
      <c r="F187" s="12">
        <f t="shared" si="18"/>
        <v>0</v>
      </c>
      <c r="G187">
        <v>179</v>
      </c>
      <c r="H187" t="s">
        <v>30</v>
      </c>
      <c r="I187" s="2">
        <f t="shared" si="17"/>
        <v>0</v>
      </c>
      <c r="J187" s="2">
        <f t="shared" si="19"/>
        <v>0</v>
      </c>
      <c r="L187" s="2">
        <f t="shared" si="15"/>
        <v>0</v>
      </c>
      <c r="M187" s="2">
        <f t="shared" si="16"/>
        <v>0</v>
      </c>
      <c r="N187">
        <f t="shared" si="20"/>
        <v>1</v>
      </c>
      <c r="O187">
        <f t="shared" si="21"/>
        <v>1</v>
      </c>
    </row>
    <row r="188" spans="1:15" x14ac:dyDescent="0.25">
      <c r="A188" s="8">
        <v>126.672</v>
      </c>
      <c r="B188" s="8"/>
      <c r="C188" s="30"/>
      <c r="E188" s="2">
        <f>IF(D188&lt;&gt;0,('Modelo Atmosférico'!$B$9/'Modelo Atmosférico'!$B$10)*((POWER(D188/'Modelo Atmosférico'!$B$14,(-'Modelo Atmosférico'!$B$11*'Modelo Atmosférico'!$B$10)/('Modelo Atmosférico'!$B$12*'Modelo Atmosférico'!$B$13)))-1),0)</f>
        <v>0</v>
      </c>
      <c r="F188" s="12">
        <f t="shared" si="18"/>
        <v>0</v>
      </c>
      <c r="G188">
        <v>180</v>
      </c>
      <c r="H188" t="s">
        <v>30</v>
      </c>
      <c r="I188" s="2">
        <f t="shared" si="17"/>
        <v>0</v>
      </c>
      <c r="J188" s="2">
        <f t="shared" si="19"/>
        <v>0</v>
      </c>
      <c r="L188" s="2">
        <f t="shared" si="15"/>
        <v>0</v>
      </c>
      <c r="M188" s="2">
        <f t="shared" si="16"/>
        <v>0</v>
      </c>
      <c r="N188">
        <f t="shared" si="20"/>
        <v>1</v>
      </c>
      <c r="O188">
        <f t="shared" si="21"/>
        <v>1</v>
      </c>
    </row>
    <row r="189" spans="1:15" x14ac:dyDescent="0.25">
      <c r="A189" s="8">
        <v>127.672</v>
      </c>
      <c r="B189" s="8"/>
      <c r="C189" s="30"/>
      <c r="E189" s="2">
        <f>IF(D189&lt;&gt;0,('Modelo Atmosférico'!$B$9/'Modelo Atmosférico'!$B$10)*((POWER(D189/'Modelo Atmosférico'!$B$14,(-'Modelo Atmosférico'!$B$11*'Modelo Atmosférico'!$B$10)/('Modelo Atmosférico'!$B$12*'Modelo Atmosférico'!$B$13)))-1),0)</f>
        <v>0</v>
      </c>
      <c r="F189" s="12">
        <f t="shared" si="18"/>
        <v>0</v>
      </c>
      <c r="G189">
        <v>181</v>
      </c>
      <c r="H189" t="s">
        <v>30</v>
      </c>
      <c r="I189" s="2">
        <f t="shared" si="17"/>
        <v>0</v>
      </c>
      <c r="J189" s="2">
        <f t="shared" si="19"/>
        <v>0</v>
      </c>
      <c r="L189" s="2">
        <f t="shared" si="15"/>
        <v>0</v>
      </c>
      <c r="M189" s="2">
        <f t="shared" si="16"/>
        <v>0</v>
      </c>
      <c r="N189">
        <f t="shared" si="20"/>
        <v>1</v>
      </c>
      <c r="O189">
        <f t="shared" si="21"/>
        <v>1</v>
      </c>
    </row>
    <row r="190" spans="1:15" x14ac:dyDescent="0.25">
      <c r="A190" s="8">
        <v>128.672</v>
      </c>
      <c r="B190" s="8"/>
      <c r="C190" s="30"/>
      <c r="E190" s="2">
        <f>IF(D190&lt;&gt;0,('Modelo Atmosférico'!$B$9/'Modelo Atmosférico'!$B$10)*((POWER(D190/'Modelo Atmosférico'!$B$14,(-'Modelo Atmosférico'!$B$11*'Modelo Atmosférico'!$B$10)/('Modelo Atmosférico'!$B$12*'Modelo Atmosférico'!$B$13)))-1),0)</f>
        <v>0</v>
      </c>
      <c r="F190" s="12">
        <f t="shared" si="18"/>
        <v>0</v>
      </c>
      <c r="G190">
        <v>182</v>
      </c>
      <c r="H190" t="s">
        <v>30</v>
      </c>
      <c r="I190" s="2">
        <f t="shared" si="17"/>
        <v>0</v>
      </c>
      <c r="J190" s="2">
        <f t="shared" si="19"/>
        <v>0</v>
      </c>
      <c r="L190" s="2">
        <f t="shared" si="15"/>
        <v>0</v>
      </c>
      <c r="M190" s="2">
        <f t="shared" si="16"/>
        <v>0</v>
      </c>
      <c r="N190">
        <f t="shared" si="20"/>
        <v>1</v>
      </c>
      <c r="O190">
        <f t="shared" si="21"/>
        <v>1</v>
      </c>
    </row>
    <row r="191" spans="1:15" x14ac:dyDescent="0.25">
      <c r="A191" s="8">
        <v>129.672</v>
      </c>
      <c r="B191" s="8"/>
      <c r="C191" s="30"/>
      <c r="E191" s="2">
        <f>IF(D191&lt;&gt;0,('Modelo Atmosférico'!$B$9/'Modelo Atmosférico'!$B$10)*((POWER(D191/'Modelo Atmosférico'!$B$14,(-'Modelo Atmosférico'!$B$11*'Modelo Atmosférico'!$B$10)/('Modelo Atmosférico'!$B$12*'Modelo Atmosférico'!$B$13)))-1),0)</f>
        <v>0</v>
      </c>
      <c r="F191" s="12">
        <f t="shared" si="18"/>
        <v>0</v>
      </c>
      <c r="G191">
        <v>183</v>
      </c>
      <c r="H191" t="s">
        <v>30</v>
      </c>
      <c r="I191" s="2">
        <f t="shared" si="17"/>
        <v>0</v>
      </c>
      <c r="J191" s="2">
        <f t="shared" si="19"/>
        <v>0</v>
      </c>
      <c r="L191" s="2">
        <f t="shared" si="15"/>
        <v>0</v>
      </c>
      <c r="M191" s="2">
        <f t="shared" si="16"/>
        <v>0</v>
      </c>
      <c r="N191">
        <f t="shared" si="20"/>
        <v>1</v>
      </c>
      <c r="O191">
        <f t="shared" si="21"/>
        <v>1</v>
      </c>
    </row>
    <row r="192" spans="1:15" x14ac:dyDescent="0.25">
      <c r="A192" s="8">
        <v>130.672</v>
      </c>
      <c r="B192" s="8"/>
      <c r="C192" s="30"/>
      <c r="E192" s="2">
        <f>IF(D192&lt;&gt;0,('Modelo Atmosférico'!$B$9/'Modelo Atmosférico'!$B$10)*((POWER(D192/'Modelo Atmosférico'!$B$14,(-'Modelo Atmosférico'!$B$11*'Modelo Atmosférico'!$B$10)/('Modelo Atmosférico'!$B$12*'Modelo Atmosférico'!$B$13)))-1),0)</f>
        <v>0</v>
      </c>
      <c r="F192" s="12">
        <f t="shared" si="18"/>
        <v>0</v>
      </c>
      <c r="G192">
        <v>184</v>
      </c>
      <c r="H192" t="s">
        <v>30</v>
      </c>
      <c r="I192" s="2">
        <f t="shared" si="17"/>
        <v>0</v>
      </c>
      <c r="J192" s="2">
        <f t="shared" si="19"/>
        <v>0</v>
      </c>
      <c r="L192" s="2">
        <f t="shared" si="15"/>
        <v>0</v>
      </c>
      <c r="M192" s="2">
        <f t="shared" si="16"/>
        <v>0</v>
      </c>
      <c r="N192">
        <f t="shared" si="20"/>
        <v>1</v>
      </c>
      <c r="O192">
        <f t="shared" si="21"/>
        <v>1</v>
      </c>
    </row>
    <row r="193" spans="1:15" x14ac:dyDescent="0.25">
      <c r="A193" s="8">
        <v>131.672</v>
      </c>
      <c r="B193" s="8"/>
      <c r="C193" s="30"/>
      <c r="E193" s="2">
        <f>IF(D193&lt;&gt;0,('Modelo Atmosférico'!$B$9/'Modelo Atmosférico'!$B$10)*((POWER(D193/'Modelo Atmosférico'!$B$14,(-'Modelo Atmosférico'!$B$11*'Modelo Atmosférico'!$B$10)/('Modelo Atmosférico'!$B$12*'Modelo Atmosférico'!$B$13)))-1),0)</f>
        <v>0</v>
      </c>
      <c r="F193" s="12">
        <f t="shared" si="18"/>
        <v>0</v>
      </c>
      <c r="G193">
        <v>185</v>
      </c>
      <c r="H193" t="s">
        <v>30</v>
      </c>
      <c r="I193" s="2">
        <f t="shared" si="17"/>
        <v>0</v>
      </c>
      <c r="J193" s="2">
        <f t="shared" si="19"/>
        <v>0</v>
      </c>
      <c r="L193" s="2">
        <f t="shared" si="15"/>
        <v>0</v>
      </c>
      <c r="M193" s="2">
        <f t="shared" si="16"/>
        <v>0</v>
      </c>
      <c r="N193">
        <f t="shared" si="20"/>
        <v>1</v>
      </c>
      <c r="O193">
        <f t="shared" si="21"/>
        <v>1</v>
      </c>
    </row>
    <row r="194" spans="1:15" x14ac:dyDescent="0.25">
      <c r="A194" s="8">
        <v>132.672</v>
      </c>
      <c r="B194" s="8"/>
      <c r="C194" s="30"/>
      <c r="E194" s="2">
        <f>IF(D194&lt;&gt;0,('Modelo Atmosférico'!$B$9/'Modelo Atmosférico'!$B$10)*((POWER(D194/'Modelo Atmosférico'!$B$14,(-'Modelo Atmosférico'!$B$11*'Modelo Atmosférico'!$B$10)/('Modelo Atmosférico'!$B$12*'Modelo Atmosférico'!$B$13)))-1),0)</f>
        <v>0</v>
      </c>
      <c r="F194" s="12">
        <f t="shared" si="18"/>
        <v>0</v>
      </c>
      <c r="G194">
        <v>186</v>
      </c>
      <c r="H194" t="s">
        <v>30</v>
      </c>
      <c r="I194" s="2">
        <f t="shared" si="17"/>
        <v>0</v>
      </c>
      <c r="J194" s="2">
        <f t="shared" si="19"/>
        <v>0</v>
      </c>
      <c r="L194" s="2">
        <f t="shared" si="15"/>
        <v>0</v>
      </c>
      <c r="M194" s="2">
        <f t="shared" si="16"/>
        <v>0</v>
      </c>
      <c r="N194">
        <f t="shared" si="20"/>
        <v>1</v>
      </c>
      <c r="O194">
        <f t="shared" si="21"/>
        <v>1</v>
      </c>
    </row>
    <row r="195" spans="1:15" x14ac:dyDescent="0.25">
      <c r="A195" s="8">
        <v>133.672</v>
      </c>
      <c r="B195" s="8"/>
      <c r="C195" s="30"/>
      <c r="E195" s="2">
        <f>IF(D195&lt;&gt;0,('Modelo Atmosférico'!$B$9/'Modelo Atmosférico'!$B$10)*((POWER(D195/'Modelo Atmosférico'!$B$14,(-'Modelo Atmosférico'!$B$11*'Modelo Atmosférico'!$B$10)/('Modelo Atmosférico'!$B$12*'Modelo Atmosférico'!$B$13)))-1),0)</f>
        <v>0</v>
      </c>
      <c r="F195" s="12">
        <f t="shared" si="18"/>
        <v>0</v>
      </c>
      <c r="G195">
        <v>187</v>
      </c>
      <c r="H195" t="s">
        <v>30</v>
      </c>
      <c r="I195" s="2">
        <f t="shared" si="17"/>
        <v>0</v>
      </c>
      <c r="J195" s="2">
        <f t="shared" si="19"/>
        <v>0</v>
      </c>
      <c r="L195" s="2">
        <f t="shared" si="15"/>
        <v>0</v>
      </c>
      <c r="M195" s="2">
        <f t="shared" si="16"/>
        <v>0</v>
      </c>
      <c r="N195">
        <f t="shared" si="20"/>
        <v>1</v>
      </c>
      <c r="O195">
        <f t="shared" si="21"/>
        <v>1</v>
      </c>
    </row>
    <row r="196" spans="1:15" x14ac:dyDescent="0.25">
      <c r="A196" s="8">
        <v>134.672</v>
      </c>
      <c r="B196" s="8"/>
      <c r="C196" s="30"/>
      <c r="E196" s="2">
        <f>IF(D196&lt;&gt;0,('Modelo Atmosférico'!$B$9/'Modelo Atmosférico'!$B$10)*((POWER(D196/'Modelo Atmosférico'!$B$14,(-'Modelo Atmosférico'!$B$11*'Modelo Atmosférico'!$B$10)/('Modelo Atmosférico'!$B$12*'Modelo Atmosférico'!$B$13)))-1),0)</f>
        <v>0</v>
      </c>
      <c r="F196" s="12">
        <f t="shared" si="18"/>
        <v>0</v>
      </c>
      <c r="G196">
        <v>188</v>
      </c>
      <c r="H196" t="s">
        <v>30</v>
      </c>
      <c r="I196" s="2">
        <f t="shared" si="17"/>
        <v>0</v>
      </c>
      <c r="J196" s="2">
        <f t="shared" si="19"/>
        <v>0</v>
      </c>
      <c r="L196" s="2">
        <f t="shared" si="15"/>
        <v>0</v>
      </c>
      <c r="M196" s="2">
        <f t="shared" si="16"/>
        <v>0</v>
      </c>
      <c r="N196">
        <f t="shared" si="20"/>
        <v>1</v>
      </c>
      <c r="O196">
        <f t="shared" si="21"/>
        <v>1</v>
      </c>
    </row>
    <row r="197" spans="1:15" x14ac:dyDescent="0.25">
      <c r="A197" s="8">
        <v>135.672</v>
      </c>
      <c r="B197" s="8"/>
      <c r="C197" s="30"/>
      <c r="E197" s="2">
        <f>IF(D197&lt;&gt;0,('Modelo Atmosférico'!$B$9/'Modelo Atmosférico'!$B$10)*((POWER(D197/'Modelo Atmosférico'!$B$14,(-'Modelo Atmosférico'!$B$11*'Modelo Atmosférico'!$B$10)/('Modelo Atmosférico'!$B$12*'Modelo Atmosférico'!$B$13)))-1),0)</f>
        <v>0</v>
      </c>
      <c r="F197" s="12">
        <f t="shared" si="18"/>
        <v>0</v>
      </c>
      <c r="G197">
        <v>189</v>
      </c>
      <c r="H197" t="s">
        <v>30</v>
      </c>
      <c r="I197" s="2">
        <f t="shared" si="17"/>
        <v>0</v>
      </c>
      <c r="J197" s="2">
        <f t="shared" si="19"/>
        <v>0</v>
      </c>
      <c r="L197" s="2">
        <f t="shared" si="15"/>
        <v>0</v>
      </c>
      <c r="M197" s="2">
        <f t="shared" si="16"/>
        <v>0</v>
      </c>
      <c r="N197">
        <f t="shared" si="20"/>
        <v>1</v>
      </c>
      <c r="O197">
        <f t="shared" si="21"/>
        <v>1</v>
      </c>
    </row>
    <row r="198" spans="1:15" x14ac:dyDescent="0.25">
      <c r="A198" s="8">
        <v>136.672</v>
      </c>
      <c r="B198" s="8"/>
      <c r="C198" s="30"/>
      <c r="E198" s="2">
        <f>IF(D198&lt;&gt;0,('Modelo Atmosférico'!$B$9/'Modelo Atmosférico'!$B$10)*((POWER(D198/'Modelo Atmosférico'!$B$14,(-'Modelo Atmosférico'!$B$11*'Modelo Atmosférico'!$B$10)/('Modelo Atmosférico'!$B$12*'Modelo Atmosférico'!$B$13)))-1),0)</f>
        <v>0</v>
      </c>
      <c r="F198" s="12">
        <f t="shared" si="18"/>
        <v>0</v>
      </c>
      <c r="G198">
        <v>190</v>
      </c>
      <c r="H198" t="s">
        <v>30</v>
      </c>
      <c r="I198" s="2">
        <f t="shared" si="17"/>
        <v>0</v>
      </c>
      <c r="J198" s="2">
        <f t="shared" si="19"/>
        <v>0</v>
      </c>
      <c r="L198" s="2">
        <f t="shared" si="15"/>
        <v>0</v>
      </c>
      <c r="M198" s="2">
        <f t="shared" si="16"/>
        <v>0</v>
      </c>
      <c r="N198">
        <f t="shared" si="20"/>
        <v>1</v>
      </c>
      <c r="O198">
        <f t="shared" si="21"/>
        <v>1</v>
      </c>
    </row>
    <row r="199" spans="1:15" x14ac:dyDescent="0.25">
      <c r="A199" s="8">
        <v>137.672</v>
      </c>
      <c r="B199" s="8"/>
      <c r="C199" s="30"/>
      <c r="E199" s="2">
        <f>IF(D199&lt;&gt;0,('Modelo Atmosférico'!$B$9/'Modelo Atmosférico'!$B$10)*((POWER(D199/'Modelo Atmosférico'!$B$14,(-'Modelo Atmosférico'!$B$11*'Modelo Atmosférico'!$B$10)/('Modelo Atmosférico'!$B$12*'Modelo Atmosférico'!$B$13)))-1),0)</f>
        <v>0</v>
      </c>
      <c r="F199" s="12">
        <f t="shared" si="18"/>
        <v>0</v>
      </c>
      <c r="G199">
        <v>191</v>
      </c>
      <c r="H199" t="s">
        <v>30</v>
      </c>
      <c r="I199" s="2">
        <f t="shared" si="17"/>
        <v>0</v>
      </c>
      <c r="J199" s="2">
        <f t="shared" si="19"/>
        <v>0</v>
      </c>
      <c r="L199" s="2">
        <f t="shared" si="15"/>
        <v>0</v>
      </c>
      <c r="M199" s="2">
        <f t="shared" si="16"/>
        <v>0</v>
      </c>
      <c r="N199">
        <f t="shared" si="20"/>
        <v>1</v>
      </c>
      <c r="O199">
        <f t="shared" si="21"/>
        <v>1</v>
      </c>
    </row>
    <row r="200" spans="1:15" x14ac:dyDescent="0.25">
      <c r="A200" s="8">
        <v>138.672</v>
      </c>
      <c r="B200" s="8"/>
      <c r="C200" s="30"/>
      <c r="E200" s="2">
        <f>IF(D200&lt;&gt;0,('Modelo Atmosférico'!$B$9/'Modelo Atmosférico'!$B$10)*((POWER(D200/'Modelo Atmosférico'!$B$14,(-'Modelo Atmosférico'!$B$11*'Modelo Atmosférico'!$B$10)/('Modelo Atmosférico'!$B$12*'Modelo Atmosférico'!$B$13)))-1),0)</f>
        <v>0</v>
      </c>
      <c r="F200" s="12">
        <f t="shared" si="18"/>
        <v>0</v>
      </c>
      <c r="G200">
        <v>192</v>
      </c>
      <c r="H200" t="s">
        <v>30</v>
      </c>
      <c r="I200" s="2">
        <f t="shared" si="17"/>
        <v>0</v>
      </c>
      <c r="J200" s="2">
        <f t="shared" si="19"/>
        <v>0</v>
      </c>
      <c r="L200" s="2">
        <f t="shared" si="15"/>
        <v>0</v>
      </c>
      <c r="M200" s="2">
        <f t="shared" si="16"/>
        <v>0</v>
      </c>
      <c r="N200">
        <f t="shared" si="20"/>
        <v>1</v>
      </c>
      <c r="O200">
        <f t="shared" si="21"/>
        <v>1</v>
      </c>
    </row>
    <row r="201" spans="1:15" x14ac:dyDescent="0.25">
      <c r="A201" s="8">
        <v>139.672</v>
      </c>
      <c r="B201" s="8"/>
      <c r="C201" s="30"/>
      <c r="E201" s="2">
        <f>IF(D201&lt;&gt;0,('Modelo Atmosférico'!$B$9/'Modelo Atmosférico'!$B$10)*((POWER(D201/'Modelo Atmosférico'!$B$14,(-'Modelo Atmosférico'!$B$11*'Modelo Atmosférico'!$B$10)/('Modelo Atmosférico'!$B$12*'Modelo Atmosférico'!$B$13)))-1),0)</f>
        <v>0</v>
      </c>
      <c r="F201" s="12">
        <f t="shared" si="18"/>
        <v>0</v>
      </c>
      <c r="G201">
        <v>193</v>
      </c>
      <c r="H201" t="s">
        <v>30</v>
      </c>
      <c r="I201" s="2">
        <f t="shared" si="17"/>
        <v>0</v>
      </c>
      <c r="J201" s="2">
        <f t="shared" si="19"/>
        <v>0</v>
      </c>
      <c r="L201" s="2">
        <f t="shared" si="15"/>
        <v>0</v>
      </c>
      <c r="M201" s="2">
        <f t="shared" si="16"/>
        <v>0</v>
      </c>
      <c r="N201">
        <f t="shared" si="20"/>
        <v>1</v>
      </c>
      <c r="O201">
        <f t="shared" si="21"/>
        <v>1</v>
      </c>
    </row>
    <row r="202" spans="1:15" x14ac:dyDescent="0.25">
      <c r="A202" s="8">
        <v>140.672</v>
      </c>
      <c r="B202" s="8"/>
      <c r="C202" s="30"/>
      <c r="E202" s="2">
        <f>IF(D202&lt;&gt;0,('Modelo Atmosférico'!$B$9/'Modelo Atmosférico'!$B$10)*((POWER(D202/'Modelo Atmosférico'!$B$14,(-'Modelo Atmosférico'!$B$11*'Modelo Atmosférico'!$B$10)/('Modelo Atmosférico'!$B$12*'Modelo Atmosférico'!$B$13)))-1),0)</f>
        <v>0</v>
      </c>
      <c r="F202" s="12">
        <f t="shared" si="18"/>
        <v>0</v>
      </c>
      <c r="G202">
        <v>194</v>
      </c>
      <c r="H202" t="s">
        <v>30</v>
      </c>
      <c r="I202" s="2">
        <f t="shared" si="17"/>
        <v>0</v>
      </c>
      <c r="J202" s="2">
        <f t="shared" si="19"/>
        <v>0</v>
      </c>
      <c r="L202" s="2">
        <f t="shared" si="15"/>
        <v>0</v>
      </c>
      <c r="M202" s="2">
        <f t="shared" si="16"/>
        <v>0</v>
      </c>
      <c r="N202">
        <f t="shared" si="20"/>
        <v>1</v>
      </c>
      <c r="O202">
        <f t="shared" si="21"/>
        <v>1</v>
      </c>
    </row>
    <row r="203" spans="1:15" x14ac:dyDescent="0.25">
      <c r="A203" s="8">
        <v>141.672</v>
      </c>
      <c r="B203" s="8"/>
      <c r="C203" s="30"/>
      <c r="E203" s="2">
        <f>IF(D203&lt;&gt;0,('Modelo Atmosférico'!$B$9/'Modelo Atmosférico'!$B$10)*((POWER(D203/'Modelo Atmosférico'!$B$14,(-'Modelo Atmosférico'!$B$11*'Modelo Atmosférico'!$B$10)/('Modelo Atmosférico'!$B$12*'Modelo Atmosférico'!$B$13)))-1),0)</f>
        <v>0</v>
      </c>
      <c r="F203" s="12">
        <f t="shared" si="18"/>
        <v>0</v>
      </c>
      <c r="G203">
        <v>195</v>
      </c>
      <c r="H203" t="s">
        <v>30</v>
      </c>
      <c r="I203" s="2">
        <f t="shared" si="17"/>
        <v>0</v>
      </c>
      <c r="J203" s="2">
        <f t="shared" si="19"/>
        <v>0</v>
      </c>
      <c r="L203" s="2">
        <f t="shared" si="15"/>
        <v>0</v>
      </c>
      <c r="M203" s="2">
        <f t="shared" si="16"/>
        <v>0</v>
      </c>
      <c r="N203">
        <f t="shared" si="20"/>
        <v>1</v>
      </c>
      <c r="O203">
        <f t="shared" si="21"/>
        <v>1</v>
      </c>
    </row>
    <row r="204" spans="1:15" x14ac:dyDescent="0.25">
      <c r="A204" s="8">
        <v>142.672</v>
      </c>
      <c r="B204" s="8"/>
      <c r="C204" s="30"/>
      <c r="E204" s="2">
        <f>IF(D204&lt;&gt;0,('Modelo Atmosférico'!$B$9/'Modelo Atmosférico'!$B$10)*((POWER(D204/'Modelo Atmosférico'!$B$14,(-'Modelo Atmosférico'!$B$11*'Modelo Atmosférico'!$B$10)/('Modelo Atmosférico'!$B$12*'Modelo Atmosférico'!$B$13)))-1),0)</f>
        <v>0</v>
      </c>
      <c r="F204" s="12">
        <f t="shared" si="18"/>
        <v>0</v>
      </c>
      <c r="G204">
        <v>196</v>
      </c>
      <c r="H204" t="s">
        <v>30</v>
      </c>
      <c r="I204" s="2">
        <f t="shared" si="17"/>
        <v>0</v>
      </c>
      <c r="J204" s="2">
        <f t="shared" si="19"/>
        <v>0</v>
      </c>
      <c r="L204" s="2">
        <f t="shared" ref="L204:L247" si="22">(C204-C200)/(A204-A200)</f>
        <v>0</v>
      </c>
      <c r="M204" s="2">
        <f t="shared" ref="M204:M247" si="23">_xlfn.VAR.P(L200:L204)</f>
        <v>0</v>
      </c>
      <c r="N204">
        <f t="shared" si="20"/>
        <v>1</v>
      </c>
      <c r="O204">
        <f t="shared" si="21"/>
        <v>1</v>
      </c>
    </row>
    <row r="205" spans="1:15" x14ac:dyDescent="0.25">
      <c r="A205" s="8">
        <v>143.672</v>
      </c>
      <c r="B205" s="8"/>
      <c r="C205" s="30"/>
      <c r="E205" s="2">
        <f>IF(D205&lt;&gt;0,('Modelo Atmosférico'!$B$9/'Modelo Atmosférico'!$B$10)*((POWER(D205/'Modelo Atmosférico'!$B$14,(-'Modelo Atmosférico'!$B$11*'Modelo Atmosférico'!$B$10)/('Modelo Atmosférico'!$B$12*'Modelo Atmosférico'!$B$13)))-1),0)</f>
        <v>0</v>
      </c>
      <c r="F205" s="12">
        <f t="shared" si="18"/>
        <v>0</v>
      </c>
      <c r="G205">
        <v>197</v>
      </c>
      <c r="H205" t="s">
        <v>30</v>
      </c>
      <c r="I205" s="2">
        <f t="shared" si="17"/>
        <v>0</v>
      </c>
      <c r="J205" s="2">
        <f t="shared" si="19"/>
        <v>0</v>
      </c>
      <c r="L205" s="2">
        <f t="shared" si="22"/>
        <v>0</v>
      </c>
      <c r="M205" s="2">
        <f t="shared" si="23"/>
        <v>0</v>
      </c>
      <c r="N205">
        <f t="shared" si="20"/>
        <v>1</v>
      </c>
      <c r="O205">
        <f t="shared" si="21"/>
        <v>1</v>
      </c>
    </row>
    <row r="206" spans="1:15" x14ac:dyDescent="0.25">
      <c r="A206" s="8">
        <v>144.672</v>
      </c>
      <c r="B206" s="8"/>
      <c r="C206" s="30"/>
      <c r="E206" s="2">
        <f>IF(D206&lt;&gt;0,('Modelo Atmosférico'!$B$9/'Modelo Atmosférico'!$B$10)*((POWER(D206/'Modelo Atmosférico'!$B$14,(-'Modelo Atmosférico'!$B$11*'Modelo Atmosférico'!$B$10)/('Modelo Atmosférico'!$B$12*'Modelo Atmosférico'!$B$13)))-1),0)</f>
        <v>0</v>
      </c>
      <c r="F206" s="12">
        <f t="shared" si="18"/>
        <v>0</v>
      </c>
      <c r="G206">
        <v>198</v>
      </c>
      <c r="H206" t="s">
        <v>30</v>
      </c>
      <c r="I206" s="2">
        <f t="shared" si="17"/>
        <v>0</v>
      </c>
      <c r="J206" s="2">
        <f t="shared" si="19"/>
        <v>0</v>
      </c>
      <c r="L206" s="2">
        <f t="shared" si="22"/>
        <v>0</v>
      </c>
      <c r="M206" s="2">
        <f t="shared" si="23"/>
        <v>0</v>
      </c>
      <c r="N206">
        <f t="shared" si="20"/>
        <v>1</v>
      </c>
      <c r="O206">
        <f t="shared" si="21"/>
        <v>1</v>
      </c>
    </row>
    <row r="207" spans="1:15" x14ac:dyDescent="0.25">
      <c r="A207" s="8">
        <v>145.672</v>
      </c>
      <c r="B207" s="8"/>
      <c r="C207" s="30"/>
      <c r="E207" s="2">
        <f>IF(D207&lt;&gt;0,('Modelo Atmosférico'!$B$9/'Modelo Atmosférico'!$B$10)*((POWER(D207/'Modelo Atmosférico'!$B$14,(-'Modelo Atmosférico'!$B$11*'Modelo Atmosférico'!$B$10)/('Modelo Atmosférico'!$B$12*'Modelo Atmosférico'!$B$13)))-1),0)</f>
        <v>0</v>
      </c>
      <c r="F207" s="12">
        <f t="shared" si="18"/>
        <v>0</v>
      </c>
      <c r="G207">
        <v>199</v>
      </c>
      <c r="H207" t="s">
        <v>30</v>
      </c>
      <c r="I207" s="2">
        <f t="shared" si="17"/>
        <v>0</v>
      </c>
      <c r="J207" s="2">
        <f t="shared" si="19"/>
        <v>0</v>
      </c>
      <c r="L207" s="2">
        <f t="shared" si="22"/>
        <v>0</v>
      </c>
      <c r="M207" s="2">
        <f t="shared" si="23"/>
        <v>0</v>
      </c>
      <c r="N207">
        <f t="shared" si="20"/>
        <v>1</v>
      </c>
      <c r="O207">
        <f t="shared" si="21"/>
        <v>1</v>
      </c>
    </row>
    <row r="208" spans="1:15" x14ac:dyDescent="0.25">
      <c r="A208" s="8">
        <v>146.672</v>
      </c>
      <c r="B208" s="8"/>
      <c r="C208" s="30"/>
      <c r="E208" s="2">
        <f>IF(D208&lt;&gt;0,('Modelo Atmosférico'!$B$9/'Modelo Atmosférico'!$B$10)*((POWER(D208/'Modelo Atmosférico'!$B$14,(-'Modelo Atmosférico'!$B$11*'Modelo Atmosférico'!$B$10)/('Modelo Atmosférico'!$B$12*'Modelo Atmosférico'!$B$13)))-1),0)</f>
        <v>0</v>
      </c>
      <c r="F208" s="12">
        <f t="shared" si="18"/>
        <v>0</v>
      </c>
      <c r="G208">
        <v>200</v>
      </c>
      <c r="H208" t="s">
        <v>30</v>
      </c>
      <c r="I208" s="2">
        <f t="shared" si="17"/>
        <v>0</v>
      </c>
      <c r="J208" s="2">
        <f t="shared" si="19"/>
        <v>0</v>
      </c>
      <c r="L208" s="2">
        <f t="shared" si="22"/>
        <v>0</v>
      </c>
      <c r="M208" s="2">
        <f t="shared" si="23"/>
        <v>0</v>
      </c>
      <c r="N208">
        <f t="shared" si="20"/>
        <v>1</v>
      </c>
      <c r="O208">
        <f t="shared" si="21"/>
        <v>1</v>
      </c>
    </row>
    <row r="209" spans="1:15" x14ac:dyDescent="0.25">
      <c r="A209" s="8">
        <v>147.672</v>
      </c>
      <c r="B209" s="8"/>
      <c r="C209" s="30"/>
      <c r="E209" s="2">
        <f>IF(D209&lt;&gt;0,('Modelo Atmosférico'!$B$9/'Modelo Atmosférico'!$B$10)*((POWER(D209/'Modelo Atmosférico'!$B$14,(-'Modelo Atmosférico'!$B$11*'Modelo Atmosférico'!$B$10)/('Modelo Atmosférico'!$B$12*'Modelo Atmosférico'!$B$13)))-1),0)</f>
        <v>0</v>
      </c>
      <c r="F209" s="12">
        <f t="shared" si="18"/>
        <v>0</v>
      </c>
      <c r="G209">
        <v>201</v>
      </c>
      <c r="H209" t="s">
        <v>30</v>
      </c>
      <c r="I209" s="2">
        <f t="shared" si="17"/>
        <v>0</v>
      </c>
      <c r="J209" s="2">
        <f t="shared" si="19"/>
        <v>0</v>
      </c>
      <c r="L209" s="2">
        <f t="shared" si="22"/>
        <v>0</v>
      </c>
      <c r="M209" s="2">
        <f t="shared" si="23"/>
        <v>0</v>
      </c>
      <c r="N209">
        <f t="shared" si="20"/>
        <v>1</v>
      </c>
      <c r="O209">
        <f t="shared" si="21"/>
        <v>1</v>
      </c>
    </row>
    <row r="210" spans="1:15" x14ac:dyDescent="0.25">
      <c r="A210" s="8">
        <v>148.672</v>
      </c>
      <c r="B210" s="8"/>
      <c r="C210" s="30"/>
      <c r="E210" s="2">
        <f>IF(D210&lt;&gt;0,('Modelo Atmosférico'!$B$9/'Modelo Atmosférico'!$B$10)*((POWER(D210/'Modelo Atmosférico'!$B$14,(-'Modelo Atmosférico'!$B$11*'Modelo Atmosférico'!$B$10)/('Modelo Atmosférico'!$B$12*'Modelo Atmosférico'!$B$13)))-1),0)</f>
        <v>0</v>
      </c>
      <c r="F210" s="12">
        <f t="shared" si="18"/>
        <v>0</v>
      </c>
      <c r="G210">
        <v>202</v>
      </c>
      <c r="H210" t="s">
        <v>30</v>
      </c>
      <c r="I210" s="2">
        <f t="shared" si="17"/>
        <v>0</v>
      </c>
      <c r="J210" s="2">
        <f t="shared" si="19"/>
        <v>0</v>
      </c>
      <c r="L210" s="2">
        <f t="shared" si="22"/>
        <v>0</v>
      </c>
      <c r="M210" s="2">
        <f t="shared" si="23"/>
        <v>0</v>
      </c>
      <c r="N210">
        <f t="shared" si="20"/>
        <v>1</v>
      </c>
      <c r="O210">
        <f t="shared" si="21"/>
        <v>1</v>
      </c>
    </row>
    <row r="211" spans="1:15" x14ac:dyDescent="0.25">
      <c r="A211" s="8">
        <v>149.672</v>
      </c>
      <c r="B211" s="8"/>
      <c r="C211" s="30"/>
      <c r="E211" s="2">
        <f>IF(D211&lt;&gt;0,('Modelo Atmosférico'!$B$9/'Modelo Atmosférico'!$B$10)*((POWER(D211/'Modelo Atmosférico'!$B$14,(-'Modelo Atmosférico'!$B$11*'Modelo Atmosférico'!$B$10)/('Modelo Atmosférico'!$B$12*'Modelo Atmosférico'!$B$13)))-1),0)</f>
        <v>0</v>
      </c>
      <c r="F211" s="12">
        <f t="shared" si="18"/>
        <v>0</v>
      </c>
      <c r="G211">
        <v>203</v>
      </c>
      <c r="H211" t="s">
        <v>30</v>
      </c>
      <c r="I211" s="2">
        <f t="shared" si="17"/>
        <v>0</v>
      </c>
      <c r="J211" s="2">
        <f t="shared" si="19"/>
        <v>0</v>
      </c>
      <c r="L211" s="2">
        <f t="shared" si="22"/>
        <v>0</v>
      </c>
      <c r="M211" s="2">
        <f t="shared" si="23"/>
        <v>0</v>
      </c>
      <c r="N211">
        <f t="shared" si="20"/>
        <v>1</v>
      </c>
      <c r="O211">
        <f t="shared" si="21"/>
        <v>1</v>
      </c>
    </row>
    <row r="212" spans="1:15" x14ac:dyDescent="0.25">
      <c r="A212" s="8">
        <v>150.672</v>
      </c>
      <c r="B212" s="8"/>
      <c r="C212" s="30"/>
      <c r="E212" s="2">
        <f>IF(D212&lt;&gt;0,('Modelo Atmosférico'!$B$9/'Modelo Atmosférico'!$B$10)*((POWER(D212/'Modelo Atmosférico'!$B$14,(-'Modelo Atmosférico'!$B$11*'Modelo Atmosférico'!$B$10)/('Modelo Atmosférico'!$B$12*'Modelo Atmosférico'!$B$13)))-1),0)</f>
        <v>0</v>
      </c>
      <c r="F212" s="12">
        <f t="shared" si="18"/>
        <v>0</v>
      </c>
      <c r="G212">
        <v>204</v>
      </c>
      <c r="H212" t="s">
        <v>30</v>
      </c>
      <c r="I212" s="2">
        <f t="shared" si="17"/>
        <v>0</v>
      </c>
      <c r="J212" s="2">
        <f t="shared" si="19"/>
        <v>0</v>
      </c>
      <c r="L212" s="2">
        <f t="shared" si="22"/>
        <v>0</v>
      </c>
      <c r="M212" s="2">
        <f t="shared" si="23"/>
        <v>0</v>
      </c>
      <c r="N212">
        <f t="shared" si="20"/>
        <v>1</v>
      </c>
      <c r="O212">
        <f t="shared" si="21"/>
        <v>1</v>
      </c>
    </row>
    <row r="213" spans="1:15" x14ac:dyDescent="0.25">
      <c r="A213" s="8">
        <v>151.672</v>
      </c>
      <c r="B213" s="8"/>
      <c r="C213" s="30"/>
      <c r="E213" s="2">
        <f>IF(D213&lt;&gt;0,('Modelo Atmosférico'!$B$9/'Modelo Atmosférico'!$B$10)*((POWER(D213/'Modelo Atmosférico'!$B$14,(-'Modelo Atmosférico'!$B$11*'Modelo Atmosférico'!$B$10)/('Modelo Atmosférico'!$B$12*'Modelo Atmosférico'!$B$13)))-1),0)</f>
        <v>0</v>
      </c>
      <c r="F213" s="12">
        <f t="shared" si="18"/>
        <v>0</v>
      </c>
      <c r="G213">
        <v>205</v>
      </c>
      <c r="H213" t="s">
        <v>30</v>
      </c>
      <c r="I213" s="2">
        <f t="shared" si="17"/>
        <v>0</v>
      </c>
      <c r="J213" s="2">
        <f t="shared" si="19"/>
        <v>0</v>
      </c>
      <c r="L213" s="2">
        <f t="shared" si="22"/>
        <v>0</v>
      </c>
      <c r="M213" s="2">
        <f t="shared" si="23"/>
        <v>0</v>
      </c>
      <c r="N213">
        <f t="shared" si="20"/>
        <v>1</v>
      </c>
      <c r="O213">
        <f t="shared" si="21"/>
        <v>1</v>
      </c>
    </row>
    <row r="214" spans="1:15" x14ac:dyDescent="0.25">
      <c r="A214" s="8">
        <v>152.672</v>
      </c>
      <c r="B214" s="8"/>
      <c r="C214" s="30"/>
      <c r="E214" s="2">
        <f>IF(D214&lt;&gt;0,('Modelo Atmosférico'!$B$9/'Modelo Atmosférico'!$B$10)*((POWER(D214/'Modelo Atmosférico'!$B$14,(-'Modelo Atmosférico'!$B$11*'Modelo Atmosférico'!$B$10)/('Modelo Atmosférico'!$B$12*'Modelo Atmosférico'!$B$13)))-1),0)</f>
        <v>0</v>
      </c>
      <c r="F214" s="12">
        <f t="shared" si="18"/>
        <v>0</v>
      </c>
      <c r="G214">
        <v>206</v>
      </c>
      <c r="H214" t="s">
        <v>30</v>
      </c>
      <c r="I214" s="2">
        <f t="shared" si="17"/>
        <v>0</v>
      </c>
      <c r="J214" s="2">
        <f t="shared" si="19"/>
        <v>0</v>
      </c>
      <c r="L214" s="2">
        <f t="shared" si="22"/>
        <v>0</v>
      </c>
      <c r="M214" s="2">
        <f t="shared" si="23"/>
        <v>0</v>
      </c>
      <c r="N214">
        <f t="shared" si="20"/>
        <v>1</v>
      </c>
      <c r="O214">
        <f t="shared" si="21"/>
        <v>1</v>
      </c>
    </row>
    <row r="215" spans="1:15" x14ac:dyDescent="0.25">
      <c r="A215" s="8">
        <v>153.672</v>
      </c>
      <c r="B215" s="8"/>
      <c r="C215" s="30"/>
      <c r="E215" s="2">
        <f>IF(D215&lt;&gt;0,('Modelo Atmosférico'!$B$9/'Modelo Atmosférico'!$B$10)*((POWER(D215/'Modelo Atmosférico'!$B$14,(-'Modelo Atmosférico'!$B$11*'Modelo Atmosférico'!$B$10)/('Modelo Atmosférico'!$B$12*'Modelo Atmosférico'!$B$13)))-1),0)</f>
        <v>0</v>
      </c>
      <c r="F215" s="12">
        <f t="shared" si="18"/>
        <v>0</v>
      </c>
      <c r="G215">
        <v>207</v>
      </c>
      <c r="H215" t="s">
        <v>30</v>
      </c>
      <c r="I215" s="2">
        <f t="shared" si="17"/>
        <v>0</v>
      </c>
      <c r="J215" s="2">
        <f t="shared" si="19"/>
        <v>0</v>
      </c>
      <c r="L215" s="2">
        <f t="shared" si="22"/>
        <v>0</v>
      </c>
      <c r="M215" s="2">
        <f t="shared" si="23"/>
        <v>0</v>
      </c>
      <c r="N215">
        <f t="shared" si="20"/>
        <v>1</v>
      </c>
      <c r="O215">
        <f t="shared" si="21"/>
        <v>1</v>
      </c>
    </row>
    <row r="216" spans="1:15" x14ac:dyDescent="0.25">
      <c r="A216" s="8">
        <v>154.672</v>
      </c>
      <c r="B216" s="8"/>
      <c r="C216" s="30"/>
      <c r="E216" s="2">
        <f>IF(D216&lt;&gt;0,('Modelo Atmosférico'!$B$9/'Modelo Atmosférico'!$B$10)*((POWER(D216/'Modelo Atmosférico'!$B$14,(-'Modelo Atmosférico'!$B$11*'Modelo Atmosférico'!$B$10)/('Modelo Atmosférico'!$B$12*'Modelo Atmosférico'!$B$13)))-1),0)</f>
        <v>0</v>
      </c>
      <c r="F216" s="12">
        <f t="shared" si="18"/>
        <v>0</v>
      </c>
      <c r="G216">
        <v>208</v>
      </c>
      <c r="H216" t="s">
        <v>30</v>
      </c>
      <c r="I216" s="2">
        <f t="shared" si="17"/>
        <v>0</v>
      </c>
      <c r="J216" s="2">
        <f t="shared" si="19"/>
        <v>0</v>
      </c>
      <c r="L216" s="2">
        <f t="shared" si="22"/>
        <v>0</v>
      </c>
      <c r="M216" s="2">
        <f t="shared" si="23"/>
        <v>0</v>
      </c>
      <c r="N216">
        <f t="shared" si="20"/>
        <v>1</v>
      </c>
      <c r="O216">
        <f t="shared" si="21"/>
        <v>1</v>
      </c>
    </row>
    <row r="217" spans="1:15" x14ac:dyDescent="0.25">
      <c r="A217" s="8">
        <v>155.672</v>
      </c>
      <c r="B217" s="8"/>
      <c r="C217" s="30"/>
      <c r="E217" s="2">
        <f>IF(D217&lt;&gt;0,('Modelo Atmosférico'!$B$9/'Modelo Atmosférico'!$B$10)*((POWER(D217/'Modelo Atmosférico'!$B$14,(-'Modelo Atmosférico'!$B$11*'Modelo Atmosférico'!$B$10)/('Modelo Atmosférico'!$B$12*'Modelo Atmosférico'!$B$13)))-1),0)</f>
        <v>0</v>
      </c>
      <c r="F217" s="12">
        <f t="shared" si="18"/>
        <v>0</v>
      </c>
      <c r="G217">
        <v>209</v>
      </c>
      <c r="H217" t="s">
        <v>30</v>
      </c>
      <c r="I217" s="2">
        <f t="shared" si="17"/>
        <v>0</v>
      </c>
      <c r="J217" s="2">
        <f t="shared" si="19"/>
        <v>0</v>
      </c>
      <c r="L217" s="2">
        <f t="shared" si="22"/>
        <v>0</v>
      </c>
      <c r="M217" s="2">
        <f t="shared" si="23"/>
        <v>0</v>
      </c>
      <c r="N217">
        <f t="shared" si="20"/>
        <v>1</v>
      </c>
      <c r="O217">
        <f t="shared" si="21"/>
        <v>1</v>
      </c>
    </row>
    <row r="218" spans="1:15" x14ac:dyDescent="0.25">
      <c r="A218" s="8">
        <v>156.672</v>
      </c>
      <c r="B218" s="8"/>
      <c r="C218" s="30"/>
      <c r="E218" s="2">
        <f>IF(D218&lt;&gt;0,('Modelo Atmosférico'!$B$9/'Modelo Atmosférico'!$B$10)*((POWER(D218/'Modelo Atmosférico'!$B$14,(-'Modelo Atmosférico'!$B$11*'Modelo Atmosférico'!$B$10)/('Modelo Atmosférico'!$B$12*'Modelo Atmosférico'!$B$13)))-1),0)</f>
        <v>0</v>
      </c>
      <c r="F218" s="12">
        <f t="shared" si="18"/>
        <v>0</v>
      </c>
      <c r="G218">
        <v>210</v>
      </c>
      <c r="H218" t="s">
        <v>30</v>
      </c>
      <c r="I218" s="2">
        <f t="shared" si="17"/>
        <v>0</v>
      </c>
      <c r="J218" s="2">
        <f t="shared" si="19"/>
        <v>0</v>
      </c>
      <c r="L218" s="2">
        <f t="shared" si="22"/>
        <v>0</v>
      </c>
      <c r="M218" s="2">
        <f t="shared" si="23"/>
        <v>0</v>
      </c>
      <c r="N218">
        <f t="shared" si="20"/>
        <v>1</v>
      </c>
      <c r="O218">
        <f t="shared" si="21"/>
        <v>1</v>
      </c>
    </row>
    <row r="219" spans="1:15" x14ac:dyDescent="0.25">
      <c r="A219" s="8">
        <v>157.672</v>
      </c>
      <c r="B219" s="8"/>
      <c r="C219" s="30"/>
      <c r="E219" s="2">
        <f>IF(D219&lt;&gt;0,('Modelo Atmosférico'!$B$9/'Modelo Atmosférico'!$B$10)*((POWER(D219/'Modelo Atmosférico'!$B$14,(-'Modelo Atmosférico'!$B$11*'Modelo Atmosférico'!$B$10)/('Modelo Atmosférico'!$B$12*'Modelo Atmosférico'!$B$13)))-1),0)</f>
        <v>0</v>
      </c>
      <c r="F219" s="12">
        <f t="shared" si="18"/>
        <v>0</v>
      </c>
      <c r="G219">
        <v>211</v>
      </c>
      <c r="H219" t="s">
        <v>30</v>
      </c>
      <c r="I219" s="2">
        <f t="shared" si="17"/>
        <v>0</v>
      </c>
      <c r="J219" s="2">
        <f t="shared" si="19"/>
        <v>0</v>
      </c>
      <c r="L219" s="2">
        <f t="shared" si="22"/>
        <v>0</v>
      </c>
      <c r="M219" s="2">
        <f t="shared" si="23"/>
        <v>0</v>
      </c>
      <c r="N219">
        <f t="shared" si="20"/>
        <v>1</v>
      </c>
      <c r="O219">
        <f t="shared" si="21"/>
        <v>1</v>
      </c>
    </row>
    <row r="220" spans="1:15" x14ac:dyDescent="0.25">
      <c r="A220" s="8">
        <v>158.672</v>
      </c>
      <c r="B220" s="8"/>
      <c r="C220" s="30"/>
      <c r="E220" s="2">
        <f>IF(D220&lt;&gt;0,('Modelo Atmosférico'!$B$9/'Modelo Atmosférico'!$B$10)*((POWER(D220/'Modelo Atmosférico'!$B$14,(-'Modelo Atmosférico'!$B$11*'Modelo Atmosférico'!$B$10)/('Modelo Atmosférico'!$B$12*'Modelo Atmosférico'!$B$13)))-1),0)</f>
        <v>0</v>
      </c>
      <c r="F220" s="12">
        <f t="shared" si="18"/>
        <v>0</v>
      </c>
      <c r="G220">
        <v>212</v>
      </c>
      <c r="H220" t="s">
        <v>30</v>
      </c>
      <c r="I220" s="2">
        <f t="shared" si="17"/>
        <v>0</v>
      </c>
      <c r="J220" s="2">
        <f t="shared" si="19"/>
        <v>0</v>
      </c>
      <c r="L220" s="2">
        <f t="shared" si="22"/>
        <v>0</v>
      </c>
      <c r="M220" s="2">
        <f t="shared" si="23"/>
        <v>0</v>
      </c>
      <c r="N220">
        <f t="shared" si="20"/>
        <v>1</v>
      </c>
      <c r="O220">
        <f t="shared" si="21"/>
        <v>1</v>
      </c>
    </row>
    <row r="221" spans="1:15" x14ac:dyDescent="0.25">
      <c r="A221" s="8">
        <v>159.672</v>
      </c>
      <c r="B221" s="8"/>
      <c r="C221" s="30"/>
      <c r="E221" s="2">
        <f>IF(D221&lt;&gt;0,('Modelo Atmosférico'!$B$9/'Modelo Atmosférico'!$B$10)*((POWER(D221/'Modelo Atmosférico'!$B$14,(-'Modelo Atmosférico'!$B$11*'Modelo Atmosférico'!$B$10)/('Modelo Atmosférico'!$B$12*'Modelo Atmosférico'!$B$13)))-1),0)</f>
        <v>0</v>
      </c>
      <c r="F221" s="12">
        <f t="shared" si="18"/>
        <v>0</v>
      </c>
      <c r="G221">
        <v>213</v>
      </c>
      <c r="H221" t="s">
        <v>30</v>
      </c>
      <c r="I221" s="2">
        <f t="shared" si="17"/>
        <v>0</v>
      </c>
      <c r="J221" s="2">
        <f t="shared" si="19"/>
        <v>0</v>
      </c>
      <c r="L221" s="2">
        <f t="shared" si="22"/>
        <v>0</v>
      </c>
      <c r="M221" s="2">
        <f t="shared" si="23"/>
        <v>0</v>
      </c>
      <c r="N221">
        <f t="shared" si="20"/>
        <v>1</v>
      </c>
      <c r="O221">
        <f t="shared" si="21"/>
        <v>1</v>
      </c>
    </row>
    <row r="222" spans="1:15" x14ac:dyDescent="0.25">
      <c r="A222" s="8">
        <v>160.672</v>
      </c>
      <c r="B222" s="8"/>
      <c r="C222" s="30"/>
      <c r="E222" s="2">
        <f>IF(D222&lt;&gt;0,('Modelo Atmosférico'!$B$9/'Modelo Atmosférico'!$B$10)*((POWER(D222/'Modelo Atmosférico'!$B$14,(-'Modelo Atmosférico'!$B$11*'Modelo Atmosférico'!$B$10)/('Modelo Atmosférico'!$B$12*'Modelo Atmosférico'!$B$13)))-1),0)</f>
        <v>0</v>
      </c>
      <c r="F222" s="12">
        <f t="shared" si="18"/>
        <v>0</v>
      </c>
      <c r="G222">
        <v>214</v>
      </c>
      <c r="H222" t="s">
        <v>30</v>
      </c>
      <c r="I222" s="2">
        <f t="shared" si="17"/>
        <v>0</v>
      </c>
      <c r="J222" s="2">
        <f t="shared" si="19"/>
        <v>0</v>
      </c>
      <c r="L222" s="2">
        <f t="shared" si="22"/>
        <v>0</v>
      </c>
      <c r="M222" s="2">
        <f t="shared" si="23"/>
        <v>0</v>
      </c>
      <c r="N222">
        <f t="shared" si="20"/>
        <v>1</v>
      </c>
      <c r="O222">
        <f t="shared" si="21"/>
        <v>1</v>
      </c>
    </row>
    <row r="223" spans="1:15" x14ac:dyDescent="0.25">
      <c r="A223" s="8">
        <v>161.672</v>
      </c>
      <c r="B223" s="8"/>
      <c r="C223" s="30"/>
      <c r="E223" s="2">
        <f>IF(D223&lt;&gt;0,('Modelo Atmosférico'!$B$9/'Modelo Atmosférico'!$B$10)*((POWER(D223/'Modelo Atmosférico'!$B$14,(-'Modelo Atmosférico'!$B$11*'Modelo Atmosférico'!$B$10)/('Modelo Atmosférico'!$B$12*'Modelo Atmosférico'!$B$13)))-1),0)</f>
        <v>0</v>
      </c>
      <c r="F223" s="12">
        <f t="shared" si="18"/>
        <v>0</v>
      </c>
      <c r="G223">
        <v>215</v>
      </c>
      <c r="H223" t="s">
        <v>30</v>
      </c>
      <c r="I223" s="2">
        <f t="shared" si="17"/>
        <v>0</v>
      </c>
      <c r="J223" s="2">
        <f t="shared" si="19"/>
        <v>0</v>
      </c>
      <c r="L223" s="2">
        <f t="shared" si="22"/>
        <v>0</v>
      </c>
      <c r="M223" s="2">
        <f t="shared" si="23"/>
        <v>0</v>
      </c>
      <c r="N223">
        <f t="shared" si="20"/>
        <v>1</v>
      </c>
      <c r="O223">
        <f t="shared" si="21"/>
        <v>1</v>
      </c>
    </row>
    <row r="224" spans="1:15" x14ac:dyDescent="0.25">
      <c r="A224" s="8">
        <v>162.672</v>
      </c>
      <c r="B224" s="8"/>
      <c r="C224" s="30"/>
      <c r="E224" s="2">
        <f>IF(D224&lt;&gt;0,('Modelo Atmosférico'!$B$9/'Modelo Atmosférico'!$B$10)*((POWER(D224/'Modelo Atmosférico'!$B$14,(-'Modelo Atmosférico'!$B$11*'Modelo Atmosférico'!$B$10)/('Modelo Atmosférico'!$B$12*'Modelo Atmosférico'!$B$13)))-1),0)</f>
        <v>0</v>
      </c>
      <c r="F224" s="12">
        <f t="shared" si="18"/>
        <v>0</v>
      </c>
      <c r="G224">
        <v>216</v>
      </c>
      <c r="H224" t="s">
        <v>30</v>
      </c>
      <c r="I224" s="2">
        <f t="shared" ref="I224:I247" si="24">(F224-F205)/(A224-A205)</f>
        <v>0</v>
      </c>
      <c r="J224" s="2">
        <f t="shared" si="19"/>
        <v>0</v>
      </c>
      <c r="L224" s="2">
        <f t="shared" si="22"/>
        <v>0</v>
      </c>
      <c r="M224" s="2">
        <f t="shared" si="23"/>
        <v>0</v>
      </c>
      <c r="N224">
        <f t="shared" si="20"/>
        <v>1</v>
      </c>
      <c r="O224">
        <f t="shared" si="21"/>
        <v>1</v>
      </c>
    </row>
    <row r="225" spans="1:15" x14ac:dyDescent="0.25">
      <c r="A225" s="8">
        <v>163.672</v>
      </c>
      <c r="B225" s="8"/>
      <c r="C225" s="30"/>
      <c r="E225" s="2">
        <f>IF(D225&lt;&gt;0,('Modelo Atmosférico'!$B$9/'Modelo Atmosférico'!$B$10)*((POWER(D225/'Modelo Atmosférico'!$B$14,(-'Modelo Atmosférico'!$B$11*'Modelo Atmosférico'!$B$10)/('Modelo Atmosférico'!$B$12*'Modelo Atmosférico'!$B$13)))-1),0)</f>
        <v>0</v>
      </c>
      <c r="F225" s="12">
        <f t="shared" si="18"/>
        <v>0</v>
      </c>
      <c r="G225">
        <v>217</v>
      </c>
      <c r="H225" t="s">
        <v>30</v>
      </c>
      <c r="I225" s="2">
        <f t="shared" si="24"/>
        <v>0</v>
      </c>
      <c r="J225" s="2">
        <f t="shared" si="19"/>
        <v>0</v>
      </c>
      <c r="L225" s="2">
        <f t="shared" si="22"/>
        <v>0</v>
      </c>
      <c r="M225" s="2">
        <f t="shared" si="23"/>
        <v>0</v>
      </c>
      <c r="N225">
        <f t="shared" si="20"/>
        <v>1</v>
      </c>
      <c r="O225">
        <f t="shared" si="21"/>
        <v>1</v>
      </c>
    </row>
    <row r="226" spans="1:15" x14ac:dyDescent="0.25">
      <c r="A226" s="8">
        <v>164.672</v>
      </c>
      <c r="B226" s="8"/>
      <c r="C226" s="30"/>
      <c r="E226" s="2">
        <f>IF(D226&lt;&gt;0,('Modelo Atmosférico'!$B$9/'Modelo Atmosférico'!$B$10)*((POWER(D226/'Modelo Atmosférico'!$B$14,(-'Modelo Atmosférico'!$B$11*'Modelo Atmosférico'!$B$10)/('Modelo Atmosférico'!$B$12*'Modelo Atmosférico'!$B$13)))-1),0)</f>
        <v>0</v>
      </c>
      <c r="F226" s="12">
        <f t="shared" si="18"/>
        <v>0</v>
      </c>
      <c r="G226">
        <v>218</v>
      </c>
      <c r="H226" t="s">
        <v>30</v>
      </c>
      <c r="I226" s="2">
        <f t="shared" si="24"/>
        <v>0</v>
      </c>
      <c r="J226" s="2">
        <f t="shared" si="19"/>
        <v>0</v>
      </c>
      <c r="L226" s="2">
        <f t="shared" si="22"/>
        <v>0</v>
      </c>
      <c r="M226" s="2">
        <f t="shared" si="23"/>
        <v>0</v>
      </c>
      <c r="N226">
        <f t="shared" si="20"/>
        <v>1</v>
      </c>
      <c r="O226">
        <f t="shared" si="21"/>
        <v>1</v>
      </c>
    </row>
    <row r="227" spans="1:15" x14ac:dyDescent="0.25">
      <c r="A227" s="8">
        <v>165.672</v>
      </c>
      <c r="B227" s="8"/>
      <c r="C227" s="30"/>
      <c r="E227" s="2">
        <f>IF(D227&lt;&gt;0,('Modelo Atmosférico'!$B$9/'Modelo Atmosférico'!$B$10)*((POWER(D227/'Modelo Atmosférico'!$B$14,(-'Modelo Atmosférico'!$B$11*'Modelo Atmosférico'!$B$10)/('Modelo Atmosférico'!$B$12*'Modelo Atmosférico'!$B$13)))-1),0)</f>
        <v>0</v>
      </c>
      <c r="F227" s="12">
        <f t="shared" ref="F227:F248" si="25">IF(D227&lt;&gt;0,E227-$E$3,0)</f>
        <v>0</v>
      </c>
      <c r="G227">
        <v>219</v>
      </c>
      <c r="H227" t="s">
        <v>30</v>
      </c>
      <c r="I227" s="2">
        <f t="shared" si="24"/>
        <v>0</v>
      </c>
      <c r="J227" s="2">
        <f t="shared" si="19"/>
        <v>0</v>
      </c>
      <c r="L227" s="2">
        <f t="shared" si="22"/>
        <v>0</v>
      </c>
      <c r="M227" s="2">
        <f t="shared" si="23"/>
        <v>0</v>
      </c>
      <c r="N227">
        <f t="shared" si="20"/>
        <v>1</v>
      </c>
      <c r="O227">
        <f t="shared" si="21"/>
        <v>1</v>
      </c>
    </row>
    <row r="228" spans="1:15" x14ac:dyDescent="0.25">
      <c r="A228" s="8">
        <v>166.672</v>
      </c>
      <c r="B228" s="8"/>
      <c r="C228" s="30"/>
      <c r="E228" s="2">
        <f>IF(D228&lt;&gt;0,('Modelo Atmosférico'!$B$9/'Modelo Atmosférico'!$B$10)*((POWER(D228/'Modelo Atmosférico'!$B$14,(-'Modelo Atmosférico'!$B$11*'Modelo Atmosférico'!$B$10)/('Modelo Atmosférico'!$B$12*'Modelo Atmosférico'!$B$13)))-1),0)</f>
        <v>0</v>
      </c>
      <c r="F228" s="12">
        <f t="shared" si="25"/>
        <v>0</v>
      </c>
      <c r="G228">
        <v>220</v>
      </c>
      <c r="H228" t="s">
        <v>30</v>
      </c>
      <c r="I228" s="2">
        <f t="shared" si="24"/>
        <v>0</v>
      </c>
      <c r="J228" s="2">
        <f t="shared" si="19"/>
        <v>0</v>
      </c>
      <c r="L228" s="2">
        <f t="shared" si="22"/>
        <v>0</v>
      </c>
      <c r="M228" s="2">
        <f t="shared" si="23"/>
        <v>0</v>
      </c>
      <c r="N228">
        <f t="shared" si="20"/>
        <v>1</v>
      </c>
      <c r="O228">
        <f t="shared" si="21"/>
        <v>1</v>
      </c>
    </row>
    <row r="229" spans="1:15" x14ac:dyDescent="0.25">
      <c r="A229" s="8">
        <v>167.672</v>
      </c>
      <c r="B229" s="8"/>
      <c r="C229" s="30"/>
      <c r="E229" s="2">
        <f>IF(D229&lt;&gt;0,('Modelo Atmosférico'!$B$9/'Modelo Atmosférico'!$B$10)*((POWER(D229/'Modelo Atmosférico'!$B$14,(-'Modelo Atmosférico'!$B$11*'Modelo Atmosférico'!$B$10)/('Modelo Atmosférico'!$B$12*'Modelo Atmosférico'!$B$13)))-1),0)</f>
        <v>0</v>
      </c>
      <c r="F229" s="12">
        <f t="shared" si="25"/>
        <v>0</v>
      </c>
      <c r="G229">
        <v>221</v>
      </c>
      <c r="H229" t="s">
        <v>30</v>
      </c>
      <c r="I229" s="2">
        <f t="shared" si="24"/>
        <v>0</v>
      </c>
      <c r="J229" s="2">
        <f t="shared" si="19"/>
        <v>0</v>
      </c>
      <c r="L229" s="2">
        <f t="shared" si="22"/>
        <v>0</v>
      </c>
      <c r="M229" s="2">
        <f t="shared" si="23"/>
        <v>0</v>
      </c>
      <c r="N229">
        <f t="shared" si="20"/>
        <v>1</v>
      </c>
      <c r="O229">
        <f t="shared" si="21"/>
        <v>1</v>
      </c>
    </row>
    <row r="230" spans="1:15" x14ac:dyDescent="0.25">
      <c r="A230" s="8">
        <v>168.672</v>
      </c>
      <c r="B230" s="8"/>
      <c r="C230" s="30"/>
      <c r="E230" s="2">
        <f>IF(D230&lt;&gt;0,('Modelo Atmosférico'!$B$9/'Modelo Atmosférico'!$B$10)*((POWER(D230/'Modelo Atmosférico'!$B$14,(-'Modelo Atmosférico'!$B$11*'Modelo Atmosférico'!$B$10)/('Modelo Atmosférico'!$B$12*'Modelo Atmosférico'!$B$13)))-1),0)</f>
        <v>0</v>
      </c>
      <c r="F230" s="12">
        <f t="shared" si="25"/>
        <v>0</v>
      </c>
      <c r="G230">
        <v>222</v>
      </c>
      <c r="H230" t="s">
        <v>30</v>
      </c>
      <c r="I230" s="2">
        <f t="shared" si="24"/>
        <v>0</v>
      </c>
      <c r="J230" s="2">
        <f t="shared" si="19"/>
        <v>0</v>
      </c>
      <c r="L230" s="2">
        <f t="shared" si="22"/>
        <v>0</v>
      </c>
      <c r="M230" s="2">
        <f t="shared" si="23"/>
        <v>0</v>
      </c>
      <c r="N230">
        <f t="shared" si="20"/>
        <v>1</v>
      </c>
      <c r="O230">
        <f t="shared" si="21"/>
        <v>1</v>
      </c>
    </row>
    <row r="231" spans="1:15" x14ac:dyDescent="0.25">
      <c r="A231" s="8">
        <v>169.672</v>
      </c>
      <c r="B231" s="8"/>
      <c r="C231" s="30"/>
      <c r="E231" s="2">
        <f>IF(D231&lt;&gt;0,('Modelo Atmosférico'!$B$9/'Modelo Atmosférico'!$B$10)*((POWER(D231/'Modelo Atmosférico'!$B$14,(-'Modelo Atmosférico'!$B$11*'Modelo Atmosférico'!$B$10)/('Modelo Atmosférico'!$B$12*'Modelo Atmosférico'!$B$13)))-1),0)</f>
        <v>0</v>
      </c>
      <c r="F231" s="12">
        <f t="shared" si="25"/>
        <v>0</v>
      </c>
      <c r="G231">
        <v>223</v>
      </c>
      <c r="H231" t="s">
        <v>30</v>
      </c>
      <c r="I231" s="2">
        <f t="shared" si="24"/>
        <v>0</v>
      </c>
      <c r="J231" s="2">
        <f t="shared" si="19"/>
        <v>0</v>
      </c>
      <c r="L231" s="2">
        <f t="shared" si="22"/>
        <v>0</v>
      </c>
      <c r="M231" s="2">
        <f t="shared" si="23"/>
        <v>0</v>
      </c>
      <c r="N231">
        <f t="shared" si="20"/>
        <v>1</v>
      </c>
      <c r="O231">
        <f t="shared" si="21"/>
        <v>1</v>
      </c>
    </row>
    <row r="232" spans="1:15" x14ac:dyDescent="0.25">
      <c r="A232" s="8">
        <v>170.672</v>
      </c>
      <c r="B232" s="8"/>
      <c r="C232" s="30"/>
      <c r="E232" s="2">
        <f>IF(D232&lt;&gt;0,('Modelo Atmosférico'!$B$9/'Modelo Atmosférico'!$B$10)*((POWER(D232/'Modelo Atmosférico'!$B$14,(-'Modelo Atmosférico'!$B$11*'Modelo Atmosférico'!$B$10)/('Modelo Atmosférico'!$B$12*'Modelo Atmosférico'!$B$13)))-1),0)</f>
        <v>0</v>
      </c>
      <c r="F232" s="12">
        <f t="shared" si="25"/>
        <v>0</v>
      </c>
      <c r="G232">
        <v>224</v>
      </c>
      <c r="H232" t="s">
        <v>30</v>
      </c>
      <c r="I232" s="2">
        <f t="shared" si="24"/>
        <v>0</v>
      </c>
      <c r="J232" s="2">
        <f t="shared" si="19"/>
        <v>0</v>
      </c>
      <c r="L232" s="2">
        <f t="shared" si="22"/>
        <v>0</v>
      </c>
      <c r="M232" s="2">
        <f t="shared" si="23"/>
        <v>0</v>
      </c>
      <c r="N232">
        <f t="shared" si="20"/>
        <v>1</v>
      </c>
      <c r="O232">
        <f t="shared" si="21"/>
        <v>1</v>
      </c>
    </row>
    <row r="233" spans="1:15" x14ac:dyDescent="0.25">
      <c r="A233" s="8">
        <v>171.672</v>
      </c>
      <c r="B233" s="8"/>
      <c r="C233" s="30"/>
      <c r="E233" s="2">
        <f>IF(D233&lt;&gt;0,('Modelo Atmosférico'!$B$9/'Modelo Atmosférico'!$B$10)*((POWER(D233/'Modelo Atmosférico'!$B$14,(-'Modelo Atmosférico'!$B$11*'Modelo Atmosférico'!$B$10)/('Modelo Atmosférico'!$B$12*'Modelo Atmosférico'!$B$13)))-1),0)</f>
        <v>0</v>
      </c>
      <c r="F233" s="12">
        <f t="shared" si="25"/>
        <v>0</v>
      </c>
      <c r="G233">
        <v>225</v>
      </c>
      <c r="H233" t="s">
        <v>30</v>
      </c>
      <c r="I233" s="2">
        <f t="shared" si="24"/>
        <v>0</v>
      </c>
      <c r="J233" s="2">
        <f t="shared" si="19"/>
        <v>0</v>
      </c>
      <c r="L233" s="2">
        <f t="shared" si="22"/>
        <v>0</v>
      </c>
      <c r="M233" s="2">
        <f t="shared" si="23"/>
        <v>0</v>
      </c>
      <c r="N233">
        <f t="shared" si="20"/>
        <v>1</v>
      </c>
      <c r="O233">
        <f t="shared" si="21"/>
        <v>1</v>
      </c>
    </row>
    <row r="234" spans="1:15" x14ac:dyDescent="0.25">
      <c r="A234" s="8">
        <v>172.672</v>
      </c>
      <c r="B234" s="8"/>
      <c r="C234" s="30"/>
      <c r="E234" s="2">
        <f>IF(D234&lt;&gt;0,('Modelo Atmosférico'!$B$9/'Modelo Atmosférico'!$B$10)*((POWER(D234/'Modelo Atmosférico'!$B$14,(-'Modelo Atmosférico'!$B$11*'Modelo Atmosférico'!$B$10)/('Modelo Atmosférico'!$B$12*'Modelo Atmosférico'!$B$13)))-1),0)</f>
        <v>0</v>
      </c>
      <c r="F234" s="12">
        <f t="shared" si="25"/>
        <v>0</v>
      </c>
      <c r="G234">
        <v>226</v>
      </c>
      <c r="H234" t="s">
        <v>30</v>
      </c>
      <c r="I234" s="2">
        <f t="shared" si="24"/>
        <v>0</v>
      </c>
      <c r="J234" s="2">
        <f t="shared" si="19"/>
        <v>0</v>
      </c>
      <c r="L234" s="2">
        <f t="shared" si="22"/>
        <v>0</v>
      </c>
      <c r="M234" s="2">
        <f t="shared" si="23"/>
        <v>0</v>
      </c>
      <c r="N234">
        <f t="shared" si="20"/>
        <v>1</v>
      </c>
      <c r="O234">
        <f t="shared" si="21"/>
        <v>1</v>
      </c>
    </row>
    <row r="235" spans="1:15" x14ac:dyDescent="0.25">
      <c r="A235" s="8">
        <v>173.672</v>
      </c>
      <c r="B235" s="8"/>
      <c r="C235" s="30"/>
      <c r="E235" s="2">
        <f>IF(D235&lt;&gt;0,('Modelo Atmosférico'!$B$9/'Modelo Atmosférico'!$B$10)*((POWER(D235/'Modelo Atmosférico'!$B$14,(-'Modelo Atmosférico'!$B$11*'Modelo Atmosférico'!$B$10)/('Modelo Atmosférico'!$B$12*'Modelo Atmosférico'!$B$13)))-1),0)</f>
        <v>0</v>
      </c>
      <c r="F235" s="12">
        <f t="shared" si="25"/>
        <v>0</v>
      </c>
      <c r="G235">
        <v>227</v>
      </c>
      <c r="H235" t="s">
        <v>30</v>
      </c>
      <c r="I235" s="2">
        <f t="shared" si="24"/>
        <v>0</v>
      </c>
      <c r="J235" s="2">
        <f t="shared" si="19"/>
        <v>0</v>
      </c>
      <c r="L235" s="2">
        <f t="shared" si="22"/>
        <v>0</v>
      </c>
      <c r="M235" s="2">
        <f t="shared" si="23"/>
        <v>0</v>
      </c>
      <c r="N235">
        <f t="shared" si="20"/>
        <v>1</v>
      </c>
      <c r="O235">
        <f t="shared" si="21"/>
        <v>1</v>
      </c>
    </row>
    <row r="236" spans="1:15" x14ac:dyDescent="0.25">
      <c r="A236" s="8">
        <v>174.672</v>
      </c>
      <c r="B236" s="8"/>
      <c r="C236" s="30"/>
      <c r="E236" s="2">
        <f>IF(D236&lt;&gt;0,('Modelo Atmosférico'!$B$9/'Modelo Atmosférico'!$B$10)*((POWER(D236/'Modelo Atmosférico'!$B$14,(-'Modelo Atmosférico'!$B$11*'Modelo Atmosférico'!$B$10)/('Modelo Atmosférico'!$B$12*'Modelo Atmosférico'!$B$13)))-1),0)</f>
        <v>0</v>
      </c>
      <c r="F236" s="12">
        <f t="shared" si="25"/>
        <v>0</v>
      </c>
      <c r="G236">
        <v>228</v>
      </c>
      <c r="H236" t="s">
        <v>30</v>
      </c>
      <c r="I236" s="2">
        <f t="shared" si="24"/>
        <v>0</v>
      </c>
      <c r="J236" s="2">
        <f t="shared" si="19"/>
        <v>0</v>
      </c>
      <c r="L236" s="2">
        <f t="shared" si="22"/>
        <v>0</v>
      </c>
      <c r="M236" s="2">
        <f t="shared" si="23"/>
        <v>0</v>
      </c>
      <c r="N236">
        <f t="shared" si="20"/>
        <v>1</v>
      </c>
      <c r="O236">
        <f t="shared" si="21"/>
        <v>1</v>
      </c>
    </row>
    <row r="237" spans="1:15" x14ac:dyDescent="0.25">
      <c r="A237" s="8">
        <v>175.672</v>
      </c>
      <c r="B237" s="8"/>
      <c r="C237" s="30"/>
      <c r="E237" s="2">
        <f>IF(D237&lt;&gt;0,('Modelo Atmosférico'!$B$9/'Modelo Atmosférico'!$B$10)*((POWER(D237/'Modelo Atmosférico'!$B$14,(-'Modelo Atmosférico'!$B$11*'Modelo Atmosférico'!$B$10)/('Modelo Atmosférico'!$B$12*'Modelo Atmosférico'!$B$13)))-1),0)</f>
        <v>0</v>
      </c>
      <c r="F237" s="12">
        <f t="shared" si="25"/>
        <v>0</v>
      </c>
      <c r="G237">
        <v>229</v>
      </c>
      <c r="H237" t="s">
        <v>30</v>
      </c>
      <c r="I237" s="2">
        <f t="shared" si="24"/>
        <v>0</v>
      </c>
      <c r="J237" s="2">
        <f t="shared" si="19"/>
        <v>0</v>
      </c>
      <c r="L237" s="2">
        <f t="shared" si="22"/>
        <v>0</v>
      </c>
      <c r="M237" s="2">
        <f t="shared" si="23"/>
        <v>0</v>
      </c>
      <c r="N237">
        <f t="shared" si="20"/>
        <v>1</v>
      </c>
      <c r="O237">
        <f t="shared" si="21"/>
        <v>1</v>
      </c>
    </row>
    <row r="238" spans="1:15" x14ac:dyDescent="0.25">
      <c r="A238" s="8">
        <v>176.672</v>
      </c>
      <c r="B238" s="8"/>
      <c r="C238" s="30"/>
      <c r="E238" s="2">
        <f>IF(D238&lt;&gt;0,('Modelo Atmosférico'!$B$9/'Modelo Atmosférico'!$B$10)*((POWER(D238/'Modelo Atmosférico'!$B$14,(-'Modelo Atmosférico'!$B$11*'Modelo Atmosférico'!$B$10)/('Modelo Atmosférico'!$B$12*'Modelo Atmosférico'!$B$13)))-1),0)</f>
        <v>0</v>
      </c>
      <c r="F238" s="12">
        <f t="shared" si="25"/>
        <v>0</v>
      </c>
      <c r="G238">
        <v>230</v>
      </c>
      <c r="H238" t="s">
        <v>30</v>
      </c>
      <c r="I238" s="2">
        <f t="shared" si="24"/>
        <v>0</v>
      </c>
      <c r="J238" s="2">
        <f t="shared" si="19"/>
        <v>0</v>
      </c>
      <c r="L238" s="2">
        <f t="shared" si="22"/>
        <v>0</v>
      </c>
      <c r="M238" s="2">
        <f t="shared" si="23"/>
        <v>0</v>
      </c>
      <c r="N238">
        <f t="shared" si="20"/>
        <v>1</v>
      </c>
      <c r="O238">
        <f t="shared" si="21"/>
        <v>1</v>
      </c>
    </row>
    <row r="239" spans="1:15" x14ac:dyDescent="0.25">
      <c r="A239" s="8">
        <v>177.672</v>
      </c>
      <c r="B239" s="8"/>
      <c r="C239" s="30"/>
      <c r="E239" s="2">
        <f>IF(D239&lt;&gt;0,('Modelo Atmosférico'!$B$9/'Modelo Atmosférico'!$B$10)*((POWER(D239/'Modelo Atmosférico'!$B$14,(-'Modelo Atmosférico'!$B$11*'Modelo Atmosférico'!$B$10)/('Modelo Atmosférico'!$B$12*'Modelo Atmosférico'!$B$13)))-1),0)</f>
        <v>0</v>
      </c>
      <c r="F239" s="12">
        <f t="shared" si="25"/>
        <v>0</v>
      </c>
      <c r="G239">
        <v>231</v>
      </c>
      <c r="H239" t="s">
        <v>30</v>
      </c>
      <c r="I239" s="2">
        <f t="shared" si="24"/>
        <v>0</v>
      </c>
      <c r="J239" s="2">
        <f t="shared" si="19"/>
        <v>0</v>
      </c>
      <c r="L239" s="2">
        <f t="shared" si="22"/>
        <v>0</v>
      </c>
      <c r="M239" s="2">
        <f t="shared" si="23"/>
        <v>0</v>
      </c>
      <c r="N239">
        <f t="shared" si="20"/>
        <v>1</v>
      </c>
      <c r="O239">
        <f t="shared" si="21"/>
        <v>1</v>
      </c>
    </row>
    <row r="240" spans="1:15" x14ac:dyDescent="0.25">
      <c r="A240" s="8">
        <v>178.672</v>
      </c>
      <c r="B240" s="8"/>
      <c r="C240" s="30"/>
      <c r="E240" s="2">
        <f>IF(D240&lt;&gt;0,('Modelo Atmosférico'!$B$9/'Modelo Atmosférico'!$B$10)*((POWER(D240/'Modelo Atmosférico'!$B$14,(-'Modelo Atmosférico'!$B$11*'Modelo Atmosférico'!$B$10)/('Modelo Atmosférico'!$B$12*'Modelo Atmosférico'!$B$13)))-1),0)</f>
        <v>0</v>
      </c>
      <c r="F240" s="12">
        <f t="shared" si="25"/>
        <v>0</v>
      </c>
      <c r="G240">
        <v>232</v>
      </c>
      <c r="H240" t="s">
        <v>30</v>
      </c>
      <c r="I240" s="2">
        <f t="shared" si="24"/>
        <v>0</v>
      </c>
      <c r="J240" s="2">
        <f t="shared" si="19"/>
        <v>0</v>
      </c>
      <c r="L240" s="2">
        <f t="shared" si="22"/>
        <v>0</v>
      </c>
      <c r="M240" s="2">
        <f t="shared" si="23"/>
        <v>0</v>
      </c>
      <c r="N240">
        <f t="shared" si="20"/>
        <v>1</v>
      </c>
      <c r="O240">
        <f t="shared" si="21"/>
        <v>1</v>
      </c>
    </row>
    <row r="241" spans="1:15" x14ac:dyDescent="0.25">
      <c r="A241" s="8">
        <v>179.672</v>
      </c>
      <c r="B241" s="8"/>
      <c r="C241" s="30"/>
      <c r="E241" s="2">
        <f>IF(D241&lt;&gt;0,('Modelo Atmosférico'!$B$9/'Modelo Atmosférico'!$B$10)*((POWER(D241/'Modelo Atmosférico'!$B$14,(-'Modelo Atmosférico'!$B$11*'Modelo Atmosférico'!$B$10)/('Modelo Atmosférico'!$B$12*'Modelo Atmosférico'!$B$13)))-1),0)</f>
        <v>0</v>
      </c>
      <c r="F241" s="12">
        <f t="shared" si="25"/>
        <v>0</v>
      </c>
      <c r="G241">
        <v>233</v>
      </c>
      <c r="H241" t="s">
        <v>30</v>
      </c>
      <c r="I241" s="2">
        <f t="shared" si="24"/>
        <v>0</v>
      </c>
      <c r="J241" s="2">
        <f t="shared" si="19"/>
        <v>0</v>
      </c>
      <c r="L241" s="2">
        <f t="shared" si="22"/>
        <v>0</v>
      </c>
      <c r="M241" s="2">
        <f t="shared" si="23"/>
        <v>0</v>
      </c>
      <c r="N241">
        <f t="shared" si="20"/>
        <v>1</v>
      </c>
      <c r="O241">
        <f t="shared" si="21"/>
        <v>1</v>
      </c>
    </row>
    <row r="242" spans="1:15" x14ac:dyDescent="0.25">
      <c r="A242" s="8">
        <v>180.672</v>
      </c>
      <c r="B242" s="8"/>
      <c r="C242" s="30"/>
      <c r="E242" s="2">
        <f>IF(D242&lt;&gt;0,('Modelo Atmosférico'!$B$9/'Modelo Atmosférico'!$B$10)*((POWER(D242/'Modelo Atmosférico'!$B$14,(-'Modelo Atmosférico'!$B$11*'Modelo Atmosférico'!$B$10)/('Modelo Atmosférico'!$B$12*'Modelo Atmosférico'!$B$13)))-1),0)</f>
        <v>0</v>
      </c>
      <c r="F242" s="12">
        <f t="shared" si="25"/>
        <v>0</v>
      </c>
      <c r="G242">
        <v>234</v>
      </c>
      <c r="H242" t="s">
        <v>30</v>
      </c>
      <c r="I242" s="2">
        <f t="shared" si="24"/>
        <v>0</v>
      </c>
      <c r="J242" s="2">
        <f t="shared" si="19"/>
        <v>0</v>
      </c>
      <c r="L242" s="2">
        <f t="shared" si="22"/>
        <v>0</v>
      </c>
      <c r="M242" s="2">
        <f t="shared" si="23"/>
        <v>0</v>
      </c>
      <c r="N242">
        <f t="shared" si="20"/>
        <v>1</v>
      </c>
      <c r="O242">
        <f t="shared" si="21"/>
        <v>1</v>
      </c>
    </row>
    <row r="243" spans="1:15" x14ac:dyDescent="0.25">
      <c r="A243" s="8">
        <v>181.672</v>
      </c>
      <c r="B243" s="8"/>
      <c r="C243" s="30"/>
      <c r="E243" s="2">
        <f>IF(D243&lt;&gt;0,('Modelo Atmosférico'!$B$9/'Modelo Atmosférico'!$B$10)*((POWER(D243/'Modelo Atmosférico'!$B$14,(-'Modelo Atmosférico'!$B$11*'Modelo Atmosférico'!$B$10)/('Modelo Atmosférico'!$B$12*'Modelo Atmosférico'!$B$13)))-1),0)</f>
        <v>0</v>
      </c>
      <c r="F243" s="12">
        <f t="shared" si="25"/>
        <v>0</v>
      </c>
      <c r="G243">
        <v>235</v>
      </c>
      <c r="H243" t="s">
        <v>30</v>
      </c>
      <c r="I243" s="2">
        <f t="shared" si="24"/>
        <v>0</v>
      </c>
      <c r="J243" s="2">
        <f t="shared" ref="J243:J247" si="26">_xlfn.VAR.P(I224:I243)</f>
        <v>0</v>
      </c>
      <c r="L243" s="2">
        <f t="shared" si="22"/>
        <v>0</v>
      </c>
      <c r="M243" s="2">
        <f t="shared" si="23"/>
        <v>0</v>
      </c>
      <c r="N243">
        <f t="shared" ref="N243:N247" si="27">IF(AND(M243&gt;=0, M243&lt;$N$3), 1, 0)</f>
        <v>1</v>
      </c>
      <c r="O243">
        <f t="shared" ref="O243:O247" si="28">IF(AND(N243=1, L243&lt;1, L243&gt;-1), 1, 0)</f>
        <v>1</v>
      </c>
    </row>
    <row r="244" spans="1:15" x14ac:dyDescent="0.25">
      <c r="A244" s="8">
        <v>182.672</v>
      </c>
      <c r="B244" s="8"/>
      <c r="C244" s="30"/>
      <c r="E244" s="2">
        <f>IF(D244&lt;&gt;0,('Modelo Atmosférico'!$B$9/'Modelo Atmosférico'!$B$10)*((POWER(D244/'Modelo Atmosférico'!$B$14,(-'Modelo Atmosférico'!$B$11*'Modelo Atmosférico'!$B$10)/('Modelo Atmosférico'!$B$12*'Modelo Atmosférico'!$B$13)))-1),0)</f>
        <v>0</v>
      </c>
      <c r="F244" s="12">
        <f t="shared" si="25"/>
        <v>0</v>
      </c>
      <c r="G244">
        <v>236</v>
      </c>
      <c r="H244" t="s">
        <v>30</v>
      </c>
      <c r="I244" s="2">
        <f t="shared" si="24"/>
        <v>0</v>
      </c>
      <c r="J244" s="2">
        <f t="shared" si="26"/>
        <v>0</v>
      </c>
      <c r="L244" s="2">
        <f t="shared" si="22"/>
        <v>0</v>
      </c>
      <c r="M244" s="2">
        <f t="shared" si="23"/>
        <v>0</v>
      </c>
      <c r="N244">
        <f t="shared" si="27"/>
        <v>1</v>
      </c>
      <c r="O244">
        <f t="shared" si="28"/>
        <v>1</v>
      </c>
    </row>
    <row r="245" spans="1:15" x14ac:dyDescent="0.25">
      <c r="A245" s="8">
        <v>183.672</v>
      </c>
      <c r="B245" s="8"/>
      <c r="C245" s="30"/>
      <c r="E245" s="2">
        <f>IF(D245&lt;&gt;0,('Modelo Atmosférico'!$B$9/'Modelo Atmosférico'!$B$10)*((POWER(D245/'Modelo Atmosférico'!$B$14,(-'Modelo Atmosférico'!$B$11*'Modelo Atmosférico'!$B$10)/('Modelo Atmosférico'!$B$12*'Modelo Atmosférico'!$B$13)))-1),0)</f>
        <v>0</v>
      </c>
      <c r="F245" s="12">
        <f t="shared" si="25"/>
        <v>0</v>
      </c>
      <c r="G245">
        <v>237</v>
      </c>
      <c r="H245" t="s">
        <v>30</v>
      </c>
      <c r="I245" s="2">
        <f t="shared" si="24"/>
        <v>0</v>
      </c>
      <c r="J245" s="2">
        <f t="shared" si="26"/>
        <v>0</v>
      </c>
      <c r="L245" s="2">
        <f t="shared" si="22"/>
        <v>0</v>
      </c>
      <c r="M245" s="2">
        <f t="shared" si="23"/>
        <v>0</v>
      </c>
      <c r="N245">
        <f t="shared" si="27"/>
        <v>1</v>
      </c>
      <c r="O245">
        <f t="shared" si="28"/>
        <v>1</v>
      </c>
    </row>
    <row r="246" spans="1:15" x14ac:dyDescent="0.25">
      <c r="A246" s="8">
        <v>184.672</v>
      </c>
      <c r="B246" s="8"/>
      <c r="C246" s="30"/>
      <c r="E246" s="2">
        <f>IF(D246&lt;&gt;0,('Modelo Atmosférico'!$B$9/'Modelo Atmosférico'!$B$10)*((POWER(D246/'Modelo Atmosférico'!$B$14,(-'Modelo Atmosférico'!$B$11*'Modelo Atmosférico'!$B$10)/('Modelo Atmosférico'!$B$12*'Modelo Atmosférico'!$B$13)))-1),0)</f>
        <v>0</v>
      </c>
      <c r="F246" s="12">
        <f t="shared" si="25"/>
        <v>0</v>
      </c>
      <c r="G246">
        <v>238</v>
      </c>
      <c r="H246" t="s">
        <v>30</v>
      </c>
      <c r="I246" s="2">
        <f t="shared" si="24"/>
        <v>0</v>
      </c>
      <c r="J246" s="2">
        <f t="shared" si="26"/>
        <v>0</v>
      </c>
      <c r="L246" s="2">
        <f t="shared" si="22"/>
        <v>0</v>
      </c>
      <c r="M246" s="2">
        <f t="shared" si="23"/>
        <v>0</v>
      </c>
      <c r="N246">
        <f t="shared" si="27"/>
        <v>1</v>
      </c>
      <c r="O246">
        <f t="shared" si="28"/>
        <v>1</v>
      </c>
    </row>
    <row r="247" spans="1:15" x14ac:dyDescent="0.25">
      <c r="A247" s="8">
        <v>185.672</v>
      </c>
      <c r="B247" s="8"/>
      <c r="C247" s="30"/>
      <c r="E247" s="2">
        <f>IF(D247&lt;&gt;0,('Modelo Atmosférico'!$B$9/'Modelo Atmosférico'!$B$10)*((POWER(D247/'Modelo Atmosférico'!$B$14,(-'Modelo Atmosférico'!$B$11*'Modelo Atmosférico'!$B$10)/('Modelo Atmosférico'!$B$12*'Modelo Atmosférico'!$B$13)))-1),0)</f>
        <v>0</v>
      </c>
      <c r="F247" s="12">
        <f t="shared" si="25"/>
        <v>0</v>
      </c>
      <c r="G247">
        <v>239</v>
      </c>
      <c r="H247" t="s">
        <v>30</v>
      </c>
      <c r="I247" s="2">
        <f t="shared" si="24"/>
        <v>0</v>
      </c>
      <c r="J247" s="2">
        <f t="shared" si="26"/>
        <v>0</v>
      </c>
      <c r="L247" s="2">
        <f t="shared" si="22"/>
        <v>0</v>
      </c>
      <c r="M247" s="2">
        <f t="shared" si="23"/>
        <v>0</v>
      </c>
      <c r="N247">
        <f t="shared" si="27"/>
        <v>1</v>
      </c>
      <c r="O247">
        <f t="shared" si="28"/>
        <v>1</v>
      </c>
    </row>
    <row r="248" spans="1:15" x14ac:dyDescent="0.25">
      <c r="A248" s="8">
        <v>186.672</v>
      </c>
      <c r="B248" s="8"/>
      <c r="C248" s="13"/>
      <c r="D248" s="14"/>
      <c r="E248" s="15">
        <f>IF(D248&lt;&gt;0,('Modelo Atmosférico'!$B$9/'Modelo Atmosférico'!$B$10)*((POWER(D248/'Modelo Atmosférico'!$B$14,(-'Modelo Atmosférico'!$B$11*'Modelo Atmosférico'!$B$10)/('Modelo Atmosférico'!$B$12*'Modelo Atmosférico'!$B$13)))-1),0)</f>
        <v>0</v>
      </c>
      <c r="F248" s="16">
        <f t="shared" si="25"/>
        <v>0</v>
      </c>
      <c r="I248" s="2"/>
    </row>
  </sheetData>
  <mergeCells count="5">
    <mergeCell ref="A1:B1"/>
    <mergeCell ref="A2:C2"/>
    <mergeCell ref="A3:C3"/>
    <mergeCell ref="A4:C4"/>
    <mergeCell ref="A5:C5"/>
  </mergeCell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2529" r:id="rId4" name="CommandButton1">
          <controlPr defaultSize="0" autoLine="0" r:id="rId5">
            <anchor moveWithCells="1">
              <from>
                <xdr:col>3</xdr:col>
                <xdr:colOff>28575</xdr:colOff>
                <xdr:row>5</xdr:row>
                <xdr:rowOff>66675</xdr:rowOff>
              </from>
              <to>
                <xdr:col>6</xdr:col>
                <xdr:colOff>0</xdr:colOff>
                <xdr:row>5</xdr:row>
                <xdr:rowOff>342900</xdr:rowOff>
              </to>
            </anchor>
          </controlPr>
        </control>
      </mc:Choice>
      <mc:Fallback>
        <control shapeId="22529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D1B55-8DF9-4141-85EF-C24F405B22D0}">
  <sheetPr codeName="Plan7"/>
  <dimension ref="A1:BI251"/>
  <sheetViews>
    <sheetView zoomScaleNormal="100" workbookViewId="0">
      <selection activeCell="M241" sqref="M241"/>
    </sheetView>
  </sheetViews>
  <sheetFormatPr defaultRowHeight="15" x14ac:dyDescent="0.25"/>
  <cols>
    <col min="2" max="2" width="9.5703125" customWidth="1"/>
    <col min="3" max="3" width="1.5703125" customWidth="1"/>
    <col min="4" max="7" width="10.5703125" customWidth="1"/>
    <col min="8" max="8" width="10" customWidth="1"/>
    <col min="9" max="9" width="31.140625" customWidth="1"/>
    <col min="13" max="13" width="17.28515625" customWidth="1"/>
    <col min="22" max="22" width="1.5703125" customWidth="1"/>
  </cols>
  <sheetData>
    <row r="1" spans="1:57" ht="15.75" thickBot="1" x14ac:dyDescent="0.3">
      <c r="B1" s="60" t="s">
        <v>23</v>
      </c>
      <c r="C1" s="61"/>
      <c r="D1" s="19"/>
      <c r="E1" s="26" t="s">
        <v>15</v>
      </c>
      <c r="F1" s="35"/>
      <c r="G1" s="17"/>
      <c r="H1" s="17"/>
    </row>
    <row r="2" spans="1:57" ht="16.5" thickTop="1" thickBot="1" x14ac:dyDescent="0.3">
      <c r="B2" s="62"/>
      <c r="C2" s="63"/>
      <c r="D2" s="63"/>
      <c r="E2" s="21"/>
      <c r="F2" s="24" t="s">
        <v>14</v>
      </c>
      <c r="G2" s="31"/>
      <c r="O2" s="17" t="s">
        <v>36</v>
      </c>
    </row>
    <row r="3" spans="1:57" x14ac:dyDescent="0.25">
      <c r="B3" s="64" t="s">
        <v>16</v>
      </c>
      <c r="C3" s="65"/>
      <c r="D3" s="65"/>
      <c r="E3" s="6">
        <v>100434.74</v>
      </c>
      <c r="F3" s="23">
        <f>IF(E3&lt;&gt;0,('Modelo Atmosférico'!$B$9/'Modelo Atmosférico'!$B$10)*((POWER(E3/'Modelo Atmosférico'!$B$14,(-'Modelo Atmosférico'!$B$11*'Modelo Atmosférico'!$B$10)/('Modelo Atmosférico'!$B$12*'Modelo Atmosférico'!$B$13)))-1),0)</f>
        <v>74.372222052320566</v>
      </c>
      <c r="G3" s="32" t="s">
        <v>18</v>
      </c>
      <c r="O3">
        <v>10</v>
      </c>
    </row>
    <row r="4" spans="1:57" x14ac:dyDescent="0.25">
      <c r="B4" s="64" t="s">
        <v>17</v>
      </c>
      <c r="C4" s="65"/>
      <c r="D4" s="65"/>
      <c r="E4" s="6">
        <v>91274.72</v>
      </c>
      <c r="F4" s="23">
        <f>IF(E4&lt;&gt;0,('Modelo Atmosférico'!$B$9/'Modelo Atmosférico'!$B$10)*((POWER(E4/'Modelo Atmosférico'!$B$14,(-'Modelo Atmosférico'!$B$11*'Modelo Atmosférico'!$B$10)/('Modelo Atmosférico'!$B$12*'Modelo Atmosférico'!$B$13)))-1),0)</f>
        <v>872.3659545033114</v>
      </c>
      <c r="G4" s="33">
        <f>F4-F3</f>
        <v>797.99373245099082</v>
      </c>
    </row>
    <row r="5" spans="1:57" ht="15.75" thickBot="1" x14ac:dyDescent="0.3">
      <c r="B5" s="58"/>
      <c r="C5" s="59"/>
      <c r="D5" s="59"/>
      <c r="E5" s="22"/>
      <c r="F5" s="25"/>
      <c r="G5" s="34"/>
    </row>
    <row r="6" spans="1:57" ht="30" customHeight="1" thickTop="1" x14ac:dyDescent="0.25">
      <c r="D6" s="27" t="s">
        <v>19</v>
      </c>
      <c r="E6" s="20"/>
      <c r="F6" s="20"/>
      <c r="G6" s="18"/>
      <c r="H6" s="17"/>
    </row>
    <row r="7" spans="1:57" x14ac:dyDescent="0.25">
      <c r="A7" t="s">
        <v>38</v>
      </c>
      <c r="B7" s="4" t="s">
        <v>22</v>
      </c>
      <c r="D7" s="4" t="s">
        <v>26</v>
      </c>
      <c r="E7" s="4" t="s">
        <v>25</v>
      </c>
      <c r="F7" s="4" t="s">
        <v>20</v>
      </c>
      <c r="G7" s="4" t="s">
        <v>21</v>
      </c>
      <c r="H7" s="17" t="s">
        <v>29</v>
      </c>
      <c r="I7" s="17" t="s">
        <v>27</v>
      </c>
      <c r="J7" s="17" t="s">
        <v>31</v>
      </c>
      <c r="K7" s="17" t="s">
        <v>32</v>
      </c>
      <c r="M7" s="17" t="s">
        <v>33</v>
      </c>
      <c r="N7" s="17" t="s">
        <v>34</v>
      </c>
      <c r="O7" s="17" t="s">
        <v>35</v>
      </c>
      <c r="P7" s="17" t="s">
        <v>37</v>
      </c>
    </row>
    <row r="8" spans="1:57" x14ac:dyDescent="0.25">
      <c r="A8" s="7">
        <v>0</v>
      </c>
      <c r="B8" s="7">
        <v>0</v>
      </c>
      <c r="C8" s="8"/>
      <c r="D8" s="36">
        <v>24140</v>
      </c>
      <c r="E8" s="9">
        <v>100434.74</v>
      </c>
      <c r="F8" s="10">
        <f>IF(E8&lt;&gt;0,('Modelo Atmosférico'!$B$9/'Modelo Atmosférico'!$B$10)*((POWER(E8/'Modelo Atmosférico'!$B$14,(-'Modelo Atmosférico'!$B$11*'Modelo Atmosférico'!$B$10)/('Modelo Atmosférico'!$B$12*'Modelo Atmosférico'!$B$13)))-1),0)</f>
        <v>74.372222052320566</v>
      </c>
      <c r="G8" s="11">
        <f t="shared" ref="G8:G33" si="0">IF(E8&lt;&gt;0,F8-$F$3,0)</f>
        <v>0</v>
      </c>
      <c r="H8">
        <v>0</v>
      </c>
      <c r="I8" t="s">
        <v>28</v>
      </c>
    </row>
    <row r="9" spans="1:57" x14ac:dyDescent="0.25">
      <c r="A9" s="8">
        <v>0.192</v>
      </c>
      <c r="B9" s="8">
        <v>0.192</v>
      </c>
      <c r="C9" s="8"/>
      <c r="D9" s="30">
        <v>24141</v>
      </c>
      <c r="E9">
        <v>100431.98</v>
      </c>
      <c r="F9" s="2">
        <f>IF(E9&lt;&gt;0,('Modelo Atmosférico'!$B$9/'Modelo Atmosférico'!$B$10)*((POWER(E9/'Modelo Atmosférico'!$B$14,(-'Modelo Atmosférico'!$B$11*'Modelo Atmosférico'!$B$10)/('Modelo Atmosférico'!$B$12*'Modelo Atmosférico'!$B$13)))-1),0)</f>
        <v>74.603620738560622</v>
      </c>
      <c r="G9" s="12">
        <f t="shared" si="0"/>
        <v>0.23139868624005544</v>
      </c>
      <c r="H9">
        <v>1</v>
      </c>
      <c r="I9" t="s">
        <v>28</v>
      </c>
      <c r="M9" s="28"/>
      <c r="AV9" s="28"/>
      <c r="BE9" s="28"/>
    </row>
    <row r="10" spans="1:57" x14ac:dyDescent="0.25">
      <c r="A10" s="8">
        <v>0.38400000000000001</v>
      </c>
      <c r="B10" s="8">
        <v>0.38400000000000001</v>
      </c>
      <c r="C10" s="8"/>
      <c r="D10" s="30">
        <v>24141</v>
      </c>
      <c r="E10">
        <v>100431.98</v>
      </c>
      <c r="F10" s="2">
        <f>IF(E10&lt;&gt;0,('Modelo Atmosférico'!$B$9/'Modelo Atmosférico'!$B$10)*((POWER(E10/'Modelo Atmosférico'!$B$14,(-'Modelo Atmosférico'!$B$11*'Modelo Atmosférico'!$B$10)/('Modelo Atmosférico'!$B$12*'Modelo Atmosférico'!$B$13)))-1),0)</f>
        <v>74.603620738560622</v>
      </c>
      <c r="G10" s="12">
        <f t="shared" si="0"/>
        <v>0.23139868624005544</v>
      </c>
      <c r="H10">
        <v>2</v>
      </c>
      <c r="I10" t="s">
        <v>28</v>
      </c>
      <c r="M10" s="28"/>
      <c r="AR10" s="28"/>
      <c r="BA10" s="28"/>
    </row>
    <row r="11" spans="1:57" x14ac:dyDescent="0.25">
      <c r="A11" s="8">
        <v>0.57599999999999996</v>
      </c>
      <c r="B11" s="8">
        <v>0.57599999999999996</v>
      </c>
      <c r="C11" s="8"/>
      <c r="D11" s="30">
        <v>24309</v>
      </c>
      <c r="E11">
        <v>99969.3</v>
      </c>
      <c r="F11" s="2">
        <f>IF(E11&lt;&gt;0,('Modelo Atmosférico'!$B$9/'Modelo Atmosférico'!$B$10)*((POWER(E11/'Modelo Atmosférico'!$B$14,(-'Modelo Atmosférico'!$B$11*'Modelo Atmosférico'!$B$10)/('Modelo Atmosférico'!$B$12*'Modelo Atmosférico'!$B$13)))-1),0)</f>
        <v>113.46774681674144</v>
      </c>
      <c r="G11" s="12">
        <f t="shared" si="0"/>
        <v>39.095524764420873</v>
      </c>
      <c r="H11">
        <v>3</v>
      </c>
      <c r="I11" t="s">
        <v>28</v>
      </c>
      <c r="M11" s="28"/>
      <c r="AB11" s="29"/>
      <c r="AH11" s="28"/>
      <c r="AQ11" s="28"/>
      <c r="AZ11" s="28"/>
    </row>
    <row r="12" spans="1:57" x14ac:dyDescent="0.25">
      <c r="A12" s="8">
        <v>0.76800000000000002</v>
      </c>
      <c r="B12" s="8">
        <v>0.76800000000000002</v>
      </c>
      <c r="C12" s="8"/>
      <c r="D12" s="30">
        <v>26565</v>
      </c>
      <c r="E12">
        <v>93763.29</v>
      </c>
      <c r="F12" s="2">
        <f>IF(E12&lt;&gt;0,('Modelo Atmosférico'!$B$9/'Modelo Atmosférico'!$B$10)*((POWER(E12/'Modelo Atmosférico'!$B$14,(-'Modelo Atmosférico'!$B$11*'Modelo Atmosférico'!$B$10)/('Modelo Atmosférico'!$B$12*'Modelo Atmosférico'!$B$13)))-1),0)</f>
        <v>649.3758593716434</v>
      </c>
      <c r="G12" s="12">
        <f t="shared" si="0"/>
        <v>575.00363731932282</v>
      </c>
      <c r="H12">
        <v>4</v>
      </c>
      <c r="I12" t="s">
        <v>30</v>
      </c>
      <c r="J12" s="28"/>
      <c r="M12" s="28"/>
      <c r="AA12" s="29"/>
      <c r="AG12" s="28"/>
      <c r="AP12" s="28"/>
      <c r="AY12" s="28"/>
    </row>
    <row r="13" spans="1:57" x14ac:dyDescent="0.25">
      <c r="A13" s="7">
        <v>0.96</v>
      </c>
      <c r="B13" s="8">
        <v>0.96</v>
      </c>
      <c r="C13" s="8"/>
      <c r="D13" s="30">
        <v>27360</v>
      </c>
      <c r="E13">
        <v>91579.5</v>
      </c>
      <c r="F13" s="2">
        <f>IF(E13&lt;&gt;0,('Modelo Atmosférico'!$B$9/'Modelo Atmosférico'!$B$10)*((POWER(E13/'Modelo Atmosférico'!$B$14,(-'Modelo Atmosférico'!$B$11*'Modelo Atmosférico'!$B$10)/('Modelo Atmosférico'!$B$12*'Modelo Atmosférico'!$B$13)))-1),0)</f>
        <v>844.79332052857831</v>
      </c>
      <c r="G13" s="12">
        <f t="shared" si="0"/>
        <v>770.42109847625773</v>
      </c>
      <c r="H13">
        <v>5</v>
      </c>
      <c r="I13" t="s">
        <v>30</v>
      </c>
      <c r="J13" s="28"/>
      <c r="M13" s="28"/>
      <c r="Z13" s="29"/>
      <c r="AF13" s="28"/>
      <c r="AP13" s="28"/>
      <c r="AY13" s="28"/>
    </row>
    <row r="14" spans="1:57" x14ac:dyDescent="0.25">
      <c r="A14" s="8">
        <v>1.1519999999999999</v>
      </c>
      <c r="B14" s="8">
        <v>1.1519999999999999</v>
      </c>
      <c r="C14" s="8"/>
      <c r="D14" s="30">
        <v>27471</v>
      </c>
      <c r="E14">
        <v>91274.72</v>
      </c>
      <c r="F14" s="2">
        <f>IF(E14&lt;&gt;0,('Modelo Atmosférico'!$B$9/'Modelo Atmosférico'!$B$10)*((POWER(E14/'Modelo Atmosférico'!$B$14,(-'Modelo Atmosférico'!$B$11*'Modelo Atmosférico'!$B$10)/('Modelo Atmosférico'!$B$12*'Modelo Atmosférico'!$B$13)))-1),0)</f>
        <v>872.3659545033114</v>
      </c>
      <c r="G14" s="12">
        <f t="shared" si="0"/>
        <v>797.99373245099082</v>
      </c>
      <c r="H14">
        <v>6</v>
      </c>
      <c r="I14" t="s">
        <v>30</v>
      </c>
      <c r="J14" s="28"/>
      <c r="M14" s="28"/>
      <c r="AA14" s="29"/>
      <c r="AG14" s="28"/>
      <c r="AN14" s="28"/>
      <c r="AW14" s="28"/>
    </row>
    <row r="15" spans="1:57" x14ac:dyDescent="0.25">
      <c r="A15" s="8">
        <v>1.3440000000000001</v>
      </c>
      <c r="B15" s="8">
        <v>1.3440000000000001</v>
      </c>
      <c r="C15" s="8"/>
      <c r="D15" s="30">
        <v>27383</v>
      </c>
      <c r="E15">
        <v>91516.34</v>
      </c>
      <c r="F15" s="2">
        <f>IF(E15&lt;&gt;0,('Modelo Atmosférico'!$B$9/'Modelo Atmosférico'!$B$10)*((POWER(E15/'Modelo Atmosférico'!$B$14,(-'Modelo Atmosférico'!$B$11*'Modelo Atmosférico'!$B$10)/('Modelo Atmosférico'!$B$12*'Modelo Atmosférico'!$B$13)))-1),0)</f>
        <v>850.50112719935009</v>
      </c>
      <c r="G15" s="12">
        <f t="shared" si="0"/>
        <v>776.12890514702951</v>
      </c>
      <c r="H15">
        <v>7</v>
      </c>
      <c r="I15" t="s">
        <v>30</v>
      </c>
      <c r="J15" s="28"/>
      <c r="M15" s="28"/>
      <c r="AA15" s="29"/>
      <c r="AG15" s="28"/>
      <c r="AN15" s="28"/>
      <c r="AW15" s="28"/>
    </row>
    <row r="16" spans="1:57" x14ac:dyDescent="0.25">
      <c r="A16" s="8">
        <v>1.536</v>
      </c>
      <c r="B16" s="8">
        <v>1.536</v>
      </c>
      <c r="C16" s="8"/>
      <c r="D16" s="30">
        <v>27293</v>
      </c>
      <c r="E16">
        <v>91763.48</v>
      </c>
      <c r="F16" s="2">
        <f>IF(E16&lt;&gt;0,('Modelo Atmosférico'!$B$9/'Modelo Atmosférico'!$B$10)*((POWER(E16/'Modelo Atmosférico'!$B$14,(-'Modelo Atmosférico'!$B$11*'Modelo Atmosférico'!$B$10)/('Modelo Atmosférico'!$B$12*'Modelo Atmosférico'!$B$13)))-1),0)</f>
        <v>828.18508515436747</v>
      </c>
      <c r="G16" s="12">
        <f t="shared" si="0"/>
        <v>753.81286310204689</v>
      </c>
      <c r="H16">
        <v>8</v>
      </c>
      <c r="I16" t="s">
        <v>30</v>
      </c>
      <c r="M16" s="28"/>
      <c r="AN16" s="28"/>
      <c r="AW16" s="28"/>
    </row>
    <row r="17" spans="1:57" x14ac:dyDescent="0.25">
      <c r="A17" s="8">
        <v>1.728</v>
      </c>
      <c r="B17" s="8">
        <v>1.728</v>
      </c>
      <c r="C17" s="8"/>
      <c r="D17" s="30">
        <v>27155</v>
      </c>
      <c r="E17">
        <v>92142.46</v>
      </c>
      <c r="F17" s="2">
        <f>IF(E17&lt;&gt;0,('Modelo Atmosférico'!$B$9/'Modelo Atmosférico'!$B$10)*((POWER(E17/'Modelo Atmosférico'!$B$14,(-'Modelo Atmosférico'!$B$11*'Modelo Atmosférico'!$B$10)/('Modelo Atmosférico'!$B$12*'Modelo Atmosférico'!$B$13)))-1),0)</f>
        <v>794.05861491478663</v>
      </c>
      <c r="G17" s="12">
        <f t="shared" si="0"/>
        <v>719.68639286246605</v>
      </c>
      <c r="H17">
        <v>9</v>
      </c>
      <c r="I17" t="s">
        <v>30</v>
      </c>
      <c r="M17" s="28"/>
      <c r="AN17" s="28"/>
      <c r="AW17" s="28"/>
    </row>
    <row r="18" spans="1:57" x14ac:dyDescent="0.25">
      <c r="A18" s="7">
        <v>1.92</v>
      </c>
      <c r="B18" s="8">
        <v>1.92</v>
      </c>
      <c r="C18" s="8"/>
      <c r="D18" s="30">
        <f>(D17+D19)/2</f>
        <v>27053.5</v>
      </c>
      <c r="E18">
        <f>(E17+E19)/2</f>
        <v>92421.244999999995</v>
      </c>
      <c r="F18" s="2">
        <f>IF(E18&lt;&gt;0,('Modelo Atmosférico'!$B$9/'Modelo Atmosférico'!$B$10)*((POWER(E18/'Modelo Atmosférico'!$B$14,(-'Modelo Atmosférico'!$B$11*'Modelo Atmosférico'!$B$10)/('Modelo Atmosférico'!$B$12*'Modelo Atmosférico'!$B$13)))-1),0)</f>
        <v>769.02700731505809</v>
      </c>
      <c r="G18" s="12">
        <f t="shared" si="0"/>
        <v>694.65478526273751</v>
      </c>
      <c r="H18">
        <v>10</v>
      </c>
      <c r="I18" t="s">
        <v>30</v>
      </c>
      <c r="M18" s="28"/>
      <c r="AN18" s="28"/>
      <c r="AW18" s="28"/>
    </row>
    <row r="19" spans="1:57" x14ac:dyDescent="0.25">
      <c r="A19" s="8">
        <v>2.1120000000000001</v>
      </c>
      <c r="B19" s="8">
        <v>2.1120000000000001</v>
      </c>
      <c r="C19" s="8"/>
      <c r="D19" s="30">
        <v>26952</v>
      </c>
      <c r="E19">
        <v>92700.03</v>
      </c>
      <c r="F19" s="2">
        <f>IF(E19&lt;&gt;0,('Modelo Atmosférico'!$B$9/'Modelo Atmosférico'!$B$10)*((POWER(E19/'Modelo Atmosférico'!$B$14,(-'Modelo Atmosférico'!$B$11*'Modelo Atmosférico'!$B$10)/('Modelo Atmosférico'!$B$12*'Modelo Atmosférico'!$B$13)))-1),0)</f>
        <v>744.0564659060019</v>
      </c>
      <c r="G19" s="12">
        <f t="shared" si="0"/>
        <v>669.68424385368132</v>
      </c>
      <c r="H19">
        <v>11</v>
      </c>
      <c r="I19" t="s">
        <v>30</v>
      </c>
      <c r="J19" s="28"/>
      <c r="M19" s="28"/>
      <c r="AM19" s="28"/>
      <c r="AV19" s="28"/>
    </row>
    <row r="20" spans="1:57" x14ac:dyDescent="0.25">
      <c r="A20" s="8">
        <v>2.3039999999999998</v>
      </c>
      <c r="B20" s="8">
        <v>2.3039999999999998</v>
      </c>
      <c r="C20" s="8"/>
      <c r="D20" s="30">
        <v>24750</v>
      </c>
      <c r="E20">
        <v>98755.12</v>
      </c>
      <c r="F20" s="2">
        <f>IF(E20&lt;&gt;0,('Modelo Atmosférico'!$B$9/'Modelo Atmosférico'!$B$10)*((POWER(E20/'Modelo Atmosférico'!$B$14,(-'Modelo Atmosférico'!$B$11*'Modelo Atmosférico'!$B$10)/('Modelo Atmosférico'!$B$12*'Modelo Atmosférico'!$B$13)))-1),0)</f>
        <v>216.15335577334693</v>
      </c>
      <c r="G20" s="12">
        <f t="shared" si="0"/>
        <v>141.78113372102638</v>
      </c>
      <c r="H20">
        <v>12</v>
      </c>
      <c r="I20" t="s">
        <v>30</v>
      </c>
      <c r="J20" s="28"/>
      <c r="M20" s="28"/>
      <c r="AN20" s="28"/>
      <c r="AW20" s="28"/>
    </row>
    <row r="21" spans="1:57" x14ac:dyDescent="0.25">
      <c r="A21" s="38">
        <v>2.496</v>
      </c>
      <c r="B21" s="38">
        <v>2.496</v>
      </c>
      <c r="C21" s="38"/>
      <c r="D21" s="54">
        <v>24139</v>
      </c>
      <c r="E21" s="39">
        <v>100437.5</v>
      </c>
      <c r="F21" s="40">
        <f>IF(E21&lt;&gt;0,('Modelo Atmosférico'!$B$9/'Modelo Atmosférico'!$B$10)*((POWER(E21/'Modelo Atmosférico'!$B$14,(-'Modelo Atmosférico'!$B$11*'Modelo Atmosférico'!$B$10)/('Modelo Atmosférico'!$B$12*'Modelo Atmosférico'!$B$13)))-1),0)</f>
        <v>74.14082851510824</v>
      </c>
      <c r="G21" s="41">
        <f t="shared" si="0"/>
        <v>-0.23139353721232681</v>
      </c>
      <c r="H21" s="39">
        <v>13</v>
      </c>
      <c r="I21" s="39" t="s">
        <v>30</v>
      </c>
      <c r="J21" s="55"/>
      <c r="K21" s="39"/>
      <c r="L21" s="39"/>
      <c r="M21" s="55"/>
      <c r="N21" s="39"/>
      <c r="O21" s="39"/>
      <c r="P21" s="39"/>
      <c r="AL21" s="28"/>
      <c r="AU21" s="28"/>
    </row>
    <row r="22" spans="1:57" x14ac:dyDescent="0.25">
      <c r="A22" s="8">
        <v>2.6880000000000002</v>
      </c>
      <c r="B22" s="8">
        <v>2.6880000000000002</v>
      </c>
      <c r="C22" s="8"/>
      <c r="D22" s="30">
        <v>24140</v>
      </c>
      <c r="E22">
        <v>100434.74</v>
      </c>
      <c r="F22" s="2">
        <f>IF(E22&lt;&gt;0,('Modelo Atmosférico'!$B$9/'Modelo Atmosférico'!$B$10)*((POWER(E22/'Modelo Atmosférico'!$B$14,(-'Modelo Atmosférico'!$B$11*'Modelo Atmosférico'!$B$10)/('Modelo Atmosférico'!$B$12*'Modelo Atmosférico'!$B$13)))-1),0)</f>
        <v>74.372222052320566</v>
      </c>
      <c r="G22" s="12">
        <f t="shared" si="0"/>
        <v>0</v>
      </c>
      <c r="H22">
        <v>14</v>
      </c>
      <c r="I22" t="s">
        <v>30</v>
      </c>
      <c r="J22" s="28"/>
      <c r="M22" s="28"/>
      <c r="AJ22" s="28"/>
      <c r="AS22" s="28"/>
    </row>
    <row r="23" spans="1:57" x14ac:dyDescent="0.25">
      <c r="A23" s="7">
        <v>2.88</v>
      </c>
      <c r="B23" s="8">
        <v>2.88</v>
      </c>
      <c r="C23" s="8"/>
      <c r="D23" s="30">
        <v>24144</v>
      </c>
      <c r="E23">
        <v>100423.72</v>
      </c>
      <c r="F23" s="2">
        <f>IF(E23&lt;&gt;0,('Modelo Atmosférico'!$B$9/'Modelo Atmosférico'!$B$10)*((POWER(E23/'Modelo Atmosférico'!$B$14,(-'Modelo Atmosférico'!$B$11*'Modelo Atmosférico'!$B$10)/('Modelo Atmosférico'!$B$12*'Modelo Atmosférico'!$B$13)))-1),0)</f>
        <v>75.296170761437864</v>
      </c>
      <c r="G23" s="12">
        <f t="shared" si="0"/>
        <v>0.92394870911729754</v>
      </c>
      <c r="H23">
        <v>15</v>
      </c>
      <c r="I23" t="s">
        <v>30</v>
      </c>
      <c r="J23" s="28"/>
      <c r="M23" s="28"/>
      <c r="AJ23" s="28"/>
      <c r="AS23" s="28"/>
    </row>
    <row r="24" spans="1:57" x14ac:dyDescent="0.25">
      <c r="A24" s="8">
        <v>3.0720000000000001</v>
      </c>
      <c r="B24" s="8">
        <v>3.0720000000000001</v>
      </c>
      <c r="C24" s="8"/>
      <c r="D24" s="30">
        <v>24141</v>
      </c>
      <c r="E24">
        <v>100431.98</v>
      </c>
      <c r="F24" s="2">
        <f>IF(E24&lt;&gt;0,('Modelo Atmosférico'!$B$9/'Modelo Atmosférico'!$B$10)*((POWER(E24/'Modelo Atmosférico'!$B$14,(-'Modelo Atmosférico'!$B$11*'Modelo Atmosférico'!$B$10)/('Modelo Atmosférico'!$B$12*'Modelo Atmosférico'!$B$13)))-1),0)</f>
        <v>74.603620738560622</v>
      </c>
      <c r="G24" s="12">
        <f t="shared" si="0"/>
        <v>0.23139868624005544</v>
      </c>
      <c r="H24">
        <v>16</v>
      </c>
      <c r="I24" t="s">
        <v>30</v>
      </c>
      <c r="M24" s="28"/>
      <c r="W24" s="29"/>
      <c r="AC24" s="28"/>
      <c r="AI24" s="28"/>
      <c r="AR24" s="28"/>
    </row>
    <row r="25" spans="1:57" x14ac:dyDescent="0.25">
      <c r="A25" s="8">
        <v>3.2639999999999998</v>
      </c>
      <c r="B25" s="8">
        <v>3.2639999999999998</v>
      </c>
      <c r="C25" s="8"/>
      <c r="D25" s="30">
        <v>24144</v>
      </c>
      <c r="E25">
        <v>100423.72</v>
      </c>
      <c r="F25" s="2">
        <f>IF(E25&lt;&gt;0,('Modelo Atmosférico'!$B$9/'Modelo Atmosférico'!$B$10)*((POWER(E25/'Modelo Atmosférico'!$B$14,(-'Modelo Atmosférico'!$B$11*'Modelo Atmosférico'!$B$10)/('Modelo Atmosférico'!$B$12*'Modelo Atmosférico'!$B$13)))-1),0)</f>
        <v>75.296170761437864</v>
      </c>
      <c r="G25" s="12">
        <f t="shared" si="0"/>
        <v>0.92394870911729754</v>
      </c>
      <c r="H25">
        <v>17</v>
      </c>
      <c r="I25" t="s">
        <v>30</v>
      </c>
      <c r="M25" s="28"/>
      <c r="W25" s="29"/>
      <c r="AC25" s="28"/>
      <c r="AI25" s="28"/>
      <c r="AR25" s="28"/>
    </row>
    <row r="26" spans="1:57" x14ac:dyDescent="0.25">
      <c r="A26" s="8">
        <v>3.456</v>
      </c>
      <c r="B26" s="8">
        <v>3.456</v>
      </c>
      <c r="C26" s="8"/>
      <c r="D26" s="30">
        <v>24144</v>
      </c>
      <c r="E26">
        <v>100423.72</v>
      </c>
      <c r="F26" s="2">
        <f>IF(E26&lt;&gt;0,('Modelo Atmosférico'!$B$9/'Modelo Atmosférico'!$B$10)*((POWER(E26/'Modelo Atmosférico'!$B$14,(-'Modelo Atmosférico'!$B$11*'Modelo Atmosférico'!$B$10)/('Modelo Atmosférico'!$B$12*'Modelo Atmosférico'!$B$13)))-1),0)</f>
        <v>75.296170761437864</v>
      </c>
      <c r="G26" s="12">
        <f t="shared" si="0"/>
        <v>0.92394870911729754</v>
      </c>
      <c r="H26">
        <v>18</v>
      </c>
      <c r="I26" t="s">
        <v>30</v>
      </c>
      <c r="M26" s="28"/>
      <c r="X26" s="29"/>
      <c r="AD26" s="28"/>
      <c r="AK26" s="28"/>
      <c r="AT26" s="28"/>
    </row>
    <row r="27" spans="1:57" x14ac:dyDescent="0.25">
      <c r="A27" s="8">
        <v>3.6480000000000001</v>
      </c>
      <c r="B27" s="8">
        <v>3.6480000000000001</v>
      </c>
      <c r="C27" s="8"/>
      <c r="D27" s="30">
        <v>24144</v>
      </c>
      <c r="E27">
        <v>100423.72</v>
      </c>
      <c r="F27" s="2">
        <f>IF(E27&lt;&gt;0,('Modelo Atmosférico'!$B$9/'Modelo Atmosférico'!$B$10)*((POWER(E27/'Modelo Atmosférico'!$B$14,(-'Modelo Atmosférico'!$B$11*'Modelo Atmosférico'!$B$10)/('Modelo Atmosférico'!$B$12*'Modelo Atmosférico'!$B$13)))-1),0)</f>
        <v>75.296170761437864</v>
      </c>
      <c r="G27" s="12">
        <f t="shared" si="0"/>
        <v>0.92394870911729754</v>
      </c>
      <c r="H27">
        <v>19</v>
      </c>
      <c r="I27" t="s">
        <v>30</v>
      </c>
      <c r="M27" s="28"/>
      <c r="X27" s="29"/>
      <c r="AD27" s="28"/>
      <c r="AN27" s="28"/>
      <c r="AW27" s="28"/>
    </row>
    <row r="28" spans="1:57" x14ac:dyDescent="0.25">
      <c r="A28" s="7">
        <v>3.84</v>
      </c>
      <c r="B28" s="8">
        <v>3.84</v>
      </c>
      <c r="C28" s="8"/>
      <c r="D28" s="30">
        <v>24145</v>
      </c>
      <c r="E28">
        <v>100420.97</v>
      </c>
      <c r="F28" s="2">
        <f>IF(E28&lt;&gt;0,('Modelo Atmosférico'!$B$9/'Modelo Atmosférico'!$B$10)*((POWER(E28/'Modelo Atmosférico'!$B$14,(-'Modelo Atmosférico'!$B$11*'Modelo Atmosférico'!$B$10)/('Modelo Atmosférico'!$B$12*'Modelo Atmosférico'!$B$13)))-1),0)</f>
        <v>75.526751524187731</v>
      </c>
      <c r="G28" s="12">
        <f t="shared" si="0"/>
        <v>1.1545294718671641</v>
      </c>
      <c r="H28">
        <v>20</v>
      </c>
      <c r="I28" t="s">
        <v>30</v>
      </c>
      <c r="M28" s="28"/>
      <c r="Y28" s="29"/>
      <c r="AE28" s="28"/>
      <c r="AN28" s="28"/>
      <c r="AW28" s="28"/>
    </row>
    <row r="29" spans="1:57" x14ac:dyDescent="0.25">
      <c r="A29" s="8">
        <v>4.032</v>
      </c>
      <c r="B29" s="8">
        <v>4.032</v>
      </c>
      <c r="C29" s="8"/>
      <c r="D29" s="30">
        <v>24144</v>
      </c>
      <c r="E29">
        <v>100423.72</v>
      </c>
      <c r="F29" s="2">
        <f>IF(E29&lt;&gt;0,('Modelo Atmosférico'!$B$9/'Modelo Atmosférico'!$B$10)*((POWER(E29/'Modelo Atmosférico'!$B$14,(-'Modelo Atmosférico'!$B$11*'Modelo Atmosférico'!$B$10)/('Modelo Atmosférico'!$B$12*'Modelo Atmosférico'!$B$13)))-1),0)</f>
        <v>75.296170761437864</v>
      </c>
      <c r="G29" s="12">
        <f t="shared" si="0"/>
        <v>0.92394870911729754</v>
      </c>
      <c r="H29">
        <v>21</v>
      </c>
      <c r="I29" t="s">
        <v>30</v>
      </c>
      <c r="AR29" s="28"/>
      <c r="BA29" s="28"/>
    </row>
    <row r="30" spans="1:57" x14ac:dyDescent="0.25">
      <c r="A30" s="8">
        <v>4.2240000000000002</v>
      </c>
      <c r="B30" s="8">
        <v>4.2240000000000002</v>
      </c>
      <c r="C30" s="8"/>
      <c r="D30" s="30">
        <v>24142</v>
      </c>
      <c r="E30">
        <v>100429.23</v>
      </c>
      <c r="F30" s="2">
        <f>IF(E30&lt;&gt;0,('Modelo Atmosférico'!$B$9/'Modelo Atmosférico'!$B$10)*((POWER(E30/'Modelo Atmosférico'!$B$14,(-'Modelo Atmosférico'!$B$11*'Modelo Atmosférico'!$B$10)/('Modelo Atmosférico'!$B$12*'Modelo Atmosférico'!$B$13)))-1),0)</f>
        <v>74.834186145091778</v>
      </c>
      <c r="G30" s="12">
        <f t="shared" si="0"/>
        <v>0.4619640927712112</v>
      </c>
      <c r="H30">
        <v>22</v>
      </c>
      <c r="I30" t="s">
        <v>30</v>
      </c>
      <c r="AR30" s="28"/>
      <c r="BA30" s="28"/>
    </row>
    <row r="31" spans="1:57" x14ac:dyDescent="0.25">
      <c r="A31" s="8">
        <v>4.4160000000000004</v>
      </c>
      <c r="B31" s="8">
        <v>4.4160000000000004</v>
      </c>
      <c r="C31" s="8"/>
      <c r="D31" s="30">
        <v>24146</v>
      </c>
      <c r="E31">
        <v>100418.21</v>
      </c>
      <c r="F31" s="2">
        <f>IF(E31&lt;&gt;0,('Modelo Atmosférico'!$B$9/'Modelo Atmosférico'!$B$10)*((POWER(E31/'Modelo Atmosférico'!$B$14,(-'Modelo Atmosférico'!$B$11*'Modelo Atmosférico'!$B$10)/('Modelo Atmosférico'!$B$12*'Modelo Atmosférico'!$B$13)))-1),0)</f>
        <v>75.758175903411171</v>
      </c>
      <c r="G31" s="12">
        <f t="shared" si="0"/>
        <v>1.3859538510906049</v>
      </c>
      <c r="H31">
        <v>23</v>
      </c>
      <c r="I31" t="s">
        <v>30</v>
      </c>
      <c r="J31" s="2">
        <f>(G31-G12)/(B31-B12)</f>
        <v>-157.24168954721276</v>
      </c>
      <c r="M31" s="2">
        <f>(D31-D12)/(B31-B12)</f>
        <v>-663.10307017543846</v>
      </c>
      <c r="N31" s="37"/>
      <c r="AS31" s="28"/>
      <c r="BB31" s="28"/>
    </row>
    <row r="32" spans="1:57" x14ac:dyDescent="0.25">
      <c r="A32" s="8">
        <v>4.6079999999999997</v>
      </c>
      <c r="B32" s="8">
        <v>4.6079999999999997</v>
      </c>
      <c r="C32" s="8"/>
      <c r="D32" s="30">
        <v>24145</v>
      </c>
      <c r="E32">
        <v>100420.97</v>
      </c>
      <c r="F32" s="2">
        <f>IF(E32&lt;&gt;0,('Modelo Atmosférico'!$B$9/'Modelo Atmosférico'!$B$10)*((POWER(E32/'Modelo Atmosférico'!$B$14,(-'Modelo Atmosférico'!$B$11*'Modelo Atmosférico'!$B$10)/('Modelo Atmosférico'!$B$12*'Modelo Atmosférico'!$B$13)))-1),0)</f>
        <v>75.526751524187731</v>
      </c>
      <c r="G32" s="12">
        <f t="shared" si="0"/>
        <v>1.1545294718671641</v>
      </c>
      <c r="H32">
        <v>24</v>
      </c>
      <c r="I32" t="s">
        <v>30</v>
      </c>
      <c r="J32" s="2">
        <f t="shared" ref="J32:J95" si="1">(G32-G13)/(B32-B13)</f>
        <v>-210.87351124023866</v>
      </c>
      <c r="M32" s="2">
        <f t="shared" ref="M32:M95" si="2">(D32-D13)/(B32-B13)</f>
        <v>-881.30482456140362</v>
      </c>
      <c r="AV32" s="28"/>
      <c r="BE32" s="28"/>
    </row>
    <row r="33" spans="1:61" x14ac:dyDescent="0.25">
      <c r="A33" s="7">
        <v>4.8</v>
      </c>
      <c r="B33" s="8">
        <v>4.8</v>
      </c>
      <c r="C33" s="8"/>
      <c r="D33" s="30">
        <v>24142</v>
      </c>
      <c r="E33">
        <v>100429.23</v>
      </c>
      <c r="F33" s="2">
        <f>IF(E33&lt;&gt;0,('Modelo Atmosférico'!$B$9/'Modelo Atmosférico'!$B$10)*((POWER(E33/'Modelo Atmosférico'!$B$14,(-'Modelo Atmosférico'!$B$11*'Modelo Atmosférico'!$B$10)/('Modelo Atmosférico'!$B$12*'Modelo Atmosférico'!$B$13)))-1),0)</f>
        <v>74.834186145091778</v>
      </c>
      <c r="G33" s="12">
        <f t="shared" si="0"/>
        <v>0.4619640927712112</v>
      </c>
      <c r="H33">
        <v>25</v>
      </c>
      <c r="I33" t="s">
        <v>30</v>
      </c>
      <c r="J33" s="2">
        <f t="shared" si="1"/>
        <v>-218.62164702802073</v>
      </c>
      <c r="M33" s="2">
        <f t="shared" si="2"/>
        <v>-912.55482456140362</v>
      </c>
      <c r="AW33" s="28"/>
      <c r="BF33" s="28"/>
    </row>
    <row r="34" spans="1:61" x14ac:dyDescent="0.25">
      <c r="A34" s="8">
        <v>4.992</v>
      </c>
      <c r="B34" s="8">
        <v>4.992</v>
      </c>
      <c r="C34" s="8"/>
      <c r="D34" s="30">
        <v>24144</v>
      </c>
      <c r="E34">
        <v>100423.72</v>
      </c>
      <c r="F34" s="2">
        <f>IF(E34&lt;&gt;0,('Modelo Atmosférico'!$B$9/'Modelo Atmosférico'!$B$10)*((POWER(E34/'Modelo Atmosférico'!$B$14,(-'Modelo Atmosférico'!$B$11*'Modelo Atmosférico'!$B$10)/('Modelo Atmosférico'!$B$12*'Modelo Atmosférico'!$B$13)))-1),0)</f>
        <v>75.296170761437864</v>
      </c>
      <c r="G34" s="12">
        <f>IF(E34&lt;&gt;0,F34-$F$3,0)</f>
        <v>0.92394870911729754</v>
      </c>
      <c r="H34">
        <v>26</v>
      </c>
      <c r="I34" t="s">
        <v>30</v>
      </c>
      <c r="J34" s="2">
        <f t="shared" si="1"/>
        <v>-212.50135867267332</v>
      </c>
      <c r="M34" s="2">
        <f t="shared" si="2"/>
        <v>-887.88377192982466</v>
      </c>
      <c r="AZ34" s="28"/>
      <c r="BI34" s="28"/>
    </row>
    <row r="35" spans="1:61" x14ac:dyDescent="0.25">
      <c r="A35" s="8">
        <v>5.1840000000000002</v>
      </c>
      <c r="B35" s="8">
        <v>5.1840000000000002</v>
      </c>
      <c r="C35" s="8"/>
      <c r="D35" s="30">
        <v>24142</v>
      </c>
      <c r="E35">
        <v>100429.23</v>
      </c>
      <c r="F35" s="2">
        <f>IF(E35&lt;&gt;0,('Modelo Atmosférico'!$B$9/'Modelo Atmosférico'!$B$10)*((POWER(E35/'Modelo Atmosférico'!$B$14,(-'Modelo Atmosférico'!$B$11*'Modelo Atmosférico'!$B$10)/('Modelo Atmosférico'!$B$12*'Modelo Atmosférico'!$B$13)))-1),0)</f>
        <v>74.834186145091778</v>
      </c>
      <c r="G35" s="12">
        <f t="shared" ref="G35:G98" si="3">IF(E35&lt;&gt;0,F35-$F$3,0)</f>
        <v>0.4619640927712112</v>
      </c>
      <c r="H35">
        <v>27</v>
      </c>
      <c r="I35" t="s">
        <v>30</v>
      </c>
      <c r="J35" s="2">
        <f t="shared" si="1"/>
        <v>-206.51066310561285</v>
      </c>
      <c r="M35" s="2">
        <f t="shared" si="2"/>
        <v>-863.76096491228066</v>
      </c>
    </row>
    <row r="36" spans="1:61" x14ac:dyDescent="0.25">
      <c r="A36" s="8">
        <v>5.3760000000000003</v>
      </c>
      <c r="B36" s="8">
        <v>5.3760000000000003</v>
      </c>
      <c r="C36" s="8"/>
      <c r="D36" s="30">
        <v>24144</v>
      </c>
      <c r="E36">
        <v>100423.72</v>
      </c>
      <c r="F36" s="2">
        <f>IF(E36&lt;&gt;0,('Modelo Atmosférico'!$B$9/'Modelo Atmosférico'!$B$10)*((POWER(E36/'Modelo Atmosférico'!$B$14,(-'Modelo Atmosférico'!$B$11*'Modelo Atmosférico'!$B$10)/('Modelo Atmosférico'!$B$12*'Modelo Atmosférico'!$B$13)))-1),0)</f>
        <v>75.296170761437864</v>
      </c>
      <c r="G36" s="12">
        <f t="shared" si="3"/>
        <v>0.92394870911729754</v>
      </c>
      <c r="H36">
        <v>28</v>
      </c>
      <c r="I36" t="s">
        <v>30</v>
      </c>
      <c r="J36" s="2">
        <f t="shared" si="1"/>
        <v>-197.02917877010654</v>
      </c>
      <c r="M36" s="2">
        <f t="shared" si="2"/>
        <v>-825.38377192982443</v>
      </c>
    </row>
    <row r="37" spans="1:61" x14ac:dyDescent="0.25">
      <c r="A37" s="8">
        <v>5.5679999999999996</v>
      </c>
      <c r="B37" s="8">
        <v>5.5679999999999996</v>
      </c>
      <c r="C37" s="8"/>
      <c r="D37" s="30">
        <v>24144</v>
      </c>
      <c r="E37">
        <v>100423.72</v>
      </c>
      <c r="F37" s="2">
        <f>IF(E37&lt;&gt;0,('Modelo Atmosférico'!$B$9/'Modelo Atmosférico'!$B$10)*((POWER(E37/'Modelo Atmosférico'!$B$14,(-'Modelo Atmosférico'!$B$11*'Modelo Atmosférico'!$B$10)/('Modelo Atmosférico'!$B$12*'Modelo Atmosférico'!$B$13)))-1),0)</f>
        <v>75.296170761437864</v>
      </c>
      <c r="G37" s="12">
        <f t="shared" si="3"/>
        <v>0.92394870911729754</v>
      </c>
      <c r="H37">
        <v>29</v>
      </c>
      <c r="I37" t="s">
        <v>30</v>
      </c>
      <c r="J37" s="2">
        <f t="shared" si="1"/>
        <v>-190.1674442307073</v>
      </c>
      <c r="M37" s="2">
        <f t="shared" si="2"/>
        <v>-797.56030701754389</v>
      </c>
    </row>
    <row r="38" spans="1:61" x14ac:dyDescent="0.25">
      <c r="A38" s="7">
        <v>5.76</v>
      </c>
      <c r="B38" s="8">
        <v>5.76</v>
      </c>
      <c r="C38" s="8"/>
      <c r="D38" s="30">
        <v>24144</v>
      </c>
      <c r="E38">
        <v>100423.72</v>
      </c>
      <c r="F38" s="2">
        <f>IF(E38&lt;&gt;0,('Modelo Atmosférico'!$B$9/'Modelo Atmosférico'!$B$10)*((POWER(E38/'Modelo Atmosférico'!$B$14,(-'Modelo Atmosférico'!$B$11*'Modelo Atmosférico'!$B$10)/('Modelo Atmosférico'!$B$12*'Modelo Atmosférico'!$B$13)))-1),0)</f>
        <v>75.296170761437864</v>
      </c>
      <c r="G38" s="12">
        <f t="shared" si="3"/>
        <v>0.92394870911729754</v>
      </c>
      <c r="H38">
        <v>30</v>
      </c>
      <c r="I38" t="s">
        <v>30</v>
      </c>
      <c r="J38" s="2">
        <f t="shared" si="1"/>
        <v>-183.32244932690901</v>
      </c>
      <c r="M38" s="2">
        <f t="shared" si="2"/>
        <v>-769.73684210526324</v>
      </c>
    </row>
    <row r="39" spans="1:61" x14ac:dyDescent="0.25">
      <c r="A39" s="8">
        <v>5.952</v>
      </c>
      <c r="B39" s="8">
        <v>5.952</v>
      </c>
      <c r="C39" s="8"/>
      <c r="D39" s="30">
        <v>24146</v>
      </c>
      <c r="E39">
        <v>100418.21</v>
      </c>
      <c r="F39" s="2">
        <f>IF(E39&lt;&gt;0,('Modelo Atmosférico'!$B$9/'Modelo Atmosférico'!$B$10)*((POWER(E39/'Modelo Atmosférico'!$B$14,(-'Modelo Atmosférico'!$B$11*'Modelo Atmosférico'!$B$10)/('Modelo Atmosférico'!$B$12*'Modelo Atmosférico'!$B$13)))-1),0)</f>
        <v>75.758175903411171</v>
      </c>
      <c r="G39" s="12">
        <f t="shared" si="3"/>
        <v>1.3859538510906049</v>
      </c>
      <c r="H39">
        <v>31</v>
      </c>
      <c r="I39" t="s">
        <v>30</v>
      </c>
      <c r="J39" s="2">
        <f t="shared" si="1"/>
        <v>-38.485520797679754</v>
      </c>
      <c r="M39" s="2">
        <f t="shared" si="2"/>
        <v>-165.57017543859649</v>
      </c>
    </row>
    <row r="40" spans="1:61" x14ac:dyDescent="0.25">
      <c r="A40" s="8">
        <v>6.1440000000000001</v>
      </c>
      <c r="B40" s="8">
        <v>6.1440000000000001</v>
      </c>
      <c r="C40" s="8"/>
      <c r="D40" s="30">
        <v>24143</v>
      </c>
      <c r="E40">
        <v>100426.48</v>
      </c>
      <c r="F40" s="2">
        <f>IF(E40&lt;&gt;0,('Modelo Atmosférico'!$B$9/'Modelo Atmosférico'!$B$10)*((POWER(E40/'Modelo Atmosférico'!$B$14,(-'Modelo Atmosférico'!$B$11*'Modelo Atmosférico'!$B$10)/('Modelo Atmosférico'!$B$12*'Modelo Atmosférico'!$B$13)))-1),0)</f>
        <v>75.064756663910146</v>
      </c>
      <c r="G40" s="12">
        <f t="shared" si="3"/>
        <v>0.69253461158957919</v>
      </c>
      <c r="H40">
        <v>32</v>
      </c>
      <c r="I40" t="s">
        <v>30</v>
      </c>
      <c r="J40" s="2">
        <f t="shared" si="1"/>
        <v>0.2532697776321014</v>
      </c>
      <c r="M40" s="2">
        <f t="shared" si="2"/>
        <v>1.0964912280701753</v>
      </c>
    </row>
    <row r="41" spans="1:61" x14ac:dyDescent="0.25">
      <c r="A41" s="8">
        <v>6.3360000000000003</v>
      </c>
      <c r="B41" s="8">
        <v>6.3360000000000003</v>
      </c>
      <c r="C41" s="8"/>
      <c r="D41" s="30">
        <v>24143</v>
      </c>
      <c r="E41">
        <v>100426.48</v>
      </c>
      <c r="F41" s="2">
        <f>IF(E41&lt;&gt;0,('Modelo Atmosférico'!$B$9/'Modelo Atmosférico'!$B$10)*((POWER(E41/'Modelo Atmosférico'!$B$14,(-'Modelo Atmosférico'!$B$11*'Modelo Atmosférico'!$B$10)/('Modelo Atmosférico'!$B$12*'Modelo Atmosférico'!$B$13)))-1),0)</f>
        <v>75.064756663910146</v>
      </c>
      <c r="G41" s="12">
        <f t="shared" si="3"/>
        <v>0.69253461158957919</v>
      </c>
      <c r="H41">
        <v>33</v>
      </c>
      <c r="I41" t="s">
        <v>30</v>
      </c>
      <c r="J41" s="2">
        <f t="shared" si="1"/>
        <v>0.18983953168573992</v>
      </c>
      <c r="M41" s="2">
        <f t="shared" si="2"/>
        <v>0.82236842105263153</v>
      </c>
    </row>
    <row r="42" spans="1:61" x14ac:dyDescent="0.25">
      <c r="A42" s="8">
        <v>6.5279999999999996</v>
      </c>
      <c r="B42" s="8">
        <v>6.5279999999999996</v>
      </c>
      <c r="C42" s="8"/>
      <c r="D42" s="30">
        <v>24146</v>
      </c>
      <c r="E42">
        <v>100418.21</v>
      </c>
      <c r="F42" s="2">
        <f>IF(E42&lt;&gt;0,('Modelo Atmosférico'!$B$9/'Modelo Atmosférico'!$B$10)*((POWER(E42/'Modelo Atmosférico'!$B$14,(-'Modelo Atmosférico'!$B$11*'Modelo Atmosférico'!$B$10)/('Modelo Atmosférico'!$B$12*'Modelo Atmosférico'!$B$13)))-1),0)</f>
        <v>75.758175903411171</v>
      </c>
      <c r="G42" s="12">
        <f t="shared" si="3"/>
        <v>1.3859538510906049</v>
      </c>
      <c r="H42">
        <v>34</v>
      </c>
      <c r="I42" t="s">
        <v>30</v>
      </c>
      <c r="J42" s="2">
        <f t="shared" si="1"/>
        <v>0.12664614637426189</v>
      </c>
      <c r="M42" s="2">
        <f t="shared" si="2"/>
        <v>0.54824561403508776</v>
      </c>
    </row>
    <row r="43" spans="1:61" x14ac:dyDescent="0.25">
      <c r="A43" s="7">
        <v>6.72</v>
      </c>
      <c r="B43" s="8">
        <v>6.72</v>
      </c>
      <c r="C43" s="8"/>
      <c r="D43" s="30">
        <v>24144</v>
      </c>
      <c r="E43">
        <v>100423.72</v>
      </c>
      <c r="F43" s="2">
        <f>IF(E43&lt;&gt;0,('Modelo Atmosférico'!$B$9/'Modelo Atmosférico'!$B$10)*((POWER(E43/'Modelo Atmosférico'!$B$14,(-'Modelo Atmosférico'!$B$11*'Modelo Atmosférico'!$B$10)/('Modelo Atmosférico'!$B$12*'Modelo Atmosférico'!$B$13)))-1),0)</f>
        <v>75.296170761437864</v>
      </c>
      <c r="G43" s="12">
        <f t="shared" si="3"/>
        <v>0.92394870911729754</v>
      </c>
      <c r="H43">
        <v>35</v>
      </c>
      <c r="I43" t="s">
        <v>30</v>
      </c>
      <c r="J43" s="2">
        <f t="shared" si="1"/>
        <v>0.18984375627117384</v>
      </c>
      <c r="M43" s="2">
        <f t="shared" si="2"/>
        <v>0.82236842105263164</v>
      </c>
    </row>
    <row r="44" spans="1:61" x14ac:dyDescent="0.25">
      <c r="A44" s="8">
        <v>6.9119999999999999</v>
      </c>
      <c r="B44" s="8">
        <v>6.9119999999999999</v>
      </c>
      <c r="C44" s="8"/>
      <c r="D44" s="30">
        <v>24142</v>
      </c>
      <c r="E44">
        <v>100429.23</v>
      </c>
      <c r="F44" s="2">
        <f>IF(E44&lt;&gt;0,('Modelo Atmosférico'!$B$9/'Modelo Atmosférico'!$B$10)*((POWER(E44/'Modelo Atmosférico'!$B$14,(-'Modelo Atmosférico'!$B$11*'Modelo Atmosférico'!$B$10)/('Modelo Atmosférico'!$B$12*'Modelo Atmosférico'!$B$13)))-1),0)</f>
        <v>74.834186145091778</v>
      </c>
      <c r="G44" s="12">
        <f t="shared" si="3"/>
        <v>0.4619640927712112</v>
      </c>
      <c r="H44">
        <v>36</v>
      </c>
      <c r="I44" t="s">
        <v>30</v>
      </c>
      <c r="J44" s="2">
        <f t="shared" si="1"/>
        <v>-0.12664051983171226</v>
      </c>
      <c r="M44" s="2">
        <f t="shared" si="2"/>
        <v>-0.54824561403508765</v>
      </c>
    </row>
    <row r="45" spans="1:61" x14ac:dyDescent="0.25">
      <c r="A45" s="8">
        <v>7.1040000000000001</v>
      </c>
      <c r="B45" s="8">
        <v>7.1040000000000001</v>
      </c>
      <c r="C45" s="8"/>
      <c r="D45" s="30">
        <v>24143</v>
      </c>
      <c r="E45">
        <v>100426.48</v>
      </c>
      <c r="F45" s="2">
        <f>IF(E45&lt;&gt;0,('Modelo Atmosférico'!$B$9/'Modelo Atmosférico'!$B$10)*((POWER(E45/'Modelo Atmosférico'!$B$14,(-'Modelo Atmosférico'!$B$11*'Modelo Atmosférico'!$B$10)/('Modelo Atmosférico'!$B$12*'Modelo Atmosférico'!$B$13)))-1),0)</f>
        <v>75.064756663910146</v>
      </c>
      <c r="G45" s="12">
        <f t="shared" si="3"/>
        <v>0.69253461158957919</v>
      </c>
      <c r="H45">
        <v>37</v>
      </c>
      <c r="I45" t="s">
        <v>30</v>
      </c>
      <c r="J45" s="2">
        <f t="shared" si="1"/>
        <v>-6.3435881997729815E-2</v>
      </c>
      <c r="M45" s="2">
        <f t="shared" si="2"/>
        <v>-0.27412280701754382</v>
      </c>
    </row>
    <row r="46" spans="1:61" x14ac:dyDescent="0.25">
      <c r="A46" s="8">
        <v>7.2960000000000003</v>
      </c>
      <c r="B46" s="8">
        <v>7.2959999999999896</v>
      </c>
      <c r="C46" s="8"/>
      <c r="D46" s="30">
        <v>24142</v>
      </c>
      <c r="E46">
        <v>100429.23</v>
      </c>
      <c r="F46" s="2">
        <f>IF(E46&lt;&gt;0,('Modelo Atmosférico'!$B$9/'Modelo Atmosférico'!$B$10)*((POWER(E46/'Modelo Atmosférico'!$B$14,(-'Modelo Atmosférico'!$B$11*'Modelo Atmosférico'!$B$10)/('Modelo Atmosférico'!$B$12*'Modelo Atmosférico'!$B$13)))-1),0)</f>
        <v>74.834186145091778</v>
      </c>
      <c r="G46" s="12">
        <f t="shared" si="3"/>
        <v>0.4619640927712112</v>
      </c>
      <c r="H46">
        <v>38</v>
      </c>
      <c r="I46" t="s">
        <v>30</v>
      </c>
      <c r="J46" s="2">
        <f t="shared" si="1"/>
        <v>-0.12664051983171262</v>
      </c>
      <c r="M46" s="2">
        <f t="shared" si="2"/>
        <v>-0.54824561403508931</v>
      </c>
    </row>
    <row r="47" spans="1:61" x14ac:dyDescent="0.25">
      <c r="A47" s="8">
        <v>7.4880000000000004</v>
      </c>
      <c r="B47" s="8">
        <v>7.4879999999999898</v>
      </c>
      <c r="C47" s="8"/>
      <c r="D47" s="30">
        <v>24144</v>
      </c>
      <c r="E47">
        <v>100423.72</v>
      </c>
      <c r="F47" s="2">
        <f>IF(E47&lt;&gt;0,('Modelo Atmosférico'!$B$9/'Modelo Atmosférico'!$B$10)*((POWER(E47/'Modelo Atmosférico'!$B$14,(-'Modelo Atmosférico'!$B$11*'Modelo Atmosférico'!$B$10)/('Modelo Atmosférico'!$B$12*'Modelo Atmosférico'!$B$13)))-1),0)</f>
        <v>75.296170761437864</v>
      </c>
      <c r="G47" s="12">
        <f t="shared" si="3"/>
        <v>0.92394870911729754</v>
      </c>
      <c r="H47">
        <v>39</v>
      </c>
      <c r="I47" t="s">
        <v>30</v>
      </c>
      <c r="J47" s="2">
        <f t="shared" si="1"/>
        <v>-6.3207445929239922E-2</v>
      </c>
      <c r="M47" s="2">
        <f t="shared" si="2"/>
        <v>-0.2741228070175446</v>
      </c>
    </row>
    <row r="48" spans="1:61" x14ac:dyDescent="0.25">
      <c r="A48" s="7">
        <v>7.68</v>
      </c>
      <c r="B48" s="8">
        <v>7.6799999999999899</v>
      </c>
      <c r="C48" s="8"/>
      <c r="D48" s="30">
        <v>24146</v>
      </c>
      <c r="E48">
        <v>100418.21</v>
      </c>
      <c r="F48" s="2">
        <f>IF(E48&lt;&gt;0,('Modelo Atmosférico'!$B$9/'Modelo Atmosférico'!$B$10)*((POWER(E48/'Modelo Atmosférico'!$B$14,(-'Modelo Atmosférico'!$B$11*'Modelo Atmosférico'!$B$10)/('Modelo Atmosférico'!$B$12*'Modelo Atmosférico'!$B$13)))-1),0)</f>
        <v>75.758175903411171</v>
      </c>
      <c r="G48" s="12">
        <f t="shared" si="3"/>
        <v>1.3859538510906049</v>
      </c>
      <c r="H48">
        <v>40</v>
      </c>
      <c r="I48" t="s">
        <v>30</v>
      </c>
      <c r="J48" s="2">
        <f t="shared" si="1"/>
        <v>0.12664614637426222</v>
      </c>
      <c r="M48" s="2">
        <f t="shared" si="2"/>
        <v>0.5482456140350892</v>
      </c>
    </row>
    <row r="49" spans="1:16" x14ac:dyDescent="0.25">
      <c r="A49" s="8">
        <v>7.8719999999999999</v>
      </c>
      <c r="B49" s="8">
        <v>7.8719999999999901</v>
      </c>
      <c r="C49" s="8"/>
      <c r="D49" s="30">
        <v>24145</v>
      </c>
      <c r="E49">
        <v>100420.97</v>
      </c>
      <c r="F49" s="2">
        <f>IF(E49&lt;&gt;0,('Modelo Atmosférico'!$B$9/'Modelo Atmosférico'!$B$10)*((POWER(E49/'Modelo Atmosférico'!$B$14,(-'Modelo Atmosférico'!$B$11*'Modelo Atmosférico'!$B$10)/('Modelo Atmosférico'!$B$12*'Modelo Atmosférico'!$B$13)))-1),0)</f>
        <v>75.526751524187731</v>
      </c>
      <c r="G49" s="12">
        <f t="shared" si="3"/>
        <v>1.1545294718671641</v>
      </c>
      <c r="H49">
        <v>41</v>
      </c>
      <c r="I49" t="s">
        <v>30</v>
      </c>
      <c r="J49" s="2">
        <f t="shared" si="1"/>
        <v>0.18984796576095253</v>
      </c>
      <c r="M49" s="2">
        <f t="shared" si="2"/>
        <v>0.82236842105263386</v>
      </c>
    </row>
    <row r="50" spans="1:16" x14ac:dyDescent="0.25">
      <c r="A50" s="8">
        <v>8.0640000000000001</v>
      </c>
      <c r="B50" s="8">
        <v>8.0639999999999894</v>
      </c>
      <c r="C50" s="8"/>
      <c r="D50" s="30">
        <v>24145</v>
      </c>
      <c r="E50">
        <v>100420.97</v>
      </c>
      <c r="F50" s="2">
        <f>IF(E50&lt;&gt;0,('Modelo Atmosférico'!$B$9/'Modelo Atmosférico'!$B$10)*((POWER(E50/'Modelo Atmosférico'!$B$14,(-'Modelo Atmosférico'!$B$11*'Modelo Atmosférico'!$B$10)/('Modelo Atmosférico'!$B$12*'Modelo Atmosférico'!$B$13)))-1),0)</f>
        <v>75.526751524187731</v>
      </c>
      <c r="G50" s="12">
        <f t="shared" si="3"/>
        <v>1.1545294718671641</v>
      </c>
      <c r="H50">
        <v>42</v>
      </c>
      <c r="I50" t="s">
        <v>30</v>
      </c>
      <c r="J50" s="2">
        <f t="shared" si="1"/>
        <v>-6.3438700445022325E-2</v>
      </c>
      <c r="K50">
        <f>_xlfn.VAR.P(J31:J50)</f>
        <v>9229.7432012579575</v>
      </c>
      <c r="M50" s="2">
        <f t="shared" si="2"/>
        <v>-0.27412280701754466</v>
      </c>
      <c r="N50">
        <f t="shared" ref="N50:N113" si="4">_xlfn.VAR.P(M31:M50)</f>
        <v>161659.51917559665</v>
      </c>
      <c r="O50">
        <f t="shared" ref="O50:O113" si="5">IF(AND(N50&gt;0, N50&lt;$O$3), 1, 0)</f>
        <v>0</v>
      </c>
      <c r="P50">
        <f>IF(AND(O50=1, M50&lt;1, M50&gt;-1), 1, 0)</f>
        <v>0</v>
      </c>
    </row>
    <row r="51" spans="1:16" x14ac:dyDescent="0.25">
      <c r="A51" s="8">
        <v>8.2560000000000002</v>
      </c>
      <c r="B51" s="8">
        <v>8.2559999999999896</v>
      </c>
      <c r="C51" s="8"/>
      <c r="D51" s="30">
        <v>24144</v>
      </c>
      <c r="E51">
        <v>100423.72</v>
      </c>
      <c r="F51" s="2">
        <f>IF(E51&lt;&gt;0,('Modelo Atmosférico'!$B$9/'Modelo Atmosférico'!$B$10)*((POWER(E51/'Modelo Atmosférico'!$B$14,(-'Modelo Atmosférico'!$B$11*'Modelo Atmosférico'!$B$10)/('Modelo Atmosférico'!$B$12*'Modelo Atmosférico'!$B$13)))-1),0)</f>
        <v>75.296170761437864</v>
      </c>
      <c r="G51" s="12">
        <f t="shared" si="3"/>
        <v>0.92394870911729754</v>
      </c>
      <c r="H51">
        <v>43</v>
      </c>
      <c r="I51" t="s">
        <v>30</v>
      </c>
      <c r="J51" s="2">
        <f t="shared" si="1"/>
        <v>-6.3207445929239922E-2</v>
      </c>
      <c r="K51">
        <f t="shared" ref="K51:K114" si="6">_xlfn.VAR.P(J32:J51)</f>
        <v>9200.2584996285659</v>
      </c>
      <c r="M51" s="2">
        <f t="shared" si="2"/>
        <v>-0.2741228070175446</v>
      </c>
      <c r="N51">
        <f t="shared" si="4"/>
        <v>160993.14714586156</v>
      </c>
      <c r="O51">
        <f t="shared" si="5"/>
        <v>0</v>
      </c>
      <c r="P51">
        <f t="shared" ref="P51:P114" si="7">IF(AND(O51=1, M51&lt;1, M51&gt;-1), 1, 0)</f>
        <v>0</v>
      </c>
    </row>
    <row r="52" spans="1:16" x14ac:dyDescent="0.25">
      <c r="A52" s="8">
        <v>8.4480000000000004</v>
      </c>
      <c r="B52" s="8">
        <v>8.4479999999999897</v>
      </c>
      <c r="C52" s="8"/>
      <c r="D52" s="30">
        <v>24144</v>
      </c>
      <c r="E52">
        <v>100423.72</v>
      </c>
      <c r="F52" s="2">
        <f>IF(E52&lt;&gt;0,('Modelo Atmosférico'!$B$9/'Modelo Atmosférico'!$B$10)*((POWER(E52/'Modelo Atmosférico'!$B$14,(-'Modelo Atmosférico'!$B$11*'Modelo Atmosférico'!$B$10)/('Modelo Atmosférico'!$B$12*'Modelo Atmosférico'!$B$13)))-1),0)</f>
        <v>75.296170761437864</v>
      </c>
      <c r="G52" s="12">
        <f t="shared" si="3"/>
        <v>0.92394870911729754</v>
      </c>
      <c r="H52">
        <v>44</v>
      </c>
      <c r="I52" t="s">
        <v>30</v>
      </c>
      <c r="J52" s="2">
        <f t="shared" si="1"/>
        <v>0.12664051983171262</v>
      </c>
      <c r="K52">
        <f t="shared" si="6"/>
        <v>8402.6499339333477</v>
      </c>
      <c r="M52" s="2">
        <f t="shared" si="2"/>
        <v>0.5482456140350892</v>
      </c>
      <c r="N52">
        <f t="shared" si="4"/>
        <v>147116.28982858601</v>
      </c>
      <c r="O52">
        <f t="shared" si="5"/>
        <v>0</v>
      </c>
      <c r="P52">
        <f t="shared" si="7"/>
        <v>0</v>
      </c>
    </row>
    <row r="53" spans="1:16" x14ac:dyDescent="0.25">
      <c r="A53" s="7">
        <v>8.64</v>
      </c>
      <c r="B53" s="8">
        <v>8.6399999999999899</v>
      </c>
      <c r="C53" s="8"/>
      <c r="D53" s="30">
        <v>24146</v>
      </c>
      <c r="E53">
        <v>100418.21</v>
      </c>
      <c r="F53" s="2">
        <f>IF(E53&lt;&gt;0,('Modelo Atmosférico'!$B$9/'Modelo Atmosférico'!$B$10)*((POWER(E53/'Modelo Atmosférico'!$B$14,(-'Modelo Atmosférico'!$B$11*'Modelo Atmosférico'!$B$10)/('Modelo Atmosférico'!$B$12*'Modelo Atmosférico'!$B$13)))-1),0)</f>
        <v>75.758175903411171</v>
      </c>
      <c r="G53" s="12">
        <f t="shared" si="3"/>
        <v>1.3859538510906049</v>
      </c>
      <c r="H53">
        <v>45</v>
      </c>
      <c r="I53" t="s">
        <v>30</v>
      </c>
      <c r="J53" s="2">
        <f t="shared" si="1"/>
        <v>0.12664614637426222</v>
      </c>
      <c r="K53">
        <f t="shared" si="6"/>
        <v>7255.9910063329453</v>
      </c>
      <c r="M53" s="2">
        <f t="shared" si="2"/>
        <v>0.5482456140350892</v>
      </c>
      <c r="N53">
        <f t="shared" si="4"/>
        <v>127223.50844092369</v>
      </c>
      <c r="O53">
        <f t="shared" si="5"/>
        <v>0</v>
      </c>
      <c r="P53">
        <f t="shared" si="7"/>
        <v>0</v>
      </c>
    </row>
    <row r="54" spans="1:16" x14ac:dyDescent="0.25">
      <c r="A54" s="8">
        <v>8.8320000000000007</v>
      </c>
      <c r="B54" s="8">
        <v>8.8319999999999901</v>
      </c>
      <c r="C54" s="8"/>
      <c r="D54" s="30">
        <v>24146</v>
      </c>
      <c r="E54">
        <v>100418.21</v>
      </c>
      <c r="F54" s="2">
        <f>IF(E54&lt;&gt;0,('Modelo Atmosférico'!$B$9/'Modelo Atmosférico'!$B$10)*((POWER(E54/'Modelo Atmosférico'!$B$14,(-'Modelo Atmosférico'!$B$11*'Modelo Atmosférico'!$B$10)/('Modelo Atmosférico'!$B$12*'Modelo Atmosférico'!$B$13)))-1),0)</f>
        <v>75.758175903411171</v>
      </c>
      <c r="G54" s="12">
        <f t="shared" si="3"/>
        <v>1.3859538510906049</v>
      </c>
      <c r="H54">
        <v>46</v>
      </c>
      <c r="I54" t="s">
        <v>30</v>
      </c>
      <c r="J54" s="2">
        <f t="shared" si="1"/>
        <v>0.25328666620597484</v>
      </c>
      <c r="K54">
        <f t="shared" si="6"/>
        <v>5977.6927632098668</v>
      </c>
      <c r="M54" s="2">
        <f t="shared" si="2"/>
        <v>1.0964912280701784</v>
      </c>
      <c r="N54">
        <f t="shared" si="4"/>
        <v>104972.19598781309</v>
      </c>
      <c r="O54">
        <f t="shared" si="5"/>
        <v>0</v>
      </c>
      <c r="P54">
        <f t="shared" si="7"/>
        <v>0</v>
      </c>
    </row>
    <row r="55" spans="1:16" x14ac:dyDescent="0.25">
      <c r="A55" s="8">
        <v>9.0239999999999991</v>
      </c>
      <c r="B55" s="8">
        <v>9.0239999999999903</v>
      </c>
      <c r="C55" s="8"/>
      <c r="D55" s="30">
        <v>24147</v>
      </c>
      <c r="E55">
        <v>100415.46</v>
      </c>
      <c r="F55" s="2">
        <f>IF(E55&lt;&gt;0,('Modelo Atmosférico'!$B$9/'Modelo Atmosférico'!$B$10)*((POWER(E55/'Modelo Atmosférico'!$B$14,(-'Modelo Atmosférico'!$B$11*'Modelo Atmosférico'!$B$10)/('Modelo Atmosférico'!$B$12*'Modelo Atmosférico'!$B$13)))-1),0)</f>
        <v>75.98876691110641</v>
      </c>
      <c r="G55" s="12">
        <f t="shared" si="3"/>
        <v>1.6165448587858435</v>
      </c>
      <c r="H55">
        <v>47</v>
      </c>
      <c r="I55" t="s">
        <v>30</v>
      </c>
      <c r="J55" s="2">
        <f t="shared" si="1"/>
        <v>0.18985640067668527</v>
      </c>
      <c r="K55">
        <f t="shared" si="6"/>
        <v>4580.2740922388548</v>
      </c>
      <c r="M55" s="2">
        <f t="shared" si="2"/>
        <v>0.82236842105263386</v>
      </c>
      <c r="N55">
        <f t="shared" si="4"/>
        <v>80572.246529205455</v>
      </c>
      <c r="O55">
        <f t="shared" si="5"/>
        <v>0</v>
      </c>
      <c r="P55">
        <f t="shared" si="7"/>
        <v>0</v>
      </c>
    </row>
    <row r="56" spans="1:16" x14ac:dyDescent="0.25">
      <c r="A56" s="8">
        <v>9.2159999999999993</v>
      </c>
      <c r="B56" s="8">
        <v>9.2159999999999904</v>
      </c>
      <c r="C56" s="8"/>
      <c r="D56" s="30">
        <v>24146</v>
      </c>
      <c r="E56">
        <v>100418.21</v>
      </c>
      <c r="F56" s="2">
        <f>IF(E56&lt;&gt;0,('Modelo Atmosférico'!$B$9/'Modelo Atmosférico'!$B$10)*((POWER(E56/'Modelo Atmosférico'!$B$14,(-'Modelo Atmosférico'!$B$11*'Modelo Atmosférico'!$B$10)/('Modelo Atmosférico'!$B$12*'Modelo Atmosférico'!$B$13)))-1),0)</f>
        <v>75.758175903411171</v>
      </c>
      <c r="G56" s="12">
        <f t="shared" si="3"/>
        <v>1.3859538510906049</v>
      </c>
      <c r="H56">
        <v>48</v>
      </c>
      <c r="I56" t="s">
        <v>30</v>
      </c>
      <c r="J56" s="2">
        <f t="shared" si="1"/>
        <v>0.12664614637426219</v>
      </c>
      <c r="K56">
        <f t="shared" si="6"/>
        <v>3141.170046701799</v>
      </c>
      <c r="M56" s="2">
        <f t="shared" si="2"/>
        <v>0.54824561403508909</v>
      </c>
      <c r="N56">
        <f t="shared" si="4"/>
        <v>55346.000532841215</v>
      </c>
      <c r="O56">
        <f t="shared" si="5"/>
        <v>0</v>
      </c>
      <c r="P56">
        <f t="shared" si="7"/>
        <v>0</v>
      </c>
    </row>
    <row r="57" spans="1:16" x14ac:dyDescent="0.25">
      <c r="A57" s="8">
        <v>9.4079999999999995</v>
      </c>
      <c r="B57" s="8">
        <v>9.4079999999999906</v>
      </c>
      <c r="C57" s="8"/>
      <c r="D57" s="30">
        <v>24148</v>
      </c>
      <c r="E57">
        <v>100412.7</v>
      </c>
      <c r="F57" s="2">
        <f>IF(E57&lt;&gt;0,('Modelo Atmosférico'!$B$9/'Modelo Atmosférico'!$B$10)*((POWER(E57/'Modelo Atmosférico'!$B$14,(-'Modelo Atmosférico'!$B$11*'Modelo Atmosférico'!$B$10)/('Modelo Atmosférico'!$B$12*'Modelo Atmosférico'!$B$13)))-1),0)</f>
        <v>76.220201573044378</v>
      </c>
      <c r="G57" s="12">
        <f t="shared" si="3"/>
        <v>1.8479795207238112</v>
      </c>
      <c r="H57">
        <v>49</v>
      </c>
      <c r="I57" t="s">
        <v>30</v>
      </c>
      <c r="J57" s="2">
        <f t="shared" si="1"/>
        <v>0.25329791984827743</v>
      </c>
      <c r="K57">
        <f t="shared" si="6"/>
        <v>1633.2576871953663</v>
      </c>
      <c r="M57" s="2">
        <f t="shared" si="2"/>
        <v>1.0964912280701782</v>
      </c>
      <c r="N57">
        <f t="shared" si="4"/>
        <v>28842.055818857745</v>
      </c>
      <c r="O57">
        <f t="shared" si="5"/>
        <v>0</v>
      </c>
      <c r="P57">
        <f t="shared" si="7"/>
        <v>0</v>
      </c>
    </row>
    <row r="58" spans="1:16" x14ac:dyDescent="0.25">
      <c r="A58" s="7">
        <v>9.6</v>
      </c>
      <c r="B58" s="8">
        <v>9.5999999999999908</v>
      </c>
      <c r="C58" s="8"/>
      <c r="D58" s="30">
        <v>24144</v>
      </c>
      <c r="E58">
        <v>100423.72</v>
      </c>
      <c r="F58" s="2">
        <f>IF(E58&lt;&gt;0,('Modelo Atmosférico'!$B$9/'Modelo Atmosférico'!$B$10)*((POWER(E58/'Modelo Atmosférico'!$B$14,(-'Modelo Atmosférico'!$B$11*'Modelo Atmosférico'!$B$10)/('Modelo Atmosférico'!$B$12*'Modelo Atmosférico'!$B$13)))-1),0)</f>
        <v>75.296170761437864</v>
      </c>
      <c r="G58" s="12">
        <f t="shared" si="3"/>
        <v>0.92394870911729754</v>
      </c>
      <c r="H58">
        <v>50</v>
      </c>
      <c r="I58" t="s">
        <v>30</v>
      </c>
      <c r="J58" s="2">
        <f t="shared" si="1"/>
        <v>-0.12664614637426219</v>
      </c>
      <c r="K58">
        <f t="shared" si="6"/>
        <v>70.664551476920309</v>
      </c>
      <c r="M58" s="2">
        <f t="shared" si="2"/>
        <v>-0.54824561403508909</v>
      </c>
      <c r="N58">
        <f t="shared" si="4"/>
        <v>1307.9294831101879</v>
      </c>
      <c r="O58">
        <f t="shared" si="5"/>
        <v>0</v>
      </c>
      <c r="P58">
        <f t="shared" si="7"/>
        <v>0</v>
      </c>
    </row>
    <row r="59" spans="1:16" x14ac:dyDescent="0.25">
      <c r="A59" s="42">
        <v>9.7919999999999998</v>
      </c>
      <c r="B59" s="42">
        <v>9.7919999999999892</v>
      </c>
      <c r="C59" s="42"/>
      <c r="D59" s="43">
        <v>24146</v>
      </c>
      <c r="E59" s="44">
        <v>100418.21</v>
      </c>
      <c r="F59" s="45">
        <f>IF(E59&lt;&gt;0,('Modelo Atmosférico'!$B$9/'Modelo Atmosférico'!$B$10)*((POWER(E59/'Modelo Atmosférico'!$B$14,(-'Modelo Atmosférico'!$B$11*'Modelo Atmosférico'!$B$10)/('Modelo Atmosférico'!$B$12*'Modelo Atmosférico'!$B$13)))-1),0)</f>
        <v>75.758175903411171</v>
      </c>
      <c r="G59" s="46">
        <f t="shared" si="3"/>
        <v>1.3859538510906049</v>
      </c>
      <c r="H59" s="44">
        <v>51</v>
      </c>
      <c r="I59" s="44" t="s">
        <v>30</v>
      </c>
      <c r="J59" s="45">
        <f t="shared" si="1"/>
        <v>0.19008202837199226</v>
      </c>
      <c r="K59" s="44">
        <f t="shared" si="6"/>
        <v>1.8550794576449744E-2</v>
      </c>
      <c r="L59" s="44"/>
      <c r="M59" s="45">
        <f t="shared" si="2"/>
        <v>0.82236842105263408</v>
      </c>
      <c r="N59" s="44">
        <f t="shared" si="4"/>
        <v>0.34772568242151564</v>
      </c>
      <c r="O59" s="44">
        <f t="shared" si="5"/>
        <v>1</v>
      </c>
      <c r="P59" s="44">
        <f t="shared" si="7"/>
        <v>1</v>
      </c>
    </row>
    <row r="60" spans="1:16" x14ac:dyDescent="0.25">
      <c r="A60" s="8">
        <v>9.984</v>
      </c>
      <c r="B60" s="8">
        <v>9.9839999999999893</v>
      </c>
      <c r="C60" s="8"/>
      <c r="D60" s="30">
        <v>24144</v>
      </c>
      <c r="E60">
        <v>100423.72</v>
      </c>
      <c r="F60" s="2">
        <f>IF(E60&lt;&gt;0,('Modelo Atmosférico'!$B$9/'Modelo Atmosférico'!$B$10)*((POWER(E60/'Modelo Atmosférico'!$B$14,(-'Modelo Atmosférico'!$B$11*'Modelo Atmosférico'!$B$10)/('Modelo Atmosférico'!$B$12*'Modelo Atmosférico'!$B$13)))-1),0)</f>
        <v>75.296170761437864</v>
      </c>
      <c r="G60" s="12">
        <f t="shared" si="3"/>
        <v>0.92394870911729754</v>
      </c>
      <c r="H60">
        <v>52</v>
      </c>
      <c r="I60" t="s">
        <v>30</v>
      </c>
      <c r="J60" s="2">
        <f t="shared" si="1"/>
        <v>6.3435881997730009E-2</v>
      </c>
      <c r="K60">
        <f t="shared" si="6"/>
        <v>1.7077075078696134E-2</v>
      </c>
      <c r="M60" s="2">
        <f t="shared" si="2"/>
        <v>0.27412280701754466</v>
      </c>
      <c r="N60">
        <f t="shared" si="4"/>
        <v>0.32011051477377789</v>
      </c>
      <c r="O60">
        <f t="shared" si="5"/>
        <v>1</v>
      </c>
      <c r="P60">
        <f t="shared" si="7"/>
        <v>1</v>
      </c>
    </row>
    <row r="61" spans="1:16" x14ac:dyDescent="0.25">
      <c r="A61" s="8">
        <v>10.176</v>
      </c>
      <c r="B61" s="8">
        <v>10.176</v>
      </c>
      <c r="C61" s="8"/>
      <c r="D61" s="30">
        <v>24144</v>
      </c>
      <c r="E61">
        <v>100423.72</v>
      </c>
      <c r="F61" s="2">
        <f>IF(E61&lt;&gt;0,('Modelo Atmosférico'!$B$9/'Modelo Atmosférico'!$B$10)*((POWER(E61/'Modelo Atmosférico'!$B$14,(-'Modelo Atmosférico'!$B$11*'Modelo Atmosférico'!$B$10)/('Modelo Atmosférico'!$B$12*'Modelo Atmosférico'!$B$13)))-1),0)</f>
        <v>75.296170761437864</v>
      </c>
      <c r="G61" s="12">
        <f t="shared" si="3"/>
        <v>0.92394870911729754</v>
      </c>
      <c r="H61">
        <v>53</v>
      </c>
      <c r="I61" t="s">
        <v>30</v>
      </c>
      <c r="J61" s="2">
        <f t="shared" si="1"/>
        <v>-0.12664614637426186</v>
      </c>
      <c r="K61">
        <f t="shared" si="6"/>
        <v>1.8231174764721039E-2</v>
      </c>
      <c r="M61" s="2">
        <f t="shared" si="2"/>
        <v>-0.54824561403508765</v>
      </c>
      <c r="N61">
        <f t="shared" si="4"/>
        <v>0.34171421735534158</v>
      </c>
      <c r="O61">
        <f t="shared" si="5"/>
        <v>1</v>
      </c>
      <c r="P61">
        <f t="shared" si="7"/>
        <v>1</v>
      </c>
    </row>
    <row r="62" spans="1:16" x14ac:dyDescent="0.25">
      <c r="A62" s="8">
        <v>10.368</v>
      </c>
      <c r="B62" s="8">
        <v>10.368</v>
      </c>
      <c r="C62" s="8"/>
      <c r="D62" s="30">
        <v>24146</v>
      </c>
      <c r="E62">
        <v>100418.21</v>
      </c>
      <c r="F62" s="2">
        <f>IF(E62&lt;&gt;0,('Modelo Atmosférico'!$B$9/'Modelo Atmosférico'!$B$10)*((POWER(E62/'Modelo Atmosférico'!$B$14,(-'Modelo Atmosférico'!$B$11*'Modelo Atmosférico'!$B$10)/('Modelo Atmosférico'!$B$12*'Modelo Atmosférico'!$B$13)))-1),0)</f>
        <v>75.758175903411171</v>
      </c>
      <c r="G62" s="12">
        <f t="shared" si="3"/>
        <v>1.3859538510906049</v>
      </c>
      <c r="H62">
        <v>54</v>
      </c>
      <c r="I62" t="s">
        <v>30</v>
      </c>
      <c r="J62" s="2">
        <f t="shared" si="1"/>
        <v>0.12664614637426186</v>
      </c>
      <c r="K62">
        <f t="shared" si="6"/>
        <v>1.8231174764721039E-2</v>
      </c>
      <c r="M62" s="2">
        <f t="shared" si="2"/>
        <v>0.54824561403508765</v>
      </c>
      <c r="N62">
        <f t="shared" si="4"/>
        <v>0.34171421735534152</v>
      </c>
      <c r="O62">
        <f t="shared" si="5"/>
        <v>1</v>
      </c>
      <c r="P62">
        <f t="shared" si="7"/>
        <v>1</v>
      </c>
    </row>
    <row r="63" spans="1:16" x14ac:dyDescent="0.25">
      <c r="A63" s="7">
        <v>10.56</v>
      </c>
      <c r="B63" s="8">
        <v>10.56</v>
      </c>
      <c r="C63" s="8"/>
      <c r="D63" s="30">
        <v>24143</v>
      </c>
      <c r="E63">
        <v>100426.48</v>
      </c>
      <c r="F63" s="2">
        <f>IF(E63&lt;&gt;0,('Modelo Atmosférico'!$B$9/'Modelo Atmosférico'!$B$10)*((POWER(E63/'Modelo Atmosférico'!$B$14,(-'Modelo Atmosférico'!$B$11*'Modelo Atmosférico'!$B$10)/('Modelo Atmosférico'!$B$12*'Modelo Atmosférico'!$B$13)))-1),0)</f>
        <v>75.064756663910146</v>
      </c>
      <c r="G63" s="12">
        <f t="shared" si="3"/>
        <v>0.69253461158957919</v>
      </c>
      <c r="H63">
        <v>55</v>
      </c>
      <c r="I63" t="s">
        <v>30</v>
      </c>
      <c r="J63" s="2">
        <f t="shared" si="1"/>
        <v>6.3204637833982447E-2</v>
      </c>
      <c r="K63">
        <f t="shared" si="6"/>
        <v>1.7350532298214504E-2</v>
      </c>
      <c r="M63" s="2">
        <f t="shared" si="2"/>
        <v>0.27412280701754382</v>
      </c>
      <c r="N63">
        <f t="shared" si="4"/>
        <v>0.32518268842336245</v>
      </c>
      <c r="O63">
        <f t="shared" si="5"/>
        <v>1</v>
      </c>
      <c r="P63">
        <f t="shared" si="7"/>
        <v>1</v>
      </c>
    </row>
    <row r="64" spans="1:16" x14ac:dyDescent="0.25">
      <c r="A64" s="8">
        <v>10.752000000000001</v>
      </c>
      <c r="B64" s="8">
        <v>10.752000000000001</v>
      </c>
      <c r="C64" s="8"/>
      <c r="D64" s="30">
        <v>24145</v>
      </c>
      <c r="E64">
        <v>100420.97</v>
      </c>
      <c r="F64" s="2">
        <f>IF(E64&lt;&gt;0,('Modelo Atmosférico'!$B$9/'Modelo Atmosférico'!$B$10)*((POWER(E64/'Modelo Atmosférico'!$B$14,(-'Modelo Atmosférico'!$B$11*'Modelo Atmosférico'!$B$10)/('Modelo Atmosférico'!$B$12*'Modelo Atmosférico'!$B$13)))-1),0)</f>
        <v>75.526751524187731</v>
      </c>
      <c r="G64" s="12">
        <f t="shared" si="3"/>
        <v>1.1545294718671641</v>
      </c>
      <c r="H64">
        <v>56</v>
      </c>
      <c r="I64" t="s">
        <v>30</v>
      </c>
      <c r="J64" s="2">
        <f t="shared" si="1"/>
        <v>0.12664332792696953</v>
      </c>
      <c r="K64">
        <f t="shared" si="6"/>
        <v>1.5827045604053649E-2</v>
      </c>
      <c r="M64" s="2">
        <f t="shared" si="2"/>
        <v>0.54824561403508765</v>
      </c>
      <c r="N64">
        <f t="shared" si="4"/>
        <v>0.29662822935903482</v>
      </c>
      <c r="O64">
        <f t="shared" si="5"/>
        <v>1</v>
      </c>
      <c r="P64">
        <f t="shared" si="7"/>
        <v>1</v>
      </c>
    </row>
    <row r="65" spans="1:16" x14ac:dyDescent="0.25">
      <c r="A65" s="8">
        <v>10.944000000000001</v>
      </c>
      <c r="B65" s="8">
        <v>10.944000000000001</v>
      </c>
      <c r="C65" s="8"/>
      <c r="D65" s="30">
        <v>24142</v>
      </c>
      <c r="E65">
        <v>100429.23</v>
      </c>
      <c r="F65" s="2">
        <f>IF(E65&lt;&gt;0,('Modelo Atmosférico'!$B$9/'Modelo Atmosférico'!$B$10)*((POWER(E65/'Modelo Atmosférico'!$B$14,(-'Modelo Atmosférico'!$B$11*'Modelo Atmosférico'!$B$10)/('Modelo Atmosférico'!$B$12*'Modelo Atmosférico'!$B$13)))-1),0)</f>
        <v>74.834186145091778</v>
      </c>
      <c r="G65" s="12">
        <f t="shared" si="3"/>
        <v>0.4619640927712112</v>
      </c>
      <c r="H65">
        <v>57</v>
      </c>
      <c r="I65" t="s">
        <v>30</v>
      </c>
      <c r="J65" s="2">
        <f t="shared" si="1"/>
        <v>0</v>
      </c>
      <c r="K65">
        <f t="shared" si="6"/>
        <v>1.5194039742015567E-2</v>
      </c>
      <c r="M65" s="2">
        <f t="shared" si="2"/>
        <v>0</v>
      </c>
      <c r="N65">
        <f t="shared" si="4"/>
        <v>0.28479315751000445</v>
      </c>
      <c r="O65">
        <f t="shared" si="5"/>
        <v>1</v>
      </c>
      <c r="P65">
        <f t="shared" si="7"/>
        <v>1</v>
      </c>
    </row>
    <row r="66" spans="1:16" x14ac:dyDescent="0.25">
      <c r="A66" s="8">
        <v>11.135999999999999</v>
      </c>
      <c r="B66" s="8">
        <v>11.135999999999999</v>
      </c>
      <c r="C66" s="8"/>
      <c r="D66" s="30">
        <v>24145</v>
      </c>
      <c r="E66">
        <v>100420.97</v>
      </c>
      <c r="F66" s="2">
        <f>IF(E66&lt;&gt;0,('Modelo Atmosférico'!$B$9/'Modelo Atmosférico'!$B$10)*((POWER(E66/'Modelo Atmosférico'!$B$14,(-'Modelo Atmosférico'!$B$11*'Modelo Atmosférico'!$B$10)/('Modelo Atmosférico'!$B$12*'Modelo Atmosférico'!$B$13)))-1),0)</f>
        <v>75.526751524187731</v>
      </c>
      <c r="G66" s="12">
        <f t="shared" si="3"/>
        <v>1.1545294718671641</v>
      </c>
      <c r="H66">
        <v>58</v>
      </c>
      <c r="I66" t="s">
        <v>30</v>
      </c>
      <c r="J66" s="2">
        <f t="shared" si="1"/>
        <v>6.3207445929239589E-2</v>
      </c>
      <c r="K66">
        <f t="shared" si="6"/>
        <v>1.317942225159807E-2</v>
      </c>
      <c r="M66" s="2">
        <f t="shared" si="2"/>
        <v>0.27412280701754316</v>
      </c>
      <c r="N66">
        <f t="shared" si="4"/>
        <v>0.24703364256309748</v>
      </c>
      <c r="O66">
        <f t="shared" si="5"/>
        <v>1</v>
      </c>
      <c r="P66">
        <f t="shared" si="7"/>
        <v>1</v>
      </c>
    </row>
    <row r="67" spans="1:16" x14ac:dyDescent="0.25">
      <c r="A67" s="8">
        <v>11.327999999999999</v>
      </c>
      <c r="B67" s="8">
        <v>11.327999999999999</v>
      </c>
      <c r="C67" s="8"/>
      <c r="D67" s="30">
        <v>24145</v>
      </c>
      <c r="E67">
        <v>100420.97</v>
      </c>
      <c r="F67" s="2">
        <f>IF(E67&lt;&gt;0,('Modelo Atmosférico'!$B$9/'Modelo Atmosférico'!$B$10)*((POWER(E67/'Modelo Atmosférico'!$B$14,(-'Modelo Atmosférico'!$B$11*'Modelo Atmosférico'!$B$10)/('Modelo Atmosférico'!$B$12*'Modelo Atmosférico'!$B$13)))-1),0)</f>
        <v>75.526751524187731</v>
      </c>
      <c r="G67" s="12">
        <f t="shared" si="3"/>
        <v>1.1545294718671641</v>
      </c>
      <c r="H67">
        <v>59</v>
      </c>
      <c r="I67" t="s">
        <v>30</v>
      </c>
      <c r="J67" s="2">
        <f t="shared" si="1"/>
        <v>-6.3438700445021964E-2</v>
      </c>
      <c r="K67">
        <f t="shared" si="6"/>
        <v>1.3182716804408705E-2</v>
      </c>
      <c r="M67" s="2">
        <f t="shared" si="2"/>
        <v>-0.27412280701754316</v>
      </c>
      <c r="N67">
        <f t="shared" si="4"/>
        <v>0.24703364256309737</v>
      </c>
      <c r="O67">
        <f t="shared" si="5"/>
        <v>1</v>
      </c>
      <c r="P67">
        <f t="shared" si="7"/>
        <v>1</v>
      </c>
    </row>
    <row r="68" spans="1:16" x14ac:dyDescent="0.25">
      <c r="A68" s="7">
        <v>11.52</v>
      </c>
      <c r="B68" s="8">
        <v>11.52</v>
      </c>
      <c r="C68" s="8"/>
      <c r="D68" s="30">
        <v>24144</v>
      </c>
      <c r="E68">
        <v>100423.72</v>
      </c>
      <c r="F68" s="2">
        <f>IF(E68&lt;&gt;0,('Modelo Atmosférico'!$B$9/'Modelo Atmosférico'!$B$10)*((POWER(E68/'Modelo Atmosférico'!$B$14,(-'Modelo Atmosférico'!$B$11*'Modelo Atmosférico'!$B$10)/('Modelo Atmosférico'!$B$12*'Modelo Atmosférico'!$B$13)))-1),0)</f>
        <v>75.296170761437864</v>
      </c>
      <c r="G68" s="12">
        <f t="shared" si="3"/>
        <v>0.92394870911729754</v>
      </c>
      <c r="H68">
        <v>60</v>
      </c>
      <c r="I68" t="s">
        <v>30</v>
      </c>
      <c r="J68" s="2">
        <f t="shared" si="1"/>
        <v>-6.3207445929239589E-2</v>
      </c>
      <c r="K68">
        <f t="shared" si="6"/>
        <v>1.3992818703099257E-2</v>
      </c>
      <c r="M68" s="2">
        <f t="shared" si="2"/>
        <v>-0.27412280701754316</v>
      </c>
      <c r="N68">
        <f t="shared" si="4"/>
        <v>0.26225016351185082</v>
      </c>
      <c r="O68">
        <f t="shared" si="5"/>
        <v>1</v>
      </c>
      <c r="P68">
        <f t="shared" si="7"/>
        <v>1</v>
      </c>
    </row>
    <row r="69" spans="1:16" x14ac:dyDescent="0.25">
      <c r="A69" s="8">
        <v>11.712</v>
      </c>
      <c r="B69" s="8">
        <v>11.712</v>
      </c>
      <c r="C69" s="8"/>
      <c r="D69" s="30">
        <v>24144</v>
      </c>
      <c r="E69">
        <v>100423.72</v>
      </c>
      <c r="F69" s="2">
        <f>IF(E69&lt;&gt;0,('Modelo Atmosférico'!$B$9/'Modelo Atmosférico'!$B$10)*((POWER(E69/'Modelo Atmosférico'!$B$14,(-'Modelo Atmosférico'!$B$11*'Modelo Atmosférico'!$B$10)/('Modelo Atmosférico'!$B$12*'Modelo Atmosférico'!$B$13)))-1),0)</f>
        <v>75.296170761437864</v>
      </c>
      <c r="G69" s="12">
        <f t="shared" si="3"/>
        <v>0.92394870911729754</v>
      </c>
      <c r="H69">
        <v>61</v>
      </c>
      <c r="I69" t="s">
        <v>30</v>
      </c>
      <c r="J69" s="2">
        <f t="shared" si="1"/>
        <v>-6.3207445929239575E-2</v>
      </c>
      <c r="K69">
        <f t="shared" si="6"/>
        <v>1.3992722217938337E-2</v>
      </c>
      <c r="M69" s="2">
        <f t="shared" si="2"/>
        <v>-0.2741228070175431</v>
      </c>
      <c r="N69">
        <f t="shared" si="4"/>
        <v>0.26225016351185071</v>
      </c>
      <c r="O69">
        <f t="shared" si="5"/>
        <v>1</v>
      </c>
      <c r="P69">
        <f t="shared" si="7"/>
        <v>1</v>
      </c>
    </row>
    <row r="70" spans="1:16" x14ac:dyDescent="0.25">
      <c r="A70" s="8">
        <v>11.904</v>
      </c>
      <c r="B70" s="8">
        <v>11.904</v>
      </c>
      <c r="C70" s="8"/>
      <c r="D70" s="30">
        <v>24145</v>
      </c>
      <c r="E70">
        <v>100420.97</v>
      </c>
      <c r="F70" s="2">
        <f>IF(E70&lt;&gt;0,('Modelo Atmosférico'!$B$9/'Modelo Atmosférico'!$B$10)*((POWER(E70/'Modelo Atmosférico'!$B$14,(-'Modelo Atmosférico'!$B$11*'Modelo Atmosférico'!$B$10)/('Modelo Atmosférico'!$B$12*'Modelo Atmosférico'!$B$13)))-1),0)</f>
        <v>75.526751524187731</v>
      </c>
      <c r="G70" s="12">
        <f t="shared" si="3"/>
        <v>1.1545294718671641</v>
      </c>
      <c r="H70">
        <v>62</v>
      </c>
      <c r="I70" t="s">
        <v>30</v>
      </c>
      <c r="J70" s="2">
        <f t="shared" si="1"/>
        <v>6.3207445929239575E-2</v>
      </c>
      <c r="K70">
        <f t="shared" si="6"/>
        <v>1.322940255623479E-2</v>
      </c>
      <c r="M70" s="2">
        <f t="shared" si="2"/>
        <v>0.2741228070175431</v>
      </c>
      <c r="N70">
        <f t="shared" si="4"/>
        <v>0.24797293397968689</v>
      </c>
      <c r="O70">
        <f t="shared" si="5"/>
        <v>1</v>
      </c>
      <c r="P70">
        <f t="shared" si="7"/>
        <v>1</v>
      </c>
    </row>
    <row r="71" spans="1:16" x14ac:dyDescent="0.25">
      <c r="A71" s="8">
        <v>12.096</v>
      </c>
      <c r="B71" s="8">
        <v>12.096</v>
      </c>
      <c r="C71" s="8"/>
      <c r="D71" s="30">
        <v>24144</v>
      </c>
      <c r="E71">
        <v>100423.72</v>
      </c>
      <c r="F71" s="2">
        <f>IF(E71&lt;&gt;0,('Modelo Atmosférico'!$B$9/'Modelo Atmosférico'!$B$10)*((POWER(E71/'Modelo Atmosférico'!$B$14,(-'Modelo Atmosférico'!$B$11*'Modelo Atmosférico'!$B$10)/('Modelo Atmosférico'!$B$12*'Modelo Atmosférico'!$B$13)))-1),0)</f>
        <v>75.296170761437864</v>
      </c>
      <c r="G71" s="12">
        <f t="shared" si="3"/>
        <v>0.92394870911729754</v>
      </c>
      <c r="H71">
        <v>63</v>
      </c>
      <c r="I71" t="s">
        <v>30</v>
      </c>
      <c r="J71" s="2">
        <f t="shared" si="1"/>
        <v>0</v>
      </c>
      <c r="K71">
        <f t="shared" si="6"/>
        <v>1.2619411019818576E-2</v>
      </c>
      <c r="M71" s="2">
        <f t="shared" si="2"/>
        <v>0</v>
      </c>
      <c r="N71">
        <f t="shared" si="4"/>
        <v>0.23651357869729225</v>
      </c>
      <c r="O71">
        <f t="shared" si="5"/>
        <v>1</v>
      </c>
      <c r="P71">
        <f t="shared" si="7"/>
        <v>1</v>
      </c>
    </row>
    <row r="72" spans="1:16" x14ac:dyDescent="0.25">
      <c r="A72" s="8">
        <v>12.288</v>
      </c>
      <c r="B72" s="8">
        <v>12.288</v>
      </c>
      <c r="C72" s="8"/>
      <c r="D72" s="30">
        <v>24144</v>
      </c>
      <c r="E72" s="3">
        <v>100423.72</v>
      </c>
      <c r="F72" s="2">
        <f>IF(E72&lt;&gt;0,('Modelo Atmosférico'!$B$9/'Modelo Atmosférico'!$B$10)*((POWER(E72/'Modelo Atmosférico'!$B$14,(-'Modelo Atmosférico'!$B$11*'Modelo Atmosférico'!$B$10)/('Modelo Atmosférico'!$B$12*'Modelo Atmosférico'!$B$13)))-1),0)</f>
        <v>75.296170761437864</v>
      </c>
      <c r="G72" s="12">
        <f t="shared" si="3"/>
        <v>0.92394870911729754</v>
      </c>
      <c r="H72">
        <v>64</v>
      </c>
      <c r="I72" t="s">
        <v>30</v>
      </c>
      <c r="J72" s="2">
        <f t="shared" si="1"/>
        <v>-0.12664614637426153</v>
      </c>
      <c r="K72">
        <f t="shared" si="6"/>
        <v>1.4143016131766889E-2</v>
      </c>
      <c r="M72" s="2">
        <f t="shared" si="2"/>
        <v>-0.5482456140350862</v>
      </c>
      <c r="N72">
        <f t="shared" si="4"/>
        <v>0.26506803776161963</v>
      </c>
      <c r="O72">
        <f t="shared" si="5"/>
        <v>1</v>
      </c>
      <c r="P72">
        <f t="shared" si="7"/>
        <v>1</v>
      </c>
    </row>
    <row r="73" spans="1:16" x14ac:dyDescent="0.25">
      <c r="A73" s="7">
        <v>12.48</v>
      </c>
      <c r="B73" s="8">
        <v>12.48</v>
      </c>
      <c r="C73" s="8"/>
      <c r="D73" s="30">
        <v>24145</v>
      </c>
      <c r="E73">
        <v>100420.97</v>
      </c>
      <c r="F73" s="2">
        <f>IF(E73&lt;&gt;0,('Modelo Atmosférico'!$B$9/'Modelo Atmosférico'!$B$10)*((POWER(E73/'Modelo Atmosférico'!$B$14,(-'Modelo Atmosférico'!$B$11*'Modelo Atmosférico'!$B$10)/('Modelo Atmosférico'!$B$12*'Modelo Atmosférico'!$B$13)))-1),0)</f>
        <v>75.526751524187731</v>
      </c>
      <c r="G73" s="12">
        <f t="shared" si="3"/>
        <v>1.1545294718671641</v>
      </c>
      <c r="H73">
        <v>65</v>
      </c>
      <c r="I73" t="s">
        <v>30</v>
      </c>
      <c r="J73" s="2">
        <f t="shared" si="1"/>
        <v>-6.343870044502195E-2</v>
      </c>
      <c r="K73">
        <f t="shared" si="6"/>
        <v>1.4474953011796781E-2</v>
      </c>
      <c r="M73" s="2">
        <f t="shared" si="2"/>
        <v>-0.2741228070175431</v>
      </c>
      <c r="N73">
        <f t="shared" si="4"/>
        <v>0.27126736111111177</v>
      </c>
      <c r="O73">
        <f t="shared" si="5"/>
        <v>1</v>
      </c>
      <c r="P73">
        <f t="shared" si="7"/>
        <v>1</v>
      </c>
    </row>
    <row r="74" spans="1:16" x14ac:dyDescent="0.25">
      <c r="A74" s="8">
        <v>12.672000000000001</v>
      </c>
      <c r="B74" s="8">
        <v>12.672000000000001</v>
      </c>
      <c r="C74" s="8"/>
      <c r="D74" s="30">
        <v>24145</v>
      </c>
      <c r="E74">
        <v>100420.97</v>
      </c>
      <c r="F74" s="2">
        <f>IF(E74&lt;&gt;0,('Modelo Atmosférico'!$B$9/'Modelo Atmosférico'!$B$10)*((POWER(E74/'Modelo Atmosférico'!$B$14,(-'Modelo Atmosférico'!$B$11*'Modelo Atmosférico'!$B$10)/('Modelo Atmosférico'!$B$12*'Modelo Atmosférico'!$B$13)))-1),0)</f>
        <v>75.526751524187731</v>
      </c>
      <c r="G74" s="12">
        <f t="shared" si="3"/>
        <v>1.1545294718671641</v>
      </c>
      <c r="H74">
        <v>66</v>
      </c>
      <c r="I74" t="s">
        <v>30</v>
      </c>
      <c r="J74" s="2">
        <f t="shared" si="1"/>
        <v>-0.12664895474744464</v>
      </c>
      <c r="K74">
        <f t="shared" si="6"/>
        <v>1.3392019453928388E-2</v>
      </c>
      <c r="M74" s="2">
        <f t="shared" si="2"/>
        <v>-0.5482456140350862</v>
      </c>
      <c r="N74">
        <f t="shared" si="4"/>
        <v>0.25097866651277367</v>
      </c>
      <c r="O74">
        <f t="shared" si="5"/>
        <v>1</v>
      </c>
      <c r="P74">
        <f t="shared" si="7"/>
        <v>1</v>
      </c>
    </row>
    <row r="75" spans="1:16" x14ac:dyDescent="0.25">
      <c r="A75" s="8">
        <v>12.864000000000001</v>
      </c>
      <c r="B75" s="8">
        <v>12.864000000000001</v>
      </c>
      <c r="C75" s="8"/>
      <c r="D75" s="30">
        <v>24146</v>
      </c>
      <c r="E75">
        <v>100418.21</v>
      </c>
      <c r="F75" s="2">
        <f>IF(E75&lt;&gt;0,('Modelo Atmosférico'!$B$9/'Modelo Atmosférico'!$B$10)*((POWER(E75/'Modelo Atmosférico'!$B$14,(-'Modelo Atmosférico'!$B$11*'Modelo Atmosférico'!$B$10)/('Modelo Atmosférico'!$B$12*'Modelo Atmosférico'!$B$13)))-1),0)</f>
        <v>75.758175903411171</v>
      </c>
      <c r="G75" s="12">
        <f t="shared" si="3"/>
        <v>1.3859538510906049</v>
      </c>
      <c r="H75">
        <v>67</v>
      </c>
      <c r="I75" t="s">
        <v>30</v>
      </c>
      <c r="J75" s="2">
        <f t="shared" si="1"/>
        <v>0</v>
      </c>
      <c r="K75">
        <f t="shared" si="6"/>
        <v>1.1980299931818449E-2</v>
      </c>
      <c r="M75" s="2">
        <f t="shared" si="2"/>
        <v>0</v>
      </c>
      <c r="N75">
        <f t="shared" si="4"/>
        <v>0.22449064856494347</v>
      </c>
      <c r="O75">
        <f t="shared" si="5"/>
        <v>1</v>
      </c>
      <c r="P75">
        <f t="shared" si="7"/>
        <v>1</v>
      </c>
    </row>
    <row r="76" spans="1:16" x14ac:dyDescent="0.25">
      <c r="A76" s="8">
        <v>13.055999999999999</v>
      </c>
      <c r="B76" s="8">
        <v>13.055999999999999</v>
      </c>
      <c r="C76" s="8"/>
      <c r="D76" s="30">
        <v>24146</v>
      </c>
      <c r="E76">
        <v>100418.21</v>
      </c>
      <c r="F76" s="2">
        <f>IF(E76&lt;&gt;0,('Modelo Atmosférico'!$B$9/'Modelo Atmosférico'!$B$10)*((POWER(E76/'Modelo Atmosférico'!$B$14,(-'Modelo Atmosférico'!$B$11*'Modelo Atmosférico'!$B$10)/('Modelo Atmosférico'!$B$12*'Modelo Atmosférico'!$B$13)))-1),0)</f>
        <v>75.758175903411171</v>
      </c>
      <c r="G76" s="12">
        <f t="shared" si="3"/>
        <v>1.3859538510906049</v>
      </c>
      <c r="H76">
        <v>68</v>
      </c>
      <c r="I76" t="s">
        <v>30</v>
      </c>
      <c r="J76" s="2">
        <f t="shared" si="1"/>
        <v>-0.1266517734740146</v>
      </c>
      <c r="K76">
        <f t="shared" si="6"/>
        <v>1.2220804540012797E-2</v>
      </c>
      <c r="M76" s="2">
        <f t="shared" si="2"/>
        <v>-0.54824561403508643</v>
      </c>
      <c r="N76">
        <f t="shared" si="4"/>
        <v>0.228999247364574</v>
      </c>
      <c r="O76">
        <f t="shared" si="5"/>
        <v>1</v>
      </c>
      <c r="P76">
        <f t="shared" si="7"/>
        <v>1</v>
      </c>
    </row>
    <row r="77" spans="1:16" x14ac:dyDescent="0.25">
      <c r="A77" s="8">
        <v>13.247999999999999</v>
      </c>
      <c r="B77" s="8">
        <v>13.247999999999999</v>
      </c>
      <c r="C77" s="8"/>
      <c r="D77" s="30">
        <v>24145</v>
      </c>
      <c r="E77">
        <v>100420.97</v>
      </c>
      <c r="F77" s="2">
        <f>IF(E77&lt;&gt;0,('Modelo Atmosférico'!$B$9/'Modelo Atmosférico'!$B$10)*((POWER(E77/'Modelo Atmosférico'!$B$14,(-'Modelo Atmosférico'!$B$11*'Modelo Atmosférico'!$B$10)/('Modelo Atmosférico'!$B$12*'Modelo Atmosférico'!$B$13)))-1),0)</f>
        <v>75.526751524187731</v>
      </c>
      <c r="G77" s="12">
        <f t="shared" si="3"/>
        <v>1.1545294718671641</v>
      </c>
      <c r="H77">
        <v>69</v>
      </c>
      <c r="I77" t="s">
        <v>30</v>
      </c>
      <c r="J77" s="2">
        <f t="shared" si="1"/>
        <v>6.3207445929239603E-2</v>
      </c>
      <c r="K77">
        <f t="shared" si="6"/>
        <v>9.1822981125716015E-3</v>
      </c>
      <c r="M77" s="2">
        <f t="shared" si="2"/>
        <v>0.27412280701754321</v>
      </c>
      <c r="N77">
        <f t="shared" si="4"/>
        <v>0.17207818751923665</v>
      </c>
      <c r="O77">
        <f t="shared" si="5"/>
        <v>1</v>
      </c>
      <c r="P77">
        <f t="shared" si="7"/>
        <v>1</v>
      </c>
    </row>
    <row r="78" spans="1:16" x14ac:dyDescent="0.25">
      <c r="A78" s="7">
        <v>13.44</v>
      </c>
      <c r="B78" s="8">
        <v>13.44</v>
      </c>
      <c r="C78" s="8"/>
      <c r="D78" s="30">
        <v>24145</v>
      </c>
      <c r="E78">
        <v>100420.97</v>
      </c>
      <c r="F78" s="2">
        <f>IF(E78&lt;&gt;0,('Modelo Atmosférico'!$B$9/'Modelo Atmosférico'!$B$10)*((POWER(E78/'Modelo Atmosférico'!$B$14,(-'Modelo Atmosférico'!$B$11*'Modelo Atmosférico'!$B$10)/('Modelo Atmosférico'!$B$12*'Modelo Atmosférico'!$B$13)))-1),0)</f>
        <v>75.526751524187731</v>
      </c>
      <c r="G78" s="12">
        <f t="shared" si="3"/>
        <v>1.1545294718671641</v>
      </c>
      <c r="H78">
        <v>70</v>
      </c>
      <c r="I78" t="s">
        <v>30</v>
      </c>
      <c r="J78" s="2">
        <f t="shared" si="1"/>
        <v>-6.343870044502195E-2</v>
      </c>
      <c r="K78">
        <f t="shared" si="6"/>
        <v>8.6116754835254324E-3</v>
      </c>
      <c r="M78" s="2">
        <f t="shared" si="2"/>
        <v>-0.2741228070175431</v>
      </c>
      <c r="N78">
        <f t="shared" si="4"/>
        <v>0.16137026537011373</v>
      </c>
      <c r="O78">
        <f t="shared" si="5"/>
        <v>1</v>
      </c>
      <c r="P78">
        <f t="shared" si="7"/>
        <v>1</v>
      </c>
    </row>
    <row r="79" spans="1:16" x14ac:dyDescent="0.25">
      <c r="A79" s="8">
        <v>13.632</v>
      </c>
      <c r="B79" s="8">
        <v>13.632</v>
      </c>
      <c r="C79" s="8"/>
      <c r="D79" s="30">
        <v>24146</v>
      </c>
      <c r="E79">
        <v>100418.21</v>
      </c>
      <c r="F79" s="2">
        <f>IF(E79&lt;&gt;0,('Modelo Atmosférico'!$B$9/'Modelo Atmosférico'!$B$10)*((POWER(E79/'Modelo Atmosférico'!$B$14,(-'Modelo Atmosférico'!$B$11*'Modelo Atmosférico'!$B$10)/('Modelo Atmosférico'!$B$12*'Modelo Atmosférico'!$B$13)))-1),0)</f>
        <v>75.758175903411171</v>
      </c>
      <c r="G79" s="12">
        <f t="shared" si="3"/>
        <v>1.3859538510906049</v>
      </c>
      <c r="H79">
        <v>71</v>
      </c>
      <c r="I79" t="s">
        <v>30</v>
      </c>
      <c r="J79" s="2">
        <f t="shared" si="1"/>
        <v>0.12664614637426153</v>
      </c>
      <c r="K79">
        <f t="shared" si="6"/>
        <v>7.5768176029482152E-3</v>
      </c>
      <c r="M79" s="2">
        <f t="shared" si="2"/>
        <v>0.5482456140350862</v>
      </c>
      <c r="N79">
        <f t="shared" si="4"/>
        <v>0.14202086218836524</v>
      </c>
      <c r="O79">
        <f t="shared" si="5"/>
        <v>1</v>
      </c>
      <c r="P79">
        <f t="shared" si="7"/>
        <v>1</v>
      </c>
    </row>
    <row r="80" spans="1:16" x14ac:dyDescent="0.25">
      <c r="A80" s="8">
        <v>13.824</v>
      </c>
      <c r="B80" s="8">
        <v>13.824</v>
      </c>
      <c r="C80" s="8"/>
      <c r="D80" s="30">
        <v>24144</v>
      </c>
      <c r="E80">
        <v>100423.72</v>
      </c>
      <c r="F80" s="2">
        <f>IF(E80&lt;&gt;0,('Modelo Atmosférico'!$B$9/'Modelo Atmosférico'!$B$10)*((POWER(E80/'Modelo Atmosférico'!$B$14,(-'Modelo Atmosférico'!$B$11*'Modelo Atmosférico'!$B$10)/('Modelo Atmosférico'!$B$12*'Modelo Atmosférico'!$B$13)))-1),0)</f>
        <v>75.296170761437864</v>
      </c>
      <c r="G80" s="12">
        <f t="shared" si="3"/>
        <v>0.92394870911729754</v>
      </c>
      <c r="H80">
        <v>72</v>
      </c>
      <c r="I80" t="s">
        <v>30</v>
      </c>
      <c r="J80" s="2">
        <f t="shared" si="1"/>
        <v>0</v>
      </c>
      <c r="K80">
        <f t="shared" si="6"/>
        <v>7.3252301664333483E-3</v>
      </c>
      <c r="M80" s="2">
        <f t="shared" si="2"/>
        <v>0</v>
      </c>
      <c r="N80">
        <f t="shared" si="4"/>
        <v>0.1373244051054166</v>
      </c>
      <c r="O80">
        <f t="shared" si="5"/>
        <v>1</v>
      </c>
      <c r="P80">
        <f t="shared" si="7"/>
        <v>1</v>
      </c>
    </row>
    <row r="81" spans="1:16" x14ac:dyDescent="0.25">
      <c r="A81" s="8">
        <v>14.016</v>
      </c>
      <c r="B81" s="8">
        <v>14.016</v>
      </c>
      <c r="C81" s="8"/>
      <c r="D81" s="30">
        <v>24145</v>
      </c>
      <c r="E81">
        <v>100420.97</v>
      </c>
      <c r="F81" s="2">
        <f>IF(E81&lt;&gt;0,('Modelo Atmosférico'!$B$9/'Modelo Atmosférico'!$B$10)*((POWER(E81/'Modelo Atmosférico'!$B$14,(-'Modelo Atmosférico'!$B$11*'Modelo Atmosférico'!$B$10)/('Modelo Atmosférico'!$B$12*'Modelo Atmosférico'!$B$13)))-1),0)</f>
        <v>75.526751524187731</v>
      </c>
      <c r="G81" s="12">
        <f t="shared" si="3"/>
        <v>1.1545294718671641</v>
      </c>
      <c r="H81">
        <v>73</v>
      </c>
      <c r="I81" t="s">
        <v>30</v>
      </c>
      <c r="J81" s="2">
        <f t="shared" si="1"/>
        <v>-6.3438700445022131E-2</v>
      </c>
      <c r="K81">
        <f t="shared" si="6"/>
        <v>6.7747278320961432E-3</v>
      </c>
      <c r="M81" s="2">
        <f t="shared" si="2"/>
        <v>-0.27412280701754388</v>
      </c>
      <c r="N81">
        <f t="shared" si="4"/>
        <v>0.12699219952292967</v>
      </c>
      <c r="O81">
        <f t="shared" si="5"/>
        <v>1</v>
      </c>
      <c r="P81">
        <f t="shared" si="7"/>
        <v>1</v>
      </c>
    </row>
    <row r="82" spans="1:16" x14ac:dyDescent="0.25">
      <c r="A82" s="8">
        <v>14.208</v>
      </c>
      <c r="B82" s="8">
        <v>14.208</v>
      </c>
      <c r="C82" s="8"/>
      <c r="D82" s="30">
        <v>24147</v>
      </c>
      <c r="E82">
        <v>100415.46</v>
      </c>
      <c r="F82" s="2">
        <f>IF(E82&lt;&gt;0,('Modelo Atmosférico'!$B$9/'Modelo Atmosférico'!$B$10)*((POWER(E82/'Modelo Atmosférico'!$B$14,(-'Modelo Atmosférico'!$B$11*'Modelo Atmosférico'!$B$10)/('Modelo Atmosférico'!$B$12*'Modelo Atmosférico'!$B$13)))-1),0)</f>
        <v>75.98876691110641</v>
      </c>
      <c r="G82" s="12">
        <f t="shared" si="3"/>
        <v>1.6165448587858435</v>
      </c>
      <c r="H82">
        <v>74</v>
      </c>
      <c r="I82" t="s">
        <v>30</v>
      </c>
      <c r="J82" s="2">
        <f t="shared" si="1"/>
        <v>0.25329228267441461</v>
      </c>
      <c r="K82">
        <f t="shared" si="6"/>
        <v>9.2211608684865387E-3</v>
      </c>
      <c r="M82" s="2">
        <f t="shared" si="2"/>
        <v>1.0964912280701755</v>
      </c>
      <c r="N82">
        <f t="shared" si="4"/>
        <v>0.17282962065250801</v>
      </c>
      <c r="O82">
        <f t="shared" si="5"/>
        <v>1</v>
      </c>
      <c r="P82">
        <f t="shared" si="7"/>
        <v>0</v>
      </c>
    </row>
    <row r="83" spans="1:16" x14ac:dyDescent="0.25">
      <c r="A83" s="7">
        <v>14.4</v>
      </c>
      <c r="B83" s="8">
        <v>14.4</v>
      </c>
      <c r="C83" s="8"/>
      <c r="D83" s="30">
        <v>24147</v>
      </c>
      <c r="E83">
        <v>100415.46</v>
      </c>
      <c r="F83" s="2">
        <f>IF(E83&lt;&gt;0,('Modelo Atmosférico'!$B$9/'Modelo Atmosférico'!$B$10)*((POWER(E83/'Modelo Atmosférico'!$B$14,(-'Modelo Atmosférico'!$B$11*'Modelo Atmosférico'!$B$10)/('Modelo Atmosférico'!$B$12*'Modelo Atmosférico'!$B$13)))-1),0)</f>
        <v>75.98876691110641</v>
      </c>
      <c r="G83" s="12">
        <f t="shared" si="3"/>
        <v>1.6165448587858435</v>
      </c>
      <c r="H83">
        <v>75</v>
      </c>
      <c r="I83" t="s">
        <v>30</v>
      </c>
      <c r="J83" s="2">
        <f t="shared" si="1"/>
        <v>0.12664895474744503</v>
      </c>
      <c r="K83">
        <f t="shared" si="6"/>
        <v>9.8135790306021348E-3</v>
      </c>
      <c r="M83" s="2">
        <f t="shared" si="2"/>
        <v>0.54824561403508776</v>
      </c>
      <c r="N83">
        <f t="shared" si="4"/>
        <v>0.18391325936826672</v>
      </c>
      <c r="O83">
        <f t="shared" si="5"/>
        <v>1</v>
      </c>
      <c r="P83">
        <f t="shared" si="7"/>
        <v>1</v>
      </c>
    </row>
    <row r="84" spans="1:16" x14ac:dyDescent="0.25">
      <c r="A84" s="8">
        <v>14.592000000000001</v>
      </c>
      <c r="B84" s="8">
        <v>14.592000000000001</v>
      </c>
      <c r="C84" s="8"/>
      <c r="D84" s="30">
        <v>24145</v>
      </c>
      <c r="E84">
        <v>100420.97</v>
      </c>
      <c r="F84" s="2">
        <f>IF(E84&lt;&gt;0,('Modelo Atmosférico'!$B$9/'Modelo Atmosférico'!$B$10)*((POWER(E84/'Modelo Atmosférico'!$B$14,(-'Modelo Atmosférico'!$B$11*'Modelo Atmosférico'!$B$10)/('Modelo Atmosférico'!$B$12*'Modelo Atmosférico'!$B$13)))-1),0)</f>
        <v>75.526751524187731</v>
      </c>
      <c r="G84" s="12">
        <f t="shared" si="3"/>
        <v>1.1545294718671641</v>
      </c>
      <c r="H84">
        <v>76</v>
      </c>
      <c r="I84" t="s">
        <v>30</v>
      </c>
      <c r="J84" s="2">
        <f t="shared" si="1"/>
        <v>0.18984796576095203</v>
      </c>
      <c r="K84">
        <f t="shared" si="6"/>
        <v>1.0783951661860202E-2</v>
      </c>
      <c r="M84" s="2">
        <f t="shared" si="2"/>
        <v>0.82236842105263164</v>
      </c>
      <c r="N84">
        <f t="shared" si="4"/>
        <v>0.20213551285010728</v>
      </c>
      <c r="O84">
        <f t="shared" si="5"/>
        <v>1</v>
      </c>
      <c r="P84">
        <f t="shared" si="7"/>
        <v>1</v>
      </c>
    </row>
    <row r="85" spans="1:16" x14ac:dyDescent="0.25">
      <c r="A85" s="8">
        <v>14.784000000000001</v>
      </c>
      <c r="B85" s="8">
        <v>14.784000000000001</v>
      </c>
      <c r="C85" s="8"/>
      <c r="D85" s="30">
        <v>24145</v>
      </c>
      <c r="E85">
        <v>100420.97</v>
      </c>
      <c r="F85" s="2">
        <f>IF(E85&lt;&gt;0,('Modelo Atmosférico'!$B$9/'Modelo Atmosférico'!$B$10)*((POWER(E85/'Modelo Atmosférico'!$B$14,(-'Modelo Atmosférico'!$B$11*'Modelo Atmosférico'!$B$10)/('Modelo Atmosférico'!$B$12*'Modelo Atmosférico'!$B$13)))-1),0)</f>
        <v>75.526751524187731</v>
      </c>
      <c r="G85" s="12">
        <f t="shared" si="3"/>
        <v>1.1545294718671641</v>
      </c>
      <c r="H85">
        <v>77</v>
      </c>
      <c r="I85" t="s">
        <v>30</v>
      </c>
      <c r="J85" s="2">
        <f t="shared" si="1"/>
        <v>0</v>
      </c>
      <c r="K85">
        <f t="shared" si="6"/>
        <v>1.0783951661860202E-2</v>
      </c>
      <c r="M85" s="2">
        <f t="shared" si="2"/>
        <v>0</v>
      </c>
      <c r="N85">
        <f t="shared" si="4"/>
        <v>0.20213551285010728</v>
      </c>
      <c r="O85">
        <f t="shared" si="5"/>
        <v>1</v>
      </c>
      <c r="P85">
        <f t="shared" si="7"/>
        <v>1</v>
      </c>
    </row>
    <row r="86" spans="1:16" x14ac:dyDescent="0.25">
      <c r="A86" s="8">
        <v>14.976000000000001</v>
      </c>
      <c r="B86" s="8">
        <v>14.976000000000001</v>
      </c>
      <c r="C86" s="8"/>
      <c r="D86" s="30">
        <v>24144</v>
      </c>
      <c r="E86">
        <v>100423.72</v>
      </c>
      <c r="F86" s="2">
        <f>IF(E86&lt;&gt;0,('Modelo Atmosférico'!$B$9/'Modelo Atmosférico'!$B$10)*((POWER(E86/'Modelo Atmosférico'!$B$14,(-'Modelo Atmosférico'!$B$11*'Modelo Atmosférico'!$B$10)/('Modelo Atmosférico'!$B$12*'Modelo Atmosférico'!$B$13)))-1),0)</f>
        <v>75.296170761437864</v>
      </c>
      <c r="G86" s="12">
        <f t="shared" si="3"/>
        <v>0.92394870911729754</v>
      </c>
      <c r="H86">
        <v>78</v>
      </c>
      <c r="I86" t="s">
        <v>30</v>
      </c>
      <c r="J86" s="2">
        <f t="shared" si="1"/>
        <v>-6.3207445929239728E-2</v>
      </c>
      <c r="K86">
        <f t="shared" si="6"/>
        <v>1.0823604014415678E-2</v>
      </c>
      <c r="M86" s="2">
        <f t="shared" si="2"/>
        <v>-0.27412280701754377</v>
      </c>
      <c r="N86">
        <f t="shared" si="4"/>
        <v>0.20288694598337909</v>
      </c>
      <c r="O86">
        <f t="shared" si="5"/>
        <v>1</v>
      </c>
      <c r="P86">
        <f t="shared" si="7"/>
        <v>1</v>
      </c>
    </row>
    <row r="87" spans="1:16" x14ac:dyDescent="0.25">
      <c r="A87" s="8">
        <v>15.167999999999999</v>
      </c>
      <c r="B87" s="8">
        <v>15.167999999999999</v>
      </c>
      <c r="C87" s="8"/>
      <c r="D87" s="30">
        <v>24145</v>
      </c>
      <c r="E87">
        <v>100420.97</v>
      </c>
      <c r="F87" s="2">
        <f>IF(E87&lt;&gt;0,('Modelo Atmosférico'!$B$9/'Modelo Atmosférico'!$B$10)*((POWER(E87/'Modelo Atmosférico'!$B$14,(-'Modelo Atmosférico'!$B$11*'Modelo Atmosférico'!$B$10)/('Modelo Atmosférico'!$B$12*'Modelo Atmosférico'!$B$13)))-1),0)</f>
        <v>75.526751524187731</v>
      </c>
      <c r="G87" s="12">
        <f t="shared" si="3"/>
        <v>1.1545294718671641</v>
      </c>
      <c r="H87">
        <v>79</v>
      </c>
      <c r="I87" t="s">
        <v>30</v>
      </c>
      <c r="J87" s="2">
        <f t="shared" si="1"/>
        <v>6.3207445929239756E-2</v>
      </c>
      <c r="K87">
        <f t="shared" si="6"/>
        <v>1.0782341531238216E-2</v>
      </c>
      <c r="M87" s="2">
        <f t="shared" si="2"/>
        <v>0.27412280701754388</v>
      </c>
      <c r="N87">
        <f t="shared" si="4"/>
        <v>0.20213551285010731</v>
      </c>
      <c r="O87">
        <f t="shared" si="5"/>
        <v>1</v>
      </c>
      <c r="P87">
        <f t="shared" si="7"/>
        <v>1</v>
      </c>
    </row>
    <row r="88" spans="1:16" x14ac:dyDescent="0.25">
      <c r="A88" s="7">
        <v>15.36</v>
      </c>
      <c r="B88" s="8">
        <v>15.36</v>
      </c>
      <c r="C88" s="8"/>
      <c r="D88" s="30">
        <v>24146</v>
      </c>
      <c r="E88">
        <v>100418.21</v>
      </c>
      <c r="F88" s="2">
        <f>IF(E88&lt;&gt;0,('Modelo Atmosférico'!$B$9/'Modelo Atmosférico'!$B$10)*((POWER(E88/'Modelo Atmosférico'!$B$14,(-'Modelo Atmosférico'!$B$11*'Modelo Atmosférico'!$B$10)/('Modelo Atmosférico'!$B$12*'Modelo Atmosférico'!$B$13)))-1),0)</f>
        <v>75.758175903411171</v>
      </c>
      <c r="G88" s="12">
        <f t="shared" si="3"/>
        <v>1.3859538510906049</v>
      </c>
      <c r="H88">
        <v>80</v>
      </c>
      <c r="I88" t="s">
        <v>30</v>
      </c>
      <c r="J88" s="2">
        <f t="shared" si="1"/>
        <v>0.12664614637426189</v>
      </c>
      <c r="K88">
        <f t="shared" si="6"/>
        <v>1.1174662431577468E-2</v>
      </c>
      <c r="M88" s="2">
        <f t="shared" si="2"/>
        <v>0.54824561403508776</v>
      </c>
      <c r="N88">
        <f t="shared" si="4"/>
        <v>0.20946198589950715</v>
      </c>
      <c r="O88">
        <f t="shared" si="5"/>
        <v>1</v>
      </c>
      <c r="P88">
        <f t="shared" si="7"/>
        <v>1</v>
      </c>
    </row>
    <row r="89" spans="1:16" x14ac:dyDescent="0.25">
      <c r="A89" s="8">
        <v>15.552</v>
      </c>
      <c r="B89" s="8">
        <v>15.552</v>
      </c>
      <c r="C89" s="8"/>
      <c r="D89" s="30">
        <v>24146</v>
      </c>
      <c r="E89">
        <v>100418.21</v>
      </c>
      <c r="F89" s="2">
        <f>IF(E89&lt;&gt;0,('Modelo Atmosférico'!$B$9/'Modelo Atmosférico'!$B$10)*((POWER(E89/'Modelo Atmosférico'!$B$14,(-'Modelo Atmosférico'!$B$11*'Modelo Atmosférico'!$B$10)/('Modelo Atmosférico'!$B$12*'Modelo Atmosférico'!$B$13)))-1),0)</f>
        <v>75.758175903411171</v>
      </c>
      <c r="G89" s="12">
        <f t="shared" si="3"/>
        <v>1.3859538510906049</v>
      </c>
      <c r="H89">
        <v>81</v>
      </c>
      <c r="I89" t="s">
        <v>30</v>
      </c>
      <c r="J89" s="2">
        <f t="shared" si="1"/>
        <v>6.3438700445022131E-2</v>
      </c>
      <c r="K89">
        <f t="shared" si="6"/>
        <v>1.0935911336565558E-2</v>
      </c>
      <c r="M89" s="2">
        <f t="shared" si="2"/>
        <v>0.27412280701754388</v>
      </c>
      <c r="N89">
        <f t="shared" si="4"/>
        <v>0.20495338709987648</v>
      </c>
      <c r="O89">
        <f t="shared" si="5"/>
        <v>1</v>
      </c>
      <c r="P89">
        <f t="shared" si="7"/>
        <v>1</v>
      </c>
    </row>
    <row r="90" spans="1:16" x14ac:dyDescent="0.25">
      <c r="A90" s="8">
        <v>15.744</v>
      </c>
      <c r="B90" s="8">
        <v>15.744</v>
      </c>
      <c r="C90" s="8"/>
      <c r="D90" s="30">
        <v>24147</v>
      </c>
      <c r="E90">
        <v>100415.46</v>
      </c>
      <c r="F90" s="2">
        <f>IF(E90&lt;&gt;0,('Modelo Atmosférico'!$B$9/'Modelo Atmosférico'!$B$10)*((POWER(E90/'Modelo Atmosférico'!$B$14,(-'Modelo Atmosférico'!$B$11*'Modelo Atmosférico'!$B$10)/('Modelo Atmosférico'!$B$12*'Modelo Atmosférico'!$B$13)))-1),0)</f>
        <v>75.98876691110641</v>
      </c>
      <c r="G90" s="12">
        <f t="shared" si="3"/>
        <v>1.6165448587858435</v>
      </c>
      <c r="H90">
        <v>82</v>
      </c>
      <c r="I90" t="s">
        <v>30</v>
      </c>
      <c r="J90" s="2">
        <f t="shared" si="1"/>
        <v>0.18985640067668477</v>
      </c>
      <c r="K90">
        <f t="shared" si="6"/>
        <v>1.2218005223473655E-2</v>
      </c>
      <c r="M90" s="2">
        <f t="shared" si="2"/>
        <v>0.82236842105263164</v>
      </c>
      <c r="N90">
        <f t="shared" si="4"/>
        <v>0.22899924736457331</v>
      </c>
      <c r="O90">
        <f t="shared" si="5"/>
        <v>1</v>
      </c>
      <c r="P90">
        <f t="shared" si="7"/>
        <v>1</v>
      </c>
    </row>
    <row r="91" spans="1:16" x14ac:dyDescent="0.25">
      <c r="A91" s="8">
        <v>15.936</v>
      </c>
      <c r="B91" s="8">
        <v>15.936</v>
      </c>
      <c r="C91" s="8"/>
      <c r="D91" s="30">
        <v>24147</v>
      </c>
      <c r="E91">
        <v>100415.46</v>
      </c>
      <c r="F91" s="2">
        <f>IF(E91&lt;&gt;0,('Modelo Atmosférico'!$B$9/'Modelo Atmosférico'!$B$10)*((POWER(E91/'Modelo Atmosférico'!$B$14,(-'Modelo Atmosférico'!$B$11*'Modelo Atmosférico'!$B$10)/('Modelo Atmosférico'!$B$12*'Modelo Atmosférico'!$B$13)))-1),0)</f>
        <v>75.98876691110641</v>
      </c>
      <c r="G91" s="12">
        <f t="shared" si="3"/>
        <v>1.6165448587858435</v>
      </c>
      <c r="H91">
        <v>83</v>
      </c>
      <c r="I91" t="s">
        <v>30</v>
      </c>
      <c r="J91" s="2">
        <f t="shared" si="1"/>
        <v>0.18985640067668477</v>
      </c>
      <c r="K91">
        <f t="shared" si="6"/>
        <v>1.3389717992075154E-2</v>
      </c>
      <c r="M91" s="2">
        <f t="shared" si="2"/>
        <v>0.82236842105263164</v>
      </c>
      <c r="N91">
        <f t="shared" si="4"/>
        <v>0.25097866651277273</v>
      </c>
      <c r="O91">
        <f t="shared" si="5"/>
        <v>1</v>
      </c>
      <c r="P91">
        <f t="shared" si="7"/>
        <v>1</v>
      </c>
    </row>
    <row r="92" spans="1:16" x14ac:dyDescent="0.25">
      <c r="A92" s="8">
        <v>16.128</v>
      </c>
      <c r="B92" s="8">
        <v>16.128</v>
      </c>
      <c r="C92" s="8"/>
      <c r="D92" s="30">
        <v>24148</v>
      </c>
      <c r="E92">
        <v>100412.7</v>
      </c>
      <c r="F92" s="2">
        <f>IF(E92&lt;&gt;0,('Modelo Atmosférico'!$B$9/'Modelo Atmosférico'!$B$10)*((POWER(E92/'Modelo Atmosférico'!$B$14,(-'Modelo Atmosférico'!$B$11*'Modelo Atmosférico'!$B$10)/('Modelo Atmosférico'!$B$12*'Modelo Atmosférico'!$B$13)))-1),0)</f>
        <v>76.220201573044378</v>
      </c>
      <c r="G92" s="12">
        <f t="shared" si="3"/>
        <v>1.8479795207238112</v>
      </c>
      <c r="H92">
        <v>84</v>
      </c>
      <c r="I92" t="s">
        <v>30</v>
      </c>
      <c r="J92" s="2">
        <f t="shared" si="1"/>
        <v>0.19009047391903705</v>
      </c>
      <c r="K92">
        <f t="shared" si="6"/>
        <v>1.2941373342998519E-2</v>
      </c>
      <c r="M92" s="2">
        <f t="shared" si="2"/>
        <v>0.82236842105263164</v>
      </c>
      <c r="N92">
        <f t="shared" si="4"/>
        <v>0.24252504376346537</v>
      </c>
      <c r="O92">
        <f t="shared" si="5"/>
        <v>1</v>
      </c>
      <c r="P92">
        <f t="shared" si="7"/>
        <v>1</v>
      </c>
    </row>
    <row r="93" spans="1:16" x14ac:dyDescent="0.25">
      <c r="A93" s="7">
        <v>16.32</v>
      </c>
      <c r="B93" s="8">
        <v>16.32</v>
      </c>
      <c r="C93" s="8"/>
      <c r="D93" s="30">
        <v>24147</v>
      </c>
      <c r="E93">
        <v>100415.46</v>
      </c>
      <c r="F93" s="2">
        <f>IF(E93&lt;&gt;0,('Modelo Atmosférico'!$B$9/'Modelo Atmosférico'!$B$10)*((POWER(E93/'Modelo Atmosférico'!$B$14,(-'Modelo Atmosférico'!$B$11*'Modelo Atmosférico'!$B$10)/('Modelo Atmosférico'!$B$12*'Modelo Atmosférico'!$B$13)))-1),0)</f>
        <v>75.98876691110641</v>
      </c>
      <c r="G93" s="12">
        <f t="shared" si="3"/>
        <v>1.6165448587858435</v>
      </c>
      <c r="H93">
        <v>85</v>
      </c>
      <c r="I93" t="s">
        <v>30</v>
      </c>
      <c r="J93" s="2">
        <f t="shared" si="1"/>
        <v>0.12664895474744503</v>
      </c>
      <c r="K93">
        <f t="shared" si="6"/>
        <v>1.2429224571677732E-2</v>
      </c>
      <c r="M93" s="2">
        <f t="shared" si="2"/>
        <v>0.54824561403508776</v>
      </c>
      <c r="N93">
        <f t="shared" si="4"/>
        <v>0.23294427131425025</v>
      </c>
      <c r="O93">
        <f t="shared" si="5"/>
        <v>1</v>
      </c>
      <c r="P93">
        <f t="shared" si="7"/>
        <v>1</v>
      </c>
    </row>
    <row r="94" spans="1:16" x14ac:dyDescent="0.25">
      <c r="A94" s="8">
        <v>16.512</v>
      </c>
      <c r="B94" s="8">
        <v>16.512</v>
      </c>
      <c r="C94" s="8"/>
      <c r="D94" s="30">
        <v>24146</v>
      </c>
      <c r="E94">
        <v>100418.21</v>
      </c>
      <c r="F94" s="2">
        <f>IF(E94&lt;&gt;0,('Modelo Atmosférico'!$B$9/'Modelo Atmosférico'!$B$10)*((POWER(E94/'Modelo Atmosférico'!$B$14,(-'Modelo Atmosférico'!$B$11*'Modelo Atmosférico'!$B$10)/('Modelo Atmosférico'!$B$12*'Modelo Atmosférico'!$B$13)))-1),0)</f>
        <v>75.758175903411171</v>
      </c>
      <c r="G94" s="12">
        <f t="shared" si="3"/>
        <v>1.3859538510906049</v>
      </c>
      <c r="H94">
        <v>86</v>
      </c>
      <c r="I94" t="s">
        <v>30</v>
      </c>
      <c r="J94" s="2">
        <f t="shared" si="1"/>
        <v>0</v>
      </c>
      <c r="K94">
        <f t="shared" si="6"/>
        <v>1.0785437802967722E-2</v>
      </c>
      <c r="M94" s="2">
        <f t="shared" si="2"/>
        <v>0</v>
      </c>
      <c r="N94">
        <f t="shared" si="4"/>
        <v>0.20213551285010753</v>
      </c>
      <c r="O94">
        <f t="shared" si="5"/>
        <v>1</v>
      </c>
      <c r="P94">
        <f t="shared" si="7"/>
        <v>1</v>
      </c>
    </row>
    <row r="95" spans="1:16" x14ac:dyDescent="0.25">
      <c r="A95" s="8">
        <v>16.704000000000001</v>
      </c>
      <c r="B95" s="8">
        <v>16.704000000000001</v>
      </c>
      <c r="C95" s="8"/>
      <c r="D95" s="30">
        <v>24144</v>
      </c>
      <c r="E95">
        <v>100423.72</v>
      </c>
      <c r="F95" s="2">
        <f>IF(E95&lt;&gt;0,('Modelo Atmosférico'!$B$9/'Modelo Atmosférico'!$B$10)*((POWER(E95/'Modelo Atmosférico'!$B$14,(-'Modelo Atmosférico'!$B$11*'Modelo Atmosférico'!$B$10)/('Modelo Atmosférico'!$B$12*'Modelo Atmosférico'!$B$13)))-1),0)</f>
        <v>75.296170761437864</v>
      </c>
      <c r="G95" s="12">
        <f t="shared" si="3"/>
        <v>0.92394870911729754</v>
      </c>
      <c r="H95">
        <v>87</v>
      </c>
      <c r="I95" t="s">
        <v>30</v>
      </c>
      <c r="J95" s="2">
        <f t="shared" si="1"/>
        <v>-0.12664614637426183</v>
      </c>
      <c r="K95">
        <f t="shared" si="6"/>
        <v>1.2429171227272821E-2</v>
      </c>
      <c r="M95" s="2">
        <f t="shared" si="2"/>
        <v>-0.54824561403508754</v>
      </c>
      <c r="N95">
        <f t="shared" si="4"/>
        <v>0.23294427131425033</v>
      </c>
      <c r="O95">
        <f t="shared" si="5"/>
        <v>1</v>
      </c>
      <c r="P95">
        <f t="shared" si="7"/>
        <v>1</v>
      </c>
    </row>
    <row r="96" spans="1:16" x14ac:dyDescent="0.25">
      <c r="A96" s="8">
        <v>16.896000000000001</v>
      </c>
      <c r="B96" s="8">
        <v>16.896000000000001</v>
      </c>
      <c r="C96" s="8"/>
      <c r="D96" s="30">
        <v>24146</v>
      </c>
      <c r="E96">
        <v>100418.21</v>
      </c>
      <c r="F96" s="2">
        <f>IF(E96&lt;&gt;0,('Modelo Atmosférico'!$B$9/'Modelo Atmosférico'!$B$10)*((POWER(E96/'Modelo Atmosférico'!$B$14,(-'Modelo Atmosférico'!$B$11*'Modelo Atmosférico'!$B$10)/('Modelo Atmosférico'!$B$12*'Modelo Atmosférico'!$B$13)))-1),0)</f>
        <v>75.758175903411171</v>
      </c>
      <c r="G96" s="12">
        <f t="shared" si="3"/>
        <v>1.3859538510906049</v>
      </c>
      <c r="H96">
        <v>88</v>
      </c>
      <c r="I96" t="s">
        <v>30</v>
      </c>
      <c r="J96" s="2">
        <f t="shared" ref="J96:J115" si="8">(G96-G77)/(B96-B77)</f>
        <v>6.3438700445022103E-2</v>
      </c>
      <c r="K96">
        <f t="shared" si="6"/>
        <v>1.0534748080113645E-2</v>
      </c>
      <c r="M96" s="2">
        <f t="shared" ref="M96:M115" si="9">(D96-D77)/(B96-B77)</f>
        <v>0.27412280701754377</v>
      </c>
      <c r="N96">
        <f t="shared" si="4"/>
        <v>0.19743905576715895</v>
      </c>
      <c r="O96">
        <f t="shared" si="5"/>
        <v>1</v>
      </c>
      <c r="P96">
        <f t="shared" si="7"/>
        <v>1</v>
      </c>
    </row>
    <row r="97" spans="1:16" x14ac:dyDescent="0.25">
      <c r="A97" s="8">
        <v>17.088000000000001</v>
      </c>
      <c r="B97" s="8">
        <v>17.088000000000001</v>
      </c>
      <c r="C97" s="8"/>
      <c r="D97" s="30">
        <v>24145</v>
      </c>
      <c r="E97">
        <v>100420.97</v>
      </c>
      <c r="F97" s="2">
        <f>IF(E97&lt;&gt;0,('Modelo Atmosférico'!$B$9/'Modelo Atmosférico'!$B$10)*((POWER(E97/'Modelo Atmosférico'!$B$14,(-'Modelo Atmosférico'!$B$11*'Modelo Atmosférico'!$B$10)/('Modelo Atmosférico'!$B$12*'Modelo Atmosférico'!$B$13)))-1),0)</f>
        <v>75.526751524187731</v>
      </c>
      <c r="G97" s="12">
        <f t="shared" si="3"/>
        <v>1.1545294718671641</v>
      </c>
      <c r="H97">
        <v>89</v>
      </c>
      <c r="I97" t="s">
        <v>30</v>
      </c>
      <c r="J97" s="2">
        <f t="shared" si="8"/>
        <v>0</v>
      </c>
      <c r="K97">
        <f t="shared" si="6"/>
        <v>1.078518130397909E-2</v>
      </c>
      <c r="M97" s="2">
        <f t="shared" si="9"/>
        <v>0</v>
      </c>
      <c r="N97">
        <f t="shared" si="4"/>
        <v>0.20213551285010767</v>
      </c>
      <c r="O97">
        <f t="shared" si="5"/>
        <v>1</v>
      </c>
      <c r="P97">
        <f t="shared" si="7"/>
        <v>1</v>
      </c>
    </row>
    <row r="98" spans="1:16" x14ac:dyDescent="0.25">
      <c r="A98" s="7">
        <v>17.28</v>
      </c>
      <c r="B98" s="8">
        <v>17.28</v>
      </c>
      <c r="C98" s="8"/>
      <c r="D98" s="30">
        <v>24145</v>
      </c>
      <c r="E98">
        <v>100420.97</v>
      </c>
      <c r="F98" s="2">
        <f>IF(E98&lt;&gt;0,('Modelo Atmosférico'!$B$9/'Modelo Atmosférico'!$B$10)*((POWER(E98/'Modelo Atmosférico'!$B$14,(-'Modelo Atmosférico'!$B$11*'Modelo Atmosférico'!$B$10)/('Modelo Atmosférico'!$B$12*'Modelo Atmosférico'!$B$13)))-1),0)</f>
        <v>75.526751524187731</v>
      </c>
      <c r="G98" s="12">
        <f t="shared" si="3"/>
        <v>1.1545294718671641</v>
      </c>
      <c r="H98">
        <v>90</v>
      </c>
      <c r="I98" t="s">
        <v>30</v>
      </c>
      <c r="J98" s="2">
        <f t="shared" si="8"/>
        <v>-6.3438700445022103E-2</v>
      </c>
      <c r="K98">
        <f t="shared" si="6"/>
        <v>1.0785181303979091E-2</v>
      </c>
      <c r="M98" s="2">
        <f t="shared" si="9"/>
        <v>-0.27412280701754377</v>
      </c>
      <c r="N98">
        <f t="shared" si="4"/>
        <v>0.20213551285010767</v>
      </c>
      <c r="O98">
        <f t="shared" si="5"/>
        <v>1</v>
      </c>
      <c r="P98">
        <f t="shared" si="7"/>
        <v>1</v>
      </c>
    </row>
    <row r="99" spans="1:16" x14ac:dyDescent="0.25">
      <c r="A99" s="8">
        <v>17.472000000000001</v>
      </c>
      <c r="B99" s="8">
        <v>17.472000000000001</v>
      </c>
      <c r="C99" s="8"/>
      <c r="D99" s="30">
        <v>24144</v>
      </c>
      <c r="E99">
        <v>100423.72</v>
      </c>
      <c r="F99" s="2">
        <f>IF(E99&lt;&gt;0,('Modelo Atmosférico'!$B$9/'Modelo Atmosférico'!$B$10)*((POWER(E99/'Modelo Atmosférico'!$B$14,(-'Modelo Atmosférico'!$B$11*'Modelo Atmosférico'!$B$10)/('Modelo Atmosférico'!$B$12*'Modelo Atmosférico'!$B$13)))-1),0)</f>
        <v>75.296170761437864</v>
      </c>
      <c r="G99" s="12">
        <f t="shared" ref="G99:G162" si="10">IF(E99&lt;&gt;0,F99-$F$3,0)</f>
        <v>0.92394870911729754</v>
      </c>
      <c r="H99">
        <v>91</v>
      </c>
      <c r="I99" t="s">
        <v>30</v>
      </c>
      <c r="J99" s="2">
        <f t="shared" si="8"/>
        <v>0</v>
      </c>
      <c r="K99">
        <f t="shared" si="6"/>
        <v>1.082514008985787E-2</v>
      </c>
      <c r="M99" s="2">
        <f t="shared" si="9"/>
        <v>0</v>
      </c>
      <c r="N99">
        <f t="shared" si="4"/>
        <v>0.20288694598337947</v>
      </c>
      <c r="O99">
        <f t="shared" si="5"/>
        <v>1</v>
      </c>
      <c r="P99">
        <f t="shared" si="7"/>
        <v>1</v>
      </c>
    </row>
    <row r="100" spans="1:16" x14ac:dyDescent="0.25">
      <c r="A100" s="8">
        <v>17.664000000000001</v>
      </c>
      <c r="B100" s="8">
        <v>17.664000000000001</v>
      </c>
      <c r="C100" s="8"/>
      <c r="D100" s="30">
        <v>24144</v>
      </c>
      <c r="E100">
        <v>100423.72</v>
      </c>
      <c r="F100" s="2">
        <f>IF(E100&lt;&gt;0,('Modelo Atmosférico'!$B$9/'Modelo Atmosférico'!$B$10)*((POWER(E100/'Modelo Atmosférico'!$B$14,(-'Modelo Atmosférico'!$B$11*'Modelo Atmosférico'!$B$10)/('Modelo Atmosférico'!$B$12*'Modelo Atmosférico'!$B$13)))-1),0)</f>
        <v>75.296170761437864</v>
      </c>
      <c r="G100" s="12">
        <f t="shared" si="10"/>
        <v>0.92394870911729754</v>
      </c>
      <c r="H100">
        <v>92</v>
      </c>
      <c r="I100" t="s">
        <v>30</v>
      </c>
      <c r="J100" s="2">
        <f t="shared" si="8"/>
        <v>-6.3207445929239728E-2</v>
      </c>
      <c r="K100">
        <f t="shared" si="6"/>
        <v>1.1415090632463119E-2</v>
      </c>
      <c r="M100" s="2">
        <f t="shared" si="9"/>
        <v>-0.27412280701754377</v>
      </c>
      <c r="N100">
        <f t="shared" si="4"/>
        <v>0.21397058469913816</v>
      </c>
      <c r="O100">
        <f t="shared" si="5"/>
        <v>1</v>
      </c>
      <c r="P100">
        <f t="shared" si="7"/>
        <v>1</v>
      </c>
    </row>
    <row r="101" spans="1:16" x14ac:dyDescent="0.25">
      <c r="A101" s="8">
        <v>17.856000000000002</v>
      </c>
      <c r="B101" s="8">
        <v>17.856000000000002</v>
      </c>
      <c r="C101" s="8"/>
      <c r="D101" s="30">
        <v>24144</v>
      </c>
      <c r="E101">
        <v>100423.72</v>
      </c>
      <c r="F101" s="2">
        <f>IF(E101&lt;&gt;0,('Modelo Atmosférico'!$B$9/'Modelo Atmosférico'!$B$10)*((POWER(E101/'Modelo Atmosférico'!$B$14,(-'Modelo Atmosférico'!$B$11*'Modelo Atmosférico'!$B$10)/('Modelo Atmosférico'!$B$12*'Modelo Atmosférico'!$B$13)))-1),0)</f>
        <v>75.296170761437864</v>
      </c>
      <c r="G101" s="12">
        <f t="shared" si="10"/>
        <v>0.92394870911729754</v>
      </c>
      <c r="H101">
        <v>93</v>
      </c>
      <c r="I101" t="s">
        <v>30</v>
      </c>
      <c r="J101" s="2">
        <f t="shared" si="8"/>
        <v>-0.18985640067668469</v>
      </c>
      <c r="K101">
        <f t="shared" si="6"/>
        <v>1.373661020317926E-2</v>
      </c>
      <c r="M101" s="2">
        <f t="shared" si="9"/>
        <v>-0.8223684210526313</v>
      </c>
      <c r="N101">
        <f t="shared" si="4"/>
        <v>0.25755370642890113</v>
      </c>
      <c r="O101">
        <f t="shared" si="5"/>
        <v>1</v>
      </c>
      <c r="P101">
        <f t="shared" si="7"/>
        <v>1</v>
      </c>
    </row>
    <row r="102" spans="1:16" x14ac:dyDescent="0.25">
      <c r="A102" s="8">
        <v>18.047999999999998</v>
      </c>
      <c r="B102" s="8">
        <v>18.047999999999998</v>
      </c>
      <c r="C102" s="8"/>
      <c r="D102" s="30">
        <v>24146</v>
      </c>
      <c r="E102">
        <v>100418.21</v>
      </c>
      <c r="F102" s="2">
        <f>IF(E102&lt;&gt;0,('Modelo Atmosférico'!$B$9/'Modelo Atmosférico'!$B$10)*((POWER(E102/'Modelo Atmosférico'!$B$14,(-'Modelo Atmosférico'!$B$11*'Modelo Atmosférico'!$B$10)/('Modelo Atmosférico'!$B$12*'Modelo Atmosférico'!$B$13)))-1),0)</f>
        <v>75.758175903411171</v>
      </c>
      <c r="G102" s="12">
        <f t="shared" si="10"/>
        <v>1.3859538510906049</v>
      </c>
      <c r="H102">
        <v>94</v>
      </c>
      <c r="I102" t="s">
        <v>30</v>
      </c>
      <c r="J102" s="2">
        <f t="shared" si="8"/>
        <v>-6.3210254302422914E-2</v>
      </c>
      <c r="K102">
        <f t="shared" si="6"/>
        <v>1.2181862283721898E-2</v>
      </c>
      <c r="M102" s="2">
        <f t="shared" si="9"/>
        <v>-0.27412280701754399</v>
      </c>
      <c r="N102">
        <f t="shared" si="4"/>
        <v>0.22843567251461983</v>
      </c>
      <c r="O102">
        <f t="shared" si="5"/>
        <v>1</v>
      </c>
      <c r="P102">
        <f t="shared" si="7"/>
        <v>1</v>
      </c>
    </row>
    <row r="103" spans="1:16" x14ac:dyDescent="0.25">
      <c r="A103" s="7">
        <v>18.239999999999998</v>
      </c>
      <c r="B103" s="8">
        <v>18.239999999999998</v>
      </c>
      <c r="C103" s="8"/>
      <c r="D103" s="30">
        <v>24145</v>
      </c>
      <c r="E103">
        <v>100420.97</v>
      </c>
      <c r="F103" s="2">
        <f>IF(E103&lt;&gt;0,('Modelo Atmosférico'!$B$9/'Modelo Atmosférico'!$B$10)*((POWER(E103/'Modelo Atmosférico'!$B$14,(-'Modelo Atmosférico'!$B$11*'Modelo Atmosférico'!$B$10)/('Modelo Atmosférico'!$B$12*'Modelo Atmosférico'!$B$13)))-1),0)</f>
        <v>75.526751524187731</v>
      </c>
      <c r="G103" s="12">
        <f t="shared" si="10"/>
        <v>1.1545294718671641</v>
      </c>
      <c r="H103">
        <v>95</v>
      </c>
      <c r="I103" t="s">
        <v>30</v>
      </c>
      <c r="J103" s="2">
        <f t="shared" si="8"/>
        <v>0</v>
      </c>
      <c r="K103">
        <f t="shared" si="6"/>
        <v>1.1821102562118739E-2</v>
      </c>
      <c r="M103" s="2">
        <f t="shared" si="9"/>
        <v>0</v>
      </c>
      <c r="N103">
        <f t="shared" si="4"/>
        <v>0.22167277431517388</v>
      </c>
      <c r="O103">
        <f t="shared" si="5"/>
        <v>1</v>
      </c>
      <c r="P103">
        <f t="shared" si="7"/>
        <v>1</v>
      </c>
    </row>
    <row r="104" spans="1:16" x14ac:dyDescent="0.25">
      <c r="A104" s="8">
        <v>18.431999999999999</v>
      </c>
      <c r="B104" s="8">
        <v>18.431999999999999</v>
      </c>
      <c r="C104" s="8"/>
      <c r="D104" s="30">
        <v>24145</v>
      </c>
      <c r="E104">
        <v>100420.97</v>
      </c>
      <c r="F104" s="2">
        <f>IF(E104&lt;&gt;0,('Modelo Atmosférico'!$B$9/'Modelo Atmosférico'!$B$10)*((POWER(E104/'Modelo Atmosférico'!$B$14,(-'Modelo Atmosférico'!$B$11*'Modelo Atmosférico'!$B$10)/('Modelo Atmosférico'!$B$12*'Modelo Atmosférico'!$B$13)))-1),0)</f>
        <v>75.526751524187731</v>
      </c>
      <c r="G104" s="12">
        <f t="shared" si="10"/>
        <v>1.1545294718671641</v>
      </c>
      <c r="H104">
        <v>96</v>
      </c>
      <c r="I104" t="s">
        <v>30</v>
      </c>
      <c r="J104" s="2">
        <f t="shared" si="8"/>
        <v>0</v>
      </c>
      <c r="K104">
        <f t="shared" si="6"/>
        <v>1.0530194445542238E-2</v>
      </c>
      <c r="M104" s="2">
        <f t="shared" si="9"/>
        <v>0</v>
      </c>
      <c r="N104">
        <f t="shared" si="4"/>
        <v>0.19743905576715914</v>
      </c>
      <c r="O104">
        <f t="shared" si="5"/>
        <v>1</v>
      </c>
      <c r="P104">
        <f t="shared" si="7"/>
        <v>1</v>
      </c>
    </row>
    <row r="105" spans="1:16" x14ac:dyDescent="0.25">
      <c r="A105" s="8">
        <v>18.623999999999999</v>
      </c>
      <c r="B105" s="8">
        <v>18.623999999999999</v>
      </c>
      <c r="C105" s="8"/>
      <c r="D105" s="30">
        <v>24144</v>
      </c>
      <c r="E105">
        <v>100423.72</v>
      </c>
      <c r="F105" s="2">
        <f>IF(E105&lt;&gt;0,('Modelo Atmosférico'!$B$9/'Modelo Atmosférico'!$B$10)*((POWER(E105/'Modelo Atmosférico'!$B$14,(-'Modelo Atmosférico'!$B$11*'Modelo Atmosférico'!$B$10)/('Modelo Atmosférico'!$B$12*'Modelo Atmosférico'!$B$13)))-1),0)</f>
        <v>75.296170761437864</v>
      </c>
      <c r="G105" s="12">
        <f t="shared" si="10"/>
        <v>0.92394870911729754</v>
      </c>
      <c r="H105">
        <v>97</v>
      </c>
      <c r="I105" t="s">
        <v>30</v>
      </c>
      <c r="J105" s="2">
        <f t="shared" si="8"/>
        <v>0</v>
      </c>
      <c r="K105">
        <f t="shared" si="6"/>
        <v>1.0530194445542238E-2</v>
      </c>
      <c r="M105" s="2">
        <f t="shared" si="9"/>
        <v>0</v>
      </c>
      <c r="N105">
        <f t="shared" si="4"/>
        <v>0.19743905576715914</v>
      </c>
      <c r="O105">
        <f t="shared" si="5"/>
        <v>1</v>
      </c>
      <c r="P105">
        <f t="shared" si="7"/>
        <v>1</v>
      </c>
    </row>
    <row r="106" spans="1:16" x14ac:dyDescent="0.25">
      <c r="A106" s="8">
        <v>18.815999999999999</v>
      </c>
      <c r="B106" s="8">
        <v>18.815999999999999</v>
      </c>
      <c r="C106" s="8"/>
      <c r="D106" s="30">
        <v>24143</v>
      </c>
      <c r="E106">
        <v>100426.48</v>
      </c>
      <c r="F106" s="2">
        <f>IF(E106&lt;&gt;0,('Modelo Atmosférico'!$B$9/'Modelo Atmosférico'!$B$10)*((POWER(E106/'Modelo Atmosférico'!$B$14,(-'Modelo Atmosférico'!$B$11*'Modelo Atmosférico'!$B$10)/('Modelo Atmosférico'!$B$12*'Modelo Atmosférico'!$B$13)))-1),0)</f>
        <v>75.064756663910146</v>
      </c>
      <c r="G106" s="12">
        <f t="shared" si="10"/>
        <v>0.69253461158957919</v>
      </c>
      <c r="H106">
        <v>98</v>
      </c>
      <c r="I106" t="s">
        <v>30</v>
      </c>
      <c r="J106" s="2">
        <f t="shared" si="8"/>
        <v>-0.12664332792696958</v>
      </c>
      <c r="K106">
        <f t="shared" si="6"/>
        <v>1.1263007856365947E-2</v>
      </c>
      <c r="M106" s="2">
        <f t="shared" si="9"/>
        <v>-0.54824561403508776</v>
      </c>
      <c r="N106">
        <f t="shared" si="4"/>
        <v>0.21115271044936898</v>
      </c>
      <c r="O106">
        <f t="shared" si="5"/>
        <v>1</v>
      </c>
      <c r="P106">
        <f t="shared" si="7"/>
        <v>1</v>
      </c>
    </row>
    <row r="107" spans="1:16" x14ac:dyDescent="0.25">
      <c r="A107" s="8">
        <v>19.007999999999999</v>
      </c>
      <c r="B107" s="8">
        <v>19.007999999999999</v>
      </c>
      <c r="C107" s="8"/>
      <c r="D107" s="30">
        <v>24145</v>
      </c>
      <c r="E107">
        <v>100420.97</v>
      </c>
      <c r="F107" s="2">
        <f>IF(E107&lt;&gt;0,('Modelo Atmosférico'!$B$9/'Modelo Atmosférico'!$B$10)*((POWER(E107/'Modelo Atmosférico'!$B$14,(-'Modelo Atmosférico'!$B$11*'Modelo Atmosférico'!$B$10)/('Modelo Atmosférico'!$B$12*'Modelo Atmosférico'!$B$13)))-1),0)</f>
        <v>75.526751524187731</v>
      </c>
      <c r="G107" s="12">
        <f t="shared" si="10"/>
        <v>1.1545294718671641</v>
      </c>
      <c r="H107">
        <v>99</v>
      </c>
      <c r="I107" t="s">
        <v>30</v>
      </c>
      <c r="J107" s="2">
        <f t="shared" si="8"/>
        <v>-6.3438700445022131E-2</v>
      </c>
      <c r="K107">
        <f t="shared" si="6"/>
        <v>1.1465116374716278E-2</v>
      </c>
      <c r="M107" s="2">
        <f t="shared" si="9"/>
        <v>-0.27412280701754388</v>
      </c>
      <c r="N107">
        <f t="shared" si="4"/>
        <v>0.21490987611572795</v>
      </c>
      <c r="O107">
        <f t="shared" si="5"/>
        <v>1</v>
      </c>
      <c r="P107">
        <f t="shared" si="7"/>
        <v>1</v>
      </c>
    </row>
    <row r="108" spans="1:16" x14ac:dyDescent="0.25">
      <c r="A108" s="7">
        <v>19.2</v>
      </c>
      <c r="B108" s="8">
        <v>19.2</v>
      </c>
      <c r="C108" s="8"/>
      <c r="D108" s="30">
        <v>24145</v>
      </c>
      <c r="E108">
        <v>100420.97</v>
      </c>
      <c r="F108" s="2">
        <f>IF(E108&lt;&gt;0,('Modelo Atmosférico'!$B$9/'Modelo Atmosférico'!$B$10)*((POWER(E108/'Modelo Atmosférico'!$B$14,(-'Modelo Atmosférico'!$B$11*'Modelo Atmosférico'!$B$10)/('Modelo Atmosférico'!$B$12*'Modelo Atmosférico'!$B$13)))-1),0)</f>
        <v>75.526751524187731</v>
      </c>
      <c r="G108" s="12">
        <f t="shared" si="10"/>
        <v>1.1545294718671641</v>
      </c>
      <c r="H108">
        <v>100</v>
      </c>
      <c r="I108" t="s">
        <v>30</v>
      </c>
      <c r="J108" s="2">
        <f t="shared" si="8"/>
        <v>-6.3438700445022131E-2</v>
      </c>
      <c r="K108">
        <f t="shared" si="6"/>
        <v>1.1015012487608214E-2</v>
      </c>
      <c r="M108" s="2">
        <f t="shared" si="9"/>
        <v>-0.27412280701754388</v>
      </c>
      <c r="N108">
        <f t="shared" si="4"/>
        <v>0.2064562533664204</v>
      </c>
      <c r="O108">
        <f t="shared" si="5"/>
        <v>1</v>
      </c>
      <c r="P108">
        <f t="shared" si="7"/>
        <v>1</v>
      </c>
    </row>
    <row r="109" spans="1:16" x14ac:dyDescent="0.25">
      <c r="A109" s="8">
        <v>19.391999999999999</v>
      </c>
      <c r="B109" s="8">
        <v>19.391999999999999</v>
      </c>
      <c r="C109" s="8"/>
      <c r="D109" s="30">
        <v>24146</v>
      </c>
      <c r="E109">
        <v>100418.21</v>
      </c>
      <c r="F109" s="2">
        <f>IF(E109&lt;&gt;0,('Modelo Atmosférico'!$B$9/'Modelo Atmosférico'!$B$10)*((POWER(E109/'Modelo Atmosférico'!$B$14,(-'Modelo Atmosférico'!$B$11*'Modelo Atmosférico'!$B$10)/('Modelo Atmosférico'!$B$12*'Modelo Atmosférico'!$B$13)))-1),0)</f>
        <v>75.758175903411171</v>
      </c>
      <c r="G109" s="12">
        <f t="shared" si="10"/>
        <v>1.3859538510906049</v>
      </c>
      <c r="H109">
        <v>101</v>
      </c>
      <c r="I109" t="s">
        <v>30</v>
      </c>
      <c r="J109" s="2">
        <f t="shared" si="8"/>
        <v>-6.3210254302422886E-2</v>
      </c>
      <c r="K109">
        <f t="shared" si="6"/>
        <v>1.101364532199851E-2</v>
      </c>
      <c r="M109" s="2">
        <f t="shared" si="9"/>
        <v>-0.27412280701754388</v>
      </c>
      <c r="N109">
        <f t="shared" si="4"/>
        <v>0.20645625336642046</v>
      </c>
      <c r="O109">
        <f t="shared" si="5"/>
        <v>1</v>
      </c>
      <c r="P109">
        <f t="shared" si="7"/>
        <v>1</v>
      </c>
    </row>
    <row r="110" spans="1:16" x14ac:dyDescent="0.25">
      <c r="A110" s="8">
        <v>19.584</v>
      </c>
      <c r="B110" s="8">
        <v>19.584</v>
      </c>
      <c r="C110" s="8"/>
      <c r="D110" s="30">
        <v>24145</v>
      </c>
      <c r="E110">
        <v>100420.97</v>
      </c>
      <c r="F110" s="2">
        <f>IF(E110&lt;&gt;0,('Modelo Atmosférico'!$B$9/'Modelo Atmosférico'!$B$10)*((POWER(E110/'Modelo Atmosférico'!$B$14,(-'Modelo Atmosférico'!$B$11*'Modelo Atmosférico'!$B$10)/('Modelo Atmosférico'!$B$12*'Modelo Atmosférico'!$B$13)))-1),0)</f>
        <v>75.526751524187731</v>
      </c>
      <c r="G110" s="12">
        <f t="shared" si="10"/>
        <v>1.1545294718671641</v>
      </c>
      <c r="H110">
        <v>102</v>
      </c>
      <c r="I110" t="s">
        <v>30</v>
      </c>
      <c r="J110" s="2">
        <f t="shared" si="8"/>
        <v>-0.12664895474744503</v>
      </c>
      <c r="K110">
        <f t="shared" si="6"/>
        <v>9.6629173546117705E-3</v>
      </c>
      <c r="M110" s="2">
        <f t="shared" si="9"/>
        <v>-0.54824561403508776</v>
      </c>
      <c r="N110">
        <f t="shared" si="4"/>
        <v>0.18109538511849807</v>
      </c>
      <c r="O110">
        <f t="shared" si="5"/>
        <v>1</v>
      </c>
      <c r="P110">
        <f t="shared" si="7"/>
        <v>1</v>
      </c>
    </row>
    <row r="111" spans="1:16" x14ac:dyDescent="0.25">
      <c r="A111" s="8">
        <v>19.776</v>
      </c>
      <c r="B111" s="8">
        <v>19.776</v>
      </c>
      <c r="C111" s="8"/>
      <c r="D111" s="30">
        <v>24143</v>
      </c>
      <c r="E111">
        <v>100426.48</v>
      </c>
      <c r="F111" s="2">
        <f>IF(E111&lt;&gt;0,('Modelo Atmosférico'!$B$9/'Modelo Atmosférico'!$B$10)*((POWER(E111/'Modelo Atmosférico'!$B$14,(-'Modelo Atmosférico'!$B$11*'Modelo Atmosférico'!$B$10)/('Modelo Atmosférico'!$B$12*'Modelo Atmosférico'!$B$13)))-1),0)</f>
        <v>75.064756663910146</v>
      </c>
      <c r="G111" s="12">
        <f t="shared" si="10"/>
        <v>0.69253461158957919</v>
      </c>
      <c r="H111">
        <v>103</v>
      </c>
      <c r="I111" t="s">
        <v>30</v>
      </c>
      <c r="J111" s="2">
        <f t="shared" si="8"/>
        <v>-0.31673380184600664</v>
      </c>
      <c r="K111">
        <f t="shared" si="6"/>
        <v>1.1273303156544423E-2</v>
      </c>
      <c r="M111" s="2">
        <f t="shared" si="9"/>
        <v>-1.3706140350877194</v>
      </c>
      <c r="N111">
        <f t="shared" si="4"/>
        <v>0.21115271044936906</v>
      </c>
      <c r="O111">
        <f t="shared" si="5"/>
        <v>1</v>
      </c>
      <c r="P111">
        <f t="shared" si="7"/>
        <v>0</v>
      </c>
    </row>
    <row r="112" spans="1:16" x14ac:dyDescent="0.25">
      <c r="A112" s="8">
        <v>19.968</v>
      </c>
      <c r="B112" s="8">
        <v>19.968</v>
      </c>
      <c r="C112" s="8"/>
      <c r="D112" s="30">
        <v>24146</v>
      </c>
      <c r="E112">
        <v>100418.21</v>
      </c>
      <c r="F112" s="2">
        <f>IF(E112&lt;&gt;0,('Modelo Atmosférico'!$B$9/'Modelo Atmosférico'!$B$10)*((POWER(E112/'Modelo Atmosférico'!$B$14,(-'Modelo Atmosférico'!$B$11*'Modelo Atmosférico'!$B$10)/('Modelo Atmosférico'!$B$12*'Modelo Atmosférico'!$B$13)))-1),0)</f>
        <v>75.758175903411171</v>
      </c>
      <c r="G112" s="12">
        <f t="shared" si="10"/>
        <v>1.3859538510906049</v>
      </c>
      <c r="H112">
        <v>104</v>
      </c>
      <c r="I112" t="s">
        <v>30</v>
      </c>
      <c r="J112" s="2">
        <f t="shared" si="8"/>
        <v>-6.3210254302422886E-2</v>
      </c>
      <c r="K112">
        <f t="shared" si="6"/>
        <v>8.3834621227439794E-3</v>
      </c>
      <c r="M112" s="2">
        <f t="shared" si="9"/>
        <v>-0.27412280701754388</v>
      </c>
      <c r="N112">
        <f t="shared" si="4"/>
        <v>0.15704952485380116</v>
      </c>
      <c r="O112">
        <f t="shared" si="5"/>
        <v>1</v>
      </c>
      <c r="P112">
        <f t="shared" si="7"/>
        <v>1</v>
      </c>
    </row>
    <row r="113" spans="1:16" x14ac:dyDescent="0.25">
      <c r="A113" s="7">
        <v>20.16</v>
      </c>
      <c r="B113" s="8">
        <v>20.16</v>
      </c>
      <c r="C113" s="8"/>
      <c r="D113" s="30">
        <v>24145</v>
      </c>
      <c r="E113">
        <v>100420.97</v>
      </c>
      <c r="F113" s="2">
        <f>IF(E113&lt;&gt;0,('Modelo Atmosférico'!$B$9/'Modelo Atmosférico'!$B$10)*((POWER(E113/'Modelo Atmosférico'!$B$14,(-'Modelo Atmosférico'!$B$11*'Modelo Atmosférico'!$B$10)/('Modelo Atmosférico'!$B$12*'Modelo Atmosférico'!$B$13)))-1),0)</f>
        <v>75.526751524187731</v>
      </c>
      <c r="G113" s="12">
        <f t="shared" si="10"/>
        <v>1.1545294718671641</v>
      </c>
      <c r="H113">
        <v>105</v>
      </c>
      <c r="I113" t="s">
        <v>30</v>
      </c>
      <c r="J113" s="2">
        <f t="shared" si="8"/>
        <v>-6.3438700445022131E-2</v>
      </c>
      <c r="K113">
        <f t="shared" si="6"/>
        <v>6.6092394004353605E-3</v>
      </c>
      <c r="M113" s="2">
        <f t="shared" si="9"/>
        <v>-0.27412280701754388</v>
      </c>
      <c r="N113">
        <f t="shared" si="4"/>
        <v>0.12379860870652508</v>
      </c>
      <c r="O113">
        <f t="shared" si="5"/>
        <v>1</v>
      </c>
      <c r="P113">
        <f t="shared" si="7"/>
        <v>1</v>
      </c>
    </row>
    <row r="114" spans="1:16" x14ac:dyDescent="0.25">
      <c r="A114" s="8">
        <v>20.352</v>
      </c>
      <c r="B114" s="8">
        <v>20.352</v>
      </c>
      <c r="C114" s="8"/>
      <c r="D114" s="30">
        <v>24147</v>
      </c>
      <c r="E114">
        <v>100415.46</v>
      </c>
      <c r="F114" s="2">
        <f>IF(E114&lt;&gt;0,('Modelo Atmosférico'!$B$9/'Modelo Atmosférico'!$B$10)*((POWER(E114/'Modelo Atmosférico'!$B$14,(-'Modelo Atmosférico'!$B$11*'Modelo Atmosférico'!$B$10)/('Modelo Atmosférico'!$B$12*'Modelo Atmosférico'!$B$13)))-1),0)</f>
        <v>75.98876691110641</v>
      </c>
      <c r="G114" s="12">
        <f t="shared" si="10"/>
        <v>1.6165448587858435</v>
      </c>
      <c r="H114">
        <v>106</v>
      </c>
      <c r="I114" t="s">
        <v>30</v>
      </c>
      <c r="J114" s="2">
        <f t="shared" si="8"/>
        <v>0.18985640067668477</v>
      </c>
      <c r="K114">
        <f t="shared" si="6"/>
        <v>9.5836424989383957E-3</v>
      </c>
      <c r="M114" s="2">
        <f t="shared" si="9"/>
        <v>0.82236842105263164</v>
      </c>
      <c r="N114">
        <f t="shared" ref="N114:N115" si="11">_xlfn.VAR.P(M95:M114)</f>
        <v>0.17959251885195446</v>
      </c>
      <c r="O114">
        <f t="shared" ref="O114:O177" si="12">IF(AND(N114&gt;0, N114&lt;$O$3), 1, 0)</f>
        <v>1</v>
      </c>
      <c r="P114">
        <f t="shared" si="7"/>
        <v>1</v>
      </c>
    </row>
    <row r="115" spans="1:16" x14ac:dyDescent="0.25">
      <c r="A115" s="8">
        <v>20.544</v>
      </c>
      <c r="B115" s="8">
        <v>20.544</v>
      </c>
      <c r="C115" s="8"/>
      <c r="D115" s="30">
        <v>24148</v>
      </c>
      <c r="E115">
        <v>100412.7</v>
      </c>
      <c r="F115" s="2">
        <f>IF(E115&lt;&gt;0,('Modelo Atmosférico'!$B$9/'Modelo Atmosférico'!$B$10)*((POWER(E115/'Modelo Atmosférico'!$B$14,(-'Modelo Atmosférico'!$B$11*'Modelo Atmosférico'!$B$10)/('Modelo Atmosférico'!$B$12*'Modelo Atmosférico'!$B$13)))-1),0)</f>
        <v>76.220201573044378</v>
      </c>
      <c r="G115" s="12">
        <f t="shared" si="10"/>
        <v>1.8479795207238112</v>
      </c>
      <c r="H115">
        <v>107</v>
      </c>
      <c r="I115" t="s">
        <v>30</v>
      </c>
      <c r="J115" s="2">
        <f t="shared" si="8"/>
        <v>0.12665177347401491</v>
      </c>
      <c r="K115">
        <f t="shared" ref="K115" si="13">_xlfn.VAR.P(J96:J115)</f>
        <v>1.086689263427254E-2</v>
      </c>
      <c r="M115" s="2">
        <f t="shared" si="9"/>
        <v>0.54824561403508776</v>
      </c>
      <c r="N115">
        <f t="shared" si="11"/>
        <v>0.20363837911665134</v>
      </c>
      <c r="O115">
        <f t="shared" si="12"/>
        <v>1</v>
      </c>
      <c r="P115">
        <f t="shared" ref="P115:P178" si="14">IF(AND(O115=1, M115&lt;1, M115&gt;-1), 1, 0)</f>
        <v>1</v>
      </c>
    </row>
    <row r="116" spans="1:16" x14ac:dyDescent="0.25">
      <c r="A116" s="8">
        <v>20.736000000000001</v>
      </c>
      <c r="B116" s="8">
        <v>20.736000000000001</v>
      </c>
      <c r="C116" s="8"/>
      <c r="D116" s="30">
        <v>24145</v>
      </c>
      <c r="E116">
        <v>100420.97</v>
      </c>
      <c r="F116" s="2">
        <f>IF(E116&lt;&gt;0,('Modelo Atmosférico'!$B$9/'Modelo Atmosférico'!$B$10)*((POWER(E116/'Modelo Atmosférico'!$B$14,(-'Modelo Atmosférico'!$B$11*'Modelo Atmosférico'!$B$10)/('Modelo Atmosférico'!$B$12*'Modelo Atmosférico'!$B$13)))-1),0)</f>
        <v>75.526751524187731</v>
      </c>
      <c r="G116" s="12">
        <f t="shared" si="10"/>
        <v>1.1545294718671641</v>
      </c>
      <c r="H116">
        <v>108</v>
      </c>
      <c r="I116" t="s">
        <v>30</v>
      </c>
      <c r="J116" s="2">
        <f>(G116-G111)/(B116-B111)</f>
        <v>0.48124464612248391</v>
      </c>
      <c r="K116">
        <f>_xlfn.VAR.P(J111:J116)</f>
        <v>6.1848858313299976E-2</v>
      </c>
      <c r="M116" s="2">
        <f>(D116-D111)/(B116-B111)</f>
        <v>2.0833333333333313</v>
      </c>
      <c r="N116">
        <f>_xlfn.VAR.P(M111:M116)</f>
        <v>1.1588768766458044</v>
      </c>
      <c r="O116">
        <f t="shared" si="12"/>
        <v>1</v>
      </c>
      <c r="P116">
        <f t="shared" si="14"/>
        <v>0</v>
      </c>
    </row>
    <row r="117" spans="1:16" x14ac:dyDescent="0.25">
      <c r="A117" s="8">
        <v>20.928000000000001</v>
      </c>
      <c r="B117" s="8">
        <v>20.928000000000001</v>
      </c>
      <c r="C117" s="8"/>
      <c r="D117" s="30">
        <v>24148</v>
      </c>
      <c r="E117">
        <v>100412.7</v>
      </c>
      <c r="F117" s="2">
        <f>IF(E117&lt;&gt;0,('Modelo Atmosférico'!$B$9/'Modelo Atmosférico'!$B$10)*((POWER(E117/'Modelo Atmosférico'!$B$14,(-'Modelo Atmosférico'!$B$11*'Modelo Atmosférico'!$B$10)/('Modelo Atmosférico'!$B$12*'Modelo Atmosférico'!$B$13)))-1),0)</f>
        <v>76.220201573044378</v>
      </c>
      <c r="G117" s="12">
        <f t="shared" si="10"/>
        <v>1.8479795207238112</v>
      </c>
      <c r="H117">
        <v>109</v>
      </c>
      <c r="I117" t="s">
        <v>30</v>
      </c>
      <c r="J117" s="2">
        <f t="shared" ref="J117:J180" si="15">(G117-G112)/(B117-B112)</f>
        <v>0.48127673920125619</v>
      </c>
      <c r="K117">
        <f t="shared" ref="K117:K180" si="16">_xlfn.VAR.P(J112:J117)</f>
        <v>5.0333277054067621E-2</v>
      </c>
      <c r="M117" s="2">
        <f t="shared" ref="M117:M180" si="17">(D117-D112)/(B117-B112)</f>
        <v>2.0833333333333313</v>
      </c>
      <c r="N117">
        <f t="shared" ref="N117:N180" si="18">_xlfn.VAR.P(M112:M117)</f>
        <v>0.9432155673968039</v>
      </c>
      <c r="O117">
        <f t="shared" si="12"/>
        <v>1</v>
      </c>
      <c r="P117">
        <f t="shared" si="14"/>
        <v>0</v>
      </c>
    </row>
    <row r="118" spans="1:16" x14ac:dyDescent="0.25">
      <c r="A118" s="7">
        <v>21.12</v>
      </c>
      <c r="B118" s="8">
        <v>21.12</v>
      </c>
      <c r="C118" s="8"/>
      <c r="D118" s="30">
        <v>24148</v>
      </c>
      <c r="E118">
        <v>100412.7</v>
      </c>
      <c r="F118" s="2">
        <f>IF(E118&lt;&gt;0,('Modelo Atmosférico'!$B$9/'Modelo Atmosférico'!$B$10)*((POWER(E118/'Modelo Atmosférico'!$B$14,(-'Modelo Atmosférico'!$B$11*'Modelo Atmosférico'!$B$10)/('Modelo Atmosférico'!$B$12*'Modelo Atmosférico'!$B$13)))-1),0)</f>
        <v>76.220201573044378</v>
      </c>
      <c r="G118" s="12">
        <f t="shared" si="10"/>
        <v>1.8479795207238112</v>
      </c>
      <c r="H118">
        <v>110</v>
      </c>
      <c r="I118" t="s">
        <v>30</v>
      </c>
      <c r="J118" s="2">
        <f t="shared" si="15"/>
        <v>0.72234380089234007</v>
      </c>
      <c r="K118">
        <f t="shared" si="16"/>
        <v>6.9197179683417293E-2</v>
      </c>
      <c r="M118" s="2">
        <f t="shared" si="17"/>
        <v>3.1249999999999973</v>
      </c>
      <c r="N118">
        <f t="shared" si="18"/>
        <v>1.2952202440494487</v>
      </c>
      <c r="O118">
        <f t="shared" si="12"/>
        <v>1</v>
      </c>
      <c r="P118">
        <f t="shared" si="14"/>
        <v>0</v>
      </c>
    </row>
    <row r="119" spans="1:16" x14ac:dyDescent="0.25">
      <c r="A119" s="8">
        <v>21.312000000000001</v>
      </c>
      <c r="B119" s="8">
        <v>21.312000000000001</v>
      </c>
      <c r="C119" s="8"/>
      <c r="D119" s="30">
        <v>24147</v>
      </c>
      <c r="E119">
        <v>100415.46</v>
      </c>
      <c r="F119" s="2">
        <f>IF(E119&lt;&gt;0,('Modelo Atmosférico'!$B$9/'Modelo Atmosférico'!$B$10)*((POWER(E119/'Modelo Atmosférico'!$B$14,(-'Modelo Atmosférico'!$B$11*'Modelo Atmosférico'!$B$10)/('Modelo Atmosférico'!$B$12*'Modelo Atmosférico'!$B$13)))-1),0)</f>
        <v>75.98876691110641</v>
      </c>
      <c r="G119" s="12">
        <f t="shared" si="10"/>
        <v>1.6165448587858435</v>
      </c>
      <c r="H119">
        <v>111</v>
      </c>
      <c r="I119" t="s">
        <v>30</v>
      </c>
      <c r="J119" s="2">
        <f t="shared" si="15"/>
        <v>0</v>
      </c>
      <c r="K119">
        <f t="shared" si="16"/>
        <v>6.158464096828737E-2</v>
      </c>
      <c r="M119" s="2">
        <f t="shared" si="17"/>
        <v>0</v>
      </c>
      <c r="N119">
        <f t="shared" si="18"/>
        <v>1.1528654115796289</v>
      </c>
      <c r="O119">
        <f t="shared" si="12"/>
        <v>1</v>
      </c>
      <c r="P119">
        <f t="shared" si="14"/>
        <v>1</v>
      </c>
    </row>
    <row r="120" spans="1:16" x14ac:dyDescent="0.25">
      <c r="A120" s="8">
        <v>21.504000000000001</v>
      </c>
      <c r="B120" s="8">
        <v>21.504000000000001</v>
      </c>
      <c r="C120" s="8"/>
      <c r="D120" s="30">
        <v>24148</v>
      </c>
      <c r="E120">
        <v>100412.7</v>
      </c>
      <c r="F120" s="2">
        <f>IF(E120&lt;&gt;0,('Modelo Atmosférico'!$B$9/'Modelo Atmosférico'!$B$10)*((POWER(E120/'Modelo Atmosférico'!$B$14,(-'Modelo Atmosférico'!$B$11*'Modelo Atmosférico'!$B$10)/('Modelo Atmosférico'!$B$12*'Modelo Atmosférico'!$B$13)))-1),0)</f>
        <v>76.220201573044378</v>
      </c>
      <c r="G120" s="12">
        <f t="shared" si="10"/>
        <v>1.8479795207238112</v>
      </c>
      <c r="H120">
        <v>112</v>
      </c>
      <c r="I120" t="s">
        <v>30</v>
      </c>
      <c r="J120" s="2">
        <f t="shared" si="15"/>
        <v>0</v>
      </c>
      <c r="K120">
        <f t="shared" si="16"/>
        <v>7.5685444164774518E-2</v>
      </c>
      <c r="M120" s="2">
        <f t="shared" si="17"/>
        <v>0</v>
      </c>
      <c r="N120">
        <f t="shared" si="18"/>
        <v>1.4171193967802038</v>
      </c>
      <c r="O120">
        <f t="shared" si="12"/>
        <v>1</v>
      </c>
      <c r="P120">
        <f t="shared" si="14"/>
        <v>1</v>
      </c>
    </row>
    <row r="121" spans="1:16" x14ac:dyDescent="0.25">
      <c r="A121" s="8">
        <v>21.696000000000002</v>
      </c>
      <c r="B121" s="8">
        <v>21.696000000000002</v>
      </c>
      <c r="C121" s="8"/>
      <c r="D121" s="30">
        <v>24146</v>
      </c>
      <c r="E121">
        <v>100418.21</v>
      </c>
      <c r="F121" s="2">
        <f>IF(E121&lt;&gt;0,('Modelo Atmosférico'!$B$9/'Modelo Atmosférico'!$B$10)*((POWER(E121/'Modelo Atmosférico'!$B$14,(-'Modelo Atmosférico'!$B$11*'Modelo Atmosférico'!$B$10)/('Modelo Atmosférico'!$B$12*'Modelo Atmosférico'!$B$13)))-1),0)</f>
        <v>75.758175903411171</v>
      </c>
      <c r="G121" s="12">
        <f t="shared" si="10"/>
        <v>1.3859538510906049</v>
      </c>
      <c r="H121">
        <v>113</v>
      </c>
      <c r="I121" t="s">
        <v>30</v>
      </c>
      <c r="J121" s="2">
        <f t="shared" si="15"/>
        <v>0.24106706169108388</v>
      </c>
      <c r="K121">
        <f t="shared" si="16"/>
        <v>7.0819183352709536E-2</v>
      </c>
      <c r="M121" s="2">
        <f t="shared" si="17"/>
        <v>1.0416666666666656</v>
      </c>
      <c r="N121">
        <f t="shared" si="18"/>
        <v>1.326195987654319</v>
      </c>
      <c r="O121">
        <f t="shared" si="12"/>
        <v>1</v>
      </c>
      <c r="P121">
        <f t="shared" si="14"/>
        <v>0</v>
      </c>
    </row>
    <row r="122" spans="1:16" x14ac:dyDescent="0.25">
      <c r="A122" s="8">
        <v>21.888000000000002</v>
      </c>
      <c r="B122" s="8">
        <v>21.888000000000002</v>
      </c>
      <c r="C122" s="8"/>
      <c r="D122" s="30">
        <v>24148</v>
      </c>
      <c r="E122">
        <v>100412.7</v>
      </c>
      <c r="F122" s="2">
        <f>IF(E122&lt;&gt;0,('Modelo Atmosférico'!$B$9/'Modelo Atmosférico'!$B$10)*((POWER(E122/'Modelo Atmosférico'!$B$14,(-'Modelo Atmosférico'!$B$11*'Modelo Atmosférico'!$B$10)/('Modelo Atmosférico'!$B$12*'Modelo Atmosférico'!$B$13)))-1),0)</f>
        <v>76.220201573044378</v>
      </c>
      <c r="G122" s="12">
        <f t="shared" si="10"/>
        <v>1.8479795207238112</v>
      </c>
      <c r="H122">
        <v>114</v>
      </c>
      <c r="I122" t="s">
        <v>30</v>
      </c>
      <c r="J122" s="2">
        <f t="shared" si="15"/>
        <v>0</v>
      </c>
      <c r="K122">
        <f t="shared" si="16"/>
        <v>7.7277913915182947E-2</v>
      </c>
      <c r="M122" s="2">
        <f t="shared" si="17"/>
        <v>0</v>
      </c>
      <c r="N122">
        <f t="shared" si="18"/>
        <v>1.4467592592592566</v>
      </c>
      <c r="O122">
        <f t="shared" si="12"/>
        <v>1</v>
      </c>
      <c r="P122">
        <f t="shared" si="14"/>
        <v>1</v>
      </c>
    </row>
    <row r="123" spans="1:16" x14ac:dyDescent="0.25">
      <c r="A123" s="7">
        <v>22.08</v>
      </c>
      <c r="B123" s="8">
        <v>22.08</v>
      </c>
      <c r="C123" s="8"/>
      <c r="D123" s="30">
        <v>24152</v>
      </c>
      <c r="E123">
        <v>100401.69</v>
      </c>
      <c r="F123" s="2">
        <f>IF(E123&lt;&gt;0,('Modelo Atmosférico'!$B$9/'Modelo Atmosférico'!$B$10)*((POWER(E123/'Modelo Atmosférico'!$B$14,(-'Modelo Atmosférico'!$B$11*'Modelo Atmosférico'!$B$10)/('Modelo Atmosférico'!$B$12*'Modelo Atmosférico'!$B$13)))-1),0)</f>
        <v>77.143475888235557</v>
      </c>
      <c r="G123" s="12">
        <f t="shared" si="10"/>
        <v>2.7712538359149903</v>
      </c>
      <c r="H123">
        <v>115</v>
      </c>
      <c r="I123" t="s">
        <v>30</v>
      </c>
      <c r="J123" s="2">
        <f t="shared" si="15"/>
        <v>0.96174407832414754</v>
      </c>
      <c r="K123">
        <f t="shared" si="16"/>
        <v>0.14785699600467617</v>
      </c>
      <c r="M123" s="2">
        <f t="shared" si="17"/>
        <v>4.1666666666666785</v>
      </c>
      <c r="N123">
        <f t="shared" si="18"/>
        <v>2.7729552469135905</v>
      </c>
      <c r="O123">
        <f t="shared" si="12"/>
        <v>1</v>
      </c>
      <c r="P123">
        <f t="shared" si="14"/>
        <v>0</v>
      </c>
    </row>
    <row r="124" spans="1:16" x14ac:dyDescent="0.25">
      <c r="A124" s="8">
        <v>22.271999999999998</v>
      </c>
      <c r="B124" s="8">
        <v>22.271999999999998</v>
      </c>
      <c r="C124" s="8"/>
      <c r="D124" s="30">
        <v>24149</v>
      </c>
      <c r="E124">
        <v>100409.95</v>
      </c>
      <c r="F124" s="2">
        <f>IF(E124&lt;&gt;0,('Modelo Atmosférico'!$B$9/'Modelo Atmosférico'!$B$10)*((POWER(E124/'Modelo Atmosférico'!$B$14,(-'Modelo Atmosférico'!$B$11*'Modelo Atmosférico'!$B$10)/('Modelo Atmosférico'!$B$12*'Modelo Atmosférico'!$B$13)))-1),0)</f>
        <v>76.450802826703764</v>
      </c>
      <c r="G124" s="12">
        <f t="shared" si="10"/>
        <v>2.0785807743831981</v>
      </c>
      <c r="H124">
        <v>116</v>
      </c>
      <c r="I124" t="s">
        <v>30</v>
      </c>
      <c r="J124" s="2">
        <f t="shared" si="15"/>
        <v>0.48128741208057901</v>
      </c>
      <c r="K124">
        <f t="shared" si="16"/>
        <v>0.12366743076488174</v>
      </c>
      <c r="M124" s="2">
        <f t="shared" si="17"/>
        <v>2.0833333333333393</v>
      </c>
      <c r="N124">
        <f t="shared" si="18"/>
        <v>2.3208429783950755</v>
      </c>
      <c r="O124">
        <f t="shared" si="12"/>
        <v>1</v>
      </c>
      <c r="P124">
        <f t="shared" si="14"/>
        <v>0</v>
      </c>
    </row>
    <row r="125" spans="1:16" x14ac:dyDescent="0.25">
      <c r="A125" s="8">
        <v>22.463999999999999</v>
      </c>
      <c r="B125" s="8">
        <v>22.463999999999999</v>
      </c>
      <c r="C125" s="8"/>
      <c r="D125" s="30">
        <v>24148</v>
      </c>
      <c r="E125">
        <v>100412.7</v>
      </c>
      <c r="F125" s="2">
        <f>IF(E125&lt;&gt;0,('Modelo Atmosférico'!$B$9/'Modelo Atmosférico'!$B$10)*((POWER(E125/'Modelo Atmosférico'!$B$14,(-'Modelo Atmosférico'!$B$11*'Modelo Atmosférico'!$B$10)/('Modelo Atmosférico'!$B$12*'Modelo Atmosférico'!$B$13)))-1),0)</f>
        <v>76.220201573044378</v>
      </c>
      <c r="G125" s="12">
        <f t="shared" si="10"/>
        <v>1.8479795207238112</v>
      </c>
      <c r="H125">
        <v>117</v>
      </c>
      <c r="I125" t="s">
        <v>30</v>
      </c>
      <c r="J125" s="2">
        <f t="shared" si="15"/>
        <v>0</v>
      </c>
      <c r="K125">
        <f t="shared" si="16"/>
        <v>0.12366743076488174</v>
      </c>
      <c r="M125" s="2">
        <f t="shared" si="17"/>
        <v>0</v>
      </c>
      <c r="N125">
        <f t="shared" si="18"/>
        <v>2.3208429783950755</v>
      </c>
      <c r="O125">
        <f t="shared" si="12"/>
        <v>1</v>
      </c>
      <c r="P125">
        <f t="shared" si="14"/>
        <v>1</v>
      </c>
    </row>
    <row r="126" spans="1:16" x14ac:dyDescent="0.25">
      <c r="A126" s="8">
        <v>22.655999999999999</v>
      </c>
      <c r="B126" s="8">
        <v>22.655999999999999</v>
      </c>
      <c r="C126" s="8"/>
      <c r="D126" s="30">
        <v>24147</v>
      </c>
      <c r="E126">
        <v>100415.46</v>
      </c>
      <c r="F126" s="2">
        <f>IF(E126&lt;&gt;0,('Modelo Atmosférico'!$B$9/'Modelo Atmosférico'!$B$10)*((POWER(E126/'Modelo Atmosférico'!$B$14,(-'Modelo Atmosférico'!$B$11*'Modelo Atmosférico'!$B$10)/('Modelo Atmosférico'!$B$12*'Modelo Atmosférico'!$B$13)))-1),0)</f>
        <v>75.98876691110641</v>
      </c>
      <c r="G126" s="12">
        <f t="shared" si="10"/>
        <v>1.6165448587858435</v>
      </c>
      <c r="H126">
        <v>118</v>
      </c>
      <c r="I126" t="s">
        <v>30</v>
      </c>
      <c r="J126" s="2">
        <f t="shared" si="15"/>
        <v>0.24019896634920762</v>
      </c>
      <c r="K126">
        <f t="shared" si="16"/>
        <v>0.10920743782846272</v>
      </c>
      <c r="M126" s="2">
        <f t="shared" si="17"/>
        <v>1.0416666666666696</v>
      </c>
      <c r="N126">
        <f t="shared" si="18"/>
        <v>2.0495756172839621</v>
      </c>
      <c r="O126">
        <f t="shared" si="12"/>
        <v>1</v>
      </c>
      <c r="P126">
        <f t="shared" si="14"/>
        <v>0</v>
      </c>
    </row>
    <row r="127" spans="1:16" x14ac:dyDescent="0.25">
      <c r="A127" s="8">
        <v>22.847999999999999</v>
      </c>
      <c r="B127" s="8">
        <v>22.847999999999999</v>
      </c>
      <c r="C127" s="8"/>
      <c r="D127" s="30">
        <v>24147</v>
      </c>
      <c r="E127">
        <v>100415.46</v>
      </c>
      <c r="F127" s="2">
        <f>IF(E127&lt;&gt;0,('Modelo Atmosférico'!$B$9/'Modelo Atmosférico'!$B$10)*((POWER(E127/'Modelo Atmosférico'!$B$14,(-'Modelo Atmosférico'!$B$11*'Modelo Atmosférico'!$B$10)/('Modelo Atmosférico'!$B$12*'Modelo Atmosférico'!$B$13)))-1),0)</f>
        <v>75.98876691110641</v>
      </c>
      <c r="G127" s="12">
        <f t="shared" si="10"/>
        <v>1.6165448587858435</v>
      </c>
      <c r="H127">
        <v>119</v>
      </c>
      <c r="I127" t="s">
        <v>30</v>
      </c>
      <c r="J127" s="2">
        <f t="shared" si="15"/>
        <v>-0.24107777285205034</v>
      </c>
      <c r="K127">
        <f t="shared" si="16"/>
        <v>0.15429487010051388</v>
      </c>
      <c r="M127" s="2">
        <f t="shared" si="17"/>
        <v>-1.0416666666666696</v>
      </c>
      <c r="N127">
        <f t="shared" si="18"/>
        <v>2.893518518518535</v>
      </c>
      <c r="O127">
        <f t="shared" si="12"/>
        <v>1</v>
      </c>
      <c r="P127">
        <f t="shared" si="14"/>
        <v>0</v>
      </c>
    </row>
    <row r="128" spans="1:16" x14ac:dyDescent="0.25">
      <c r="A128" s="7">
        <v>23.04</v>
      </c>
      <c r="B128" s="8">
        <v>23.04</v>
      </c>
      <c r="C128" s="8"/>
      <c r="D128" s="30">
        <v>24148</v>
      </c>
      <c r="E128">
        <v>100412.7</v>
      </c>
      <c r="F128" s="2">
        <f>IF(E128&lt;&gt;0,('Modelo Atmosférico'!$B$9/'Modelo Atmosférico'!$B$10)*((POWER(E128/'Modelo Atmosférico'!$B$14,(-'Modelo Atmosférico'!$B$11*'Modelo Atmosférico'!$B$10)/('Modelo Atmosférico'!$B$12*'Modelo Atmosférico'!$B$13)))-1),0)</f>
        <v>76.220201573044378</v>
      </c>
      <c r="G128" s="12">
        <f t="shared" si="10"/>
        <v>1.8479795207238112</v>
      </c>
      <c r="H128">
        <v>120</v>
      </c>
      <c r="I128" t="s">
        <v>30</v>
      </c>
      <c r="J128" s="2">
        <f t="shared" si="15"/>
        <v>-0.96174407832414399</v>
      </c>
      <c r="K128">
        <f t="shared" si="16"/>
        <v>0.35981492478166949</v>
      </c>
      <c r="M128" s="2">
        <f t="shared" si="17"/>
        <v>-4.1666666666666625</v>
      </c>
      <c r="N128">
        <f t="shared" si="18"/>
        <v>6.7515432098765569</v>
      </c>
      <c r="O128">
        <f t="shared" si="12"/>
        <v>1</v>
      </c>
      <c r="P128">
        <f t="shared" si="14"/>
        <v>0</v>
      </c>
    </row>
    <row r="129" spans="1:16" x14ac:dyDescent="0.25">
      <c r="A129" s="8">
        <v>23.231999999999999</v>
      </c>
      <c r="B129" s="8">
        <v>23.231999999999999</v>
      </c>
      <c r="C129" s="8"/>
      <c r="D129" s="30">
        <v>24151</v>
      </c>
      <c r="E129">
        <v>100404.44</v>
      </c>
      <c r="F129" s="2">
        <f>IF(E129&lt;&gt;0,('Modelo Atmosférico'!$B$9/'Modelo Atmosférico'!$B$10)*((POWER(E129/'Modelo Atmosférico'!$B$14,(-'Modelo Atmosférico'!$B$11*'Modelo Atmosférico'!$B$10)/('Modelo Atmosférico'!$B$12*'Modelo Atmosférico'!$B$13)))-1),0)</f>
        <v>76.912859273017403</v>
      </c>
      <c r="G129" s="12">
        <f t="shared" si="10"/>
        <v>2.5406372206968371</v>
      </c>
      <c r="H129">
        <v>121</v>
      </c>
      <c r="I129" t="s">
        <v>30</v>
      </c>
      <c r="J129" s="2">
        <f t="shared" si="15"/>
        <v>0.48130879824337347</v>
      </c>
      <c r="K129">
        <f t="shared" si="16"/>
        <v>0.25067690672753384</v>
      </c>
      <c r="M129" s="2">
        <f t="shared" si="17"/>
        <v>2.0833333333333313</v>
      </c>
      <c r="N129">
        <f t="shared" si="18"/>
        <v>4.7019675925925917</v>
      </c>
      <c r="O129">
        <f t="shared" si="12"/>
        <v>1</v>
      </c>
      <c r="P129">
        <f t="shared" si="14"/>
        <v>0</v>
      </c>
    </row>
    <row r="130" spans="1:16" x14ac:dyDescent="0.25">
      <c r="A130" s="8">
        <v>23.423999999999999</v>
      </c>
      <c r="B130" s="8">
        <v>23.423999999999999</v>
      </c>
      <c r="C130" s="8"/>
      <c r="D130" s="30">
        <v>24147</v>
      </c>
      <c r="E130">
        <v>100415.46</v>
      </c>
      <c r="F130" s="2">
        <f>IF(E130&lt;&gt;0,('Modelo Atmosférico'!$B$9/'Modelo Atmosférico'!$B$10)*((POWER(E130/'Modelo Atmosférico'!$B$14,(-'Modelo Atmosférico'!$B$11*'Modelo Atmosférico'!$B$10)/('Modelo Atmosférico'!$B$12*'Modelo Atmosférico'!$B$13)))-1),0)</f>
        <v>75.98876691110641</v>
      </c>
      <c r="G130" s="12">
        <f t="shared" si="10"/>
        <v>1.6165448587858435</v>
      </c>
      <c r="H130">
        <v>122</v>
      </c>
      <c r="I130" t="s">
        <v>30</v>
      </c>
      <c r="J130" s="2">
        <f t="shared" si="15"/>
        <v>-0.24107777285204945</v>
      </c>
      <c r="K130">
        <f t="shared" si="16"/>
        <v>0.20726122670945366</v>
      </c>
      <c r="M130" s="2">
        <f t="shared" si="17"/>
        <v>-1.0416666666666656</v>
      </c>
      <c r="N130">
        <f t="shared" si="18"/>
        <v>3.8881655092592542</v>
      </c>
      <c r="O130">
        <f t="shared" si="12"/>
        <v>1</v>
      </c>
      <c r="P130">
        <f t="shared" si="14"/>
        <v>0</v>
      </c>
    </row>
    <row r="131" spans="1:16" x14ac:dyDescent="0.25">
      <c r="A131" s="8">
        <v>23.616</v>
      </c>
      <c r="B131" s="8">
        <v>23.616</v>
      </c>
      <c r="C131" s="8"/>
      <c r="D131" s="30">
        <v>24147</v>
      </c>
      <c r="E131">
        <v>100415.46</v>
      </c>
      <c r="F131" s="2">
        <f>IF(E131&lt;&gt;0,('Modelo Atmosférico'!$B$9/'Modelo Atmosférico'!$B$10)*((POWER(E131/'Modelo Atmosférico'!$B$14,(-'Modelo Atmosférico'!$B$11*'Modelo Atmosférico'!$B$10)/('Modelo Atmosférico'!$B$12*'Modelo Atmosférico'!$B$13)))-1),0)</f>
        <v>75.98876691110641</v>
      </c>
      <c r="G131" s="12">
        <f t="shared" si="10"/>
        <v>1.6165448587858435</v>
      </c>
      <c r="H131">
        <v>123</v>
      </c>
      <c r="I131" t="s">
        <v>30</v>
      </c>
      <c r="J131" s="2">
        <f t="shared" si="15"/>
        <v>0</v>
      </c>
      <c r="K131">
        <f t="shared" si="16"/>
        <v>0.20726122670945366</v>
      </c>
      <c r="M131" s="2">
        <f t="shared" si="17"/>
        <v>0</v>
      </c>
      <c r="N131">
        <f t="shared" si="18"/>
        <v>3.8881655092592542</v>
      </c>
      <c r="O131">
        <f t="shared" si="12"/>
        <v>1</v>
      </c>
      <c r="P131">
        <f t="shared" si="14"/>
        <v>1</v>
      </c>
    </row>
    <row r="132" spans="1:16" x14ac:dyDescent="0.25">
      <c r="A132" s="8">
        <v>23.808</v>
      </c>
      <c r="B132" s="8">
        <v>23.808</v>
      </c>
      <c r="C132" s="8"/>
      <c r="D132" s="30">
        <v>24147</v>
      </c>
      <c r="E132">
        <v>100415.46</v>
      </c>
      <c r="F132" s="2">
        <f>IF(E132&lt;&gt;0,('Modelo Atmosférico'!$B$9/'Modelo Atmosférico'!$B$10)*((POWER(E132/'Modelo Atmosférico'!$B$14,(-'Modelo Atmosférico'!$B$11*'Modelo Atmosférico'!$B$10)/('Modelo Atmosférico'!$B$12*'Modelo Atmosférico'!$B$13)))-1),0)</f>
        <v>75.98876691110641</v>
      </c>
      <c r="G132" s="12">
        <f t="shared" si="10"/>
        <v>1.6165448587858435</v>
      </c>
      <c r="H132">
        <v>124</v>
      </c>
      <c r="I132" t="s">
        <v>30</v>
      </c>
      <c r="J132" s="2">
        <f t="shared" si="15"/>
        <v>0</v>
      </c>
      <c r="K132">
        <f t="shared" si="16"/>
        <v>0.18640277226729673</v>
      </c>
      <c r="M132" s="2">
        <f t="shared" si="17"/>
        <v>0</v>
      </c>
      <c r="N132">
        <f t="shared" si="18"/>
        <v>3.4963348765432025</v>
      </c>
      <c r="O132">
        <f t="shared" si="12"/>
        <v>1</v>
      </c>
      <c r="P132">
        <f t="shared" si="14"/>
        <v>1</v>
      </c>
    </row>
    <row r="133" spans="1:16" x14ac:dyDescent="0.25">
      <c r="A133" s="7">
        <v>24</v>
      </c>
      <c r="B133" s="8">
        <v>24</v>
      </c>
      <c r="C133" s="8"/>
      <c r="D133" s="30">
        <v>24147</v>
      </c>
      <c r="E133">
        <v>100415.46</v>
      </c>
      <c r="F133" s="2">
        <f>IF(E133&lt;&gt;0,('Modelo Atmosférico'!$B$9/'Modelo Atmosférico'!$B$10)*((POWER(E133/'Modelo Atmosférico'!$B$14,(-'Modelo Atmosférico'!$B$11*'Modelo Atmosférico'!$B$10)/('Modelo Atmosférico'!$B$12*'Modelo Atmosférico'!$B$13)))-1),0)</f>
        <v>75.98876691110641</v>
      </c>
      <c r="G133" s="12">
        <f t="shared" si="10"/>
        <v>1.6165448587858435</v>
      </c>
      <c r="H133">
        <v>125</v>
      </c>
      <c r="I133" t="s">
        <v>30</v>
      </c>
      <c r="J133" s="2">
        <f t="shared" si="15"/>
        <v>-0.24107777285204945</v>
      </c>
      <c r="K133">
        <f t="shared" si="16"/>
        <v>0.18640277226729665</v>
      </c>
      <c r="M133" s="2">
        <f t="shared" si="17"/>
        <v>-1.0416666666666656</v>
      </c>
      <c r="N133">
        <f t="shared" si="18"/>
        <v>3.496334876543203</v>
      </c>
      <c r="O133">
        <f t="shared" si="12"/>
        <v>1</v>
      </c>
      <c r="P133">
        <f t="shared" si="14"/>
        <v>0</v>
      </c>
    </row>
    <row r="134" spans="1:16" x14ac:dyDescent="0.25">
      <c r="A134" s="8">
        <v>24.192</v>
      </c>
      <c r="B134" s="8">
        <v>24.192</v>
      </c>
      <c r="C134" s="8"/>
      <c r="D134" s="30">
        <v>24147</v>
      </c>
      <c r="E134">
        <v>100415.46</v>
      </c>
      <c r="F134" s="2">
        <f>IF(E134&lt;&gt;0,('Modelo Atmosférico'!$B$9/'Modelo Atmosférico'!$B$10)*((POWER(E134/'Modelo Atmosférico'!$B$14,(-'Modelo Atmosférico'!$B$11*'Modelo Atmosférico'!$B$10)/('Modelo Atmosférico'!$B$12*'Modelo Atmosférico'!$B$13)))-1),0)</f>
        <v>75.98876691110641</v>
      </c>
      <c r="G134" s="12">
        <f t="shared" si="10"/>
        <v>1.6165448587858435</v>
      </c>
      <c r="H134">
        <v>126</v>
      </c>
      <c r="I134" t="s">
        <v>30</v>
      </c>
      <c r="J134" s="2">
        <f t="shared" si="15"/>
        <v>-0.96259621032395071</v>
      </c>
      <c r="K134">
        <f t="shared" si="16"/>
        <v>0.1866304810620511</v>
      </c>
      <c r="M134" s="2">
        <f t="shared" si="17"/>
        <v>-4.1666666666666625</v>
      </c>
      <c r="N134">
        <f t="shared" si="18"/>
        <v>3.496334876543203</v>
      </c>
      <c r="O134">
        <f t="shared" si="12"/>
        <v>1</v>
      </c>
      <c r="P134">
        <f t="shared" si="14"/>
        <v>0</v>
      </c>
    </row>
    <row r="135" spans="1:16" x14ac:dyDescent="0.25">
      <c r="A135" s="8">
        <v>24.384</v>
      </c>
      <c r="B135" s="8">
        <v>24.384</v>
      </c>
      <c r="C135" s="8"/>
      <c r="D135" s="30">
        <v>24149</v>
      </c>
      <c r="E135">
        <v>100409.95</v>
      </c>
      <c r="F135" s="2">
        <f>IF(E135&lt;&gt;0,('Modelo Atmosférico'!$B$9/'Modelo Atmosférico'!$B$10)*((POWER(E135/'Modelo Atmosférico'!$B$14,(-'Modelo Atmosférico'!$B$11*'Modelo Atmosférico'!$B$10)/('Modelo Atmosférico'!$B$12*'Modelo Atmosférico'!$B$13)))-1),0)</f>
        <v>76.450802826703764</v>
      </c>
      <c r="G135" s="12">
        <f t="shared" si="10"/>
        <v>2.0785807743831981</v>
      </c>
      <c r="H135">
        <v>127</v>
      </c>
      <c r="I135" t="s">
        <v>30</v>
      </c>
      <c r="J135" s="2">
        <f t="shared" si="15"/>
        <v>0.48128741208057724</v>
      </c>
      <c r="K135">
        <f t="shared" si="16"/>
        <v>0.1866259053234729</v>
      </c>
      <c r="M135" s="2">
        <f t="shared" si="17"/>
        <v>2.0833333333333313</v>
      </c>
      <c r="N135">
        <f t="shared" si="18"/>
        <v>3.496334876543203</v>
      </c>
      <c r="O135">
        <f t="shared" si="12"/>
        <v>1</v>
      </c>
      <c r="P135">
        <f t="shared" si="14"/>
        <v>0</v>
      </c>
    </row>
    <row r="136" spans="1:16" x14ac:dyDescent="0.25">
      <c r="A136" s="8">
        <v>24.576000000000001</v>
      </c>
      <c r="B136" s="8">
        <v>24.576000000000001</v>
      </c>
      <c r="C136" s="8"/>
      <c r="D136" s="30">
        <v>24146</v>
      </c>
      <c r="E136">
        <v>100418.21</v>
      </c>
      <c r="F136" s="2">
        <f>IF(E136&lt;&gt;0,('Modelo Atmosférico'!$B$9/'Modelo Atmosférico'!$B$10)*((POWER(E136/'Modelo Atmosférico'!$B$14,(-'Modelo Atmosférico'!$B$11*'Modelo Atmosférico'!$B$10)/('Modelo Atmosférico'!$B$12*'Modelo Atmosférico'!$B$13)))-1),0)</f>
        <v>75.758175903411171</v>
      </c>
      <c r="G136" s="12">
        <f t="shared" si="10"/>
        <v>1.3859538510906049</v>
      </c>
      <c r="H136">
        <v>128</v>
      </c>
      <c r="I136" t="s">
        <v>30</v>
      </c>
      <c r="J136" s="2">
        <f t="shared" si="15"/>
        <v>-0.24019896634920673</v>
      </c>
      <c r="K136">
        <f t="shared" si="16"/>
        <v>0.18660243116769804</v>
      </c>
      <c r="M136" s="2">
        <f t="shared" si="17"/>
        <v>-1.0416666666666656</v>
      </c>
      <c r="N136">
        <f t="shared" si="18"/>
        <v>3.496334876543203</v>
      </c>
      <c r="O136">
        <f t="shared" si="12"/>
        <v>1</v>
      </c>
      <c r="P136">
        <f t="shared" si="14"/>
        <v>0</v>
      </c>
    </row>
    <row r="137" spans="1:16" x14ac:dyDescent="0.25">
      <c r="A137" s="8">
        <v>24.768000000000001</v>
      </c>
      <c r="B137" s="8">
        <v>24.768000000000001</v>
      </c>
      <c r="C137" s="8"/>
      <c r="D137" s="30">
        <v>24150</v>
      </c>
      <c r="E137">
        <v>100407.2</v>
      </c>
      <c r="F137" s="2">
        <f>IF(E137&lt;&gt;0,('Modelo Atmosférico'!$B$9/'Modelo Atmosférico'!$B$10)*((POWER(E137/'Modelo Atmosférico'!$B$14,(-'Modelo Atmosférico'!$B$11*'Modelo Atmosférico'!$B$10)/('Modelo Atmosférico'!$B$12*'Modelo Atmosférico'!$B$13)))-1),0)</f>
        <v>76.681409194432035</v>
      </c>
      <c r="G137" s="12">
        <f t="shared" si="10"/>
        <v>2.3091871421114689</v>
      </c>
      <c r="H137">
        <v>129</v>
      </c>
      <c r="I137" t="s">
        <v>30</v>
      </c>
      <c r="J137" s="2">
        <f t="shared" si="15"/>
        <v>0.72150237846419252</v>
      </c>
      <c r="K137">
        <f t="shared" si="16"/>
        <v>0.29748698450465638</v>
      </c>
      <c r="M137" s="2">
        <f t="shared" si="17"/>
        <v>3.1249999999999973</v>
      </c>
      <c r="N137">
        <f t="shared" si="18"/>
        <v>5.576051311728385</v>
      </c>
      <c r="O137">
        <f t="shared" si="12"/>
        <v>1</v>
      </c>
      <c r="P137">
        <f t="shared" si="14"/>
        <v>0</v>
      </c>
    </row>
    <row r="138" spans="1:16" x14ac:dyDescent="0.25">
      <c r="A138" s="7">
        <v>24.96</v>
      </c>
      <c r="B138" s="8">
        <v>24.96</v>
      </c>
      <c r="C138" s="8"/>
      <c r="D138" s="30">
        <v>24150</v>
      </c>
      <c r="E138">
        <v>100407.2</v>
      </c>
      <c r="F138" s="2">
        <f>IF(E138&lt;&gt;0,('Modelo Atmosférico'!$B$9/'Modelo Atmosférico'!$B$10)*((POWER(E138/'Modelo Atmosférico'!$B$14,(-'Modelo Atmosférico'!$B$11*'Modelo Atmosférico'!$B$10)/('Modelo Atmosférico'!$B$12*'Modelo Atmosférico'!$B$13)))-1),0)</f>
        <v>76.681409194432035</v>
      </c>
      <c r="G138" s="12">
        <f t="shared" si="10"/>
        <v>2.3091871421114689</v>
      </c>
      <c r="H138">
        <v>130</v>
      </c>
      <c r="I138" t="s">
        <v>30</v>
      </c>
      <c r="J138" s="2">
        <f t="shared" si="15"/>
        <v>0.72150237846419252</v>
      </c>
      <c r="K138">
        <f t="shared" si="16"/>
        <v>0.3794512221677544</v>
      </c>
      <c r="M138" s="2">
        <f t="shared" si="17"/>
        <v>3.1249999999999973</v>
      </c>
      <c r="N138">
        <f t="shared" si="18"/>
        <v>7.1132330246913442</v>
      </c>
      <c r="O138">
        <f t="shared" si="12"/>
        <v>1</v>
      </c>
      <c r="P138">
        <f t="shared" si="14"/>
        <v>0</v>
      </c>
    </row>
    <row r="139" spans="1:16" x14ac:dyDescent="0.25">
      <c r="A139" s="8">
        <v>25.152000000000001</v>
      </c>
      <c r="B139" s="8">
        <v>25.152000000000001</v>
      </c>
      <c r="C139" s="8"/>
      <c r="D139" s="30">
        <v>24152</v>
      </c>
      <c r="E139">
        <v>100401.69</v>
      </c>
      <c r="F139" s="2">
        <f>IF(E139&lt;&gt;0,('Modelo Atmosférico'!$B$9/'Modelo Atmosférico'!$B$10)*((POWER(E139/'Modelo Atmosférico'!$B$14,(-'Modelo Atmosférico'!$B$11*'Modelo Atmosférico'!$B$10)/('Modelo Atmosférico'!$B$12*'Modelo Atmosférico'!$B$13)))-1),0)</f>
        <v>77.143475888235557</v>
      </c>
      <c r="G139" s="12">
        <f t="shared" si="10"/>
        <v>2.7712538359149903</v>
      </c>
      <c r="H139">
        <v>131</v>
      </c>
      <c r="I139" t="s">
        <v>30</v>
      </c>
      <c r="J139" s="2">
        <f t="shared" si="15"/>
        <v>1.2028218511761934</v>
      </c>
      <c r="K139">
        <f t="shared" si="16"/>
        <v>0.51444486365596964</v>
      </c>
      <c r="M139" s="2">
        <f t="shared" si="17"/>
        <v>5.2083333333333286</v>
      </c>
      <c r="N139">
        <f t="shared" si="18"/>
        <v>9.6450617283950422</v>
      </c>
      <c r="O139">
        <f t="shared" si="12"/>
        <v>1</v>
      </c>
      <c r="P139">
        <f t="shared" si="14"/>
        <v>0</v>
      </c>
    </row>
    <row r="140" spans="1:16" x14ac:dyDescent="0.25">
      <c r="A140" s="8">
        <v>25.344000000000001</v>
      </c>
      <c r="B140" s="8">
        <v>25.344000000000001</v>
      </c>
      <c r="C140" s="8"/>
      <c r="D140" s="30">
        <v>24152</v>
      </c>
      <c r="E140">
        <v>100401.69</v>
      </c>
      <c r="F140" s="2">
        <f>IF(E140&lt;&gt;0,('Modelo Atmosférico'!$B$9/'Modelo Atmosférico'!$B$10)*((POWER(E140/'Modelo Atmosférico'!$B$14,(-'Modelo Atmosférico'!$B$11*'Modelo Atmosférico'!$B$10)/('Modelo Atmosférico'!$B$12*'Modelo Atmosférico'!$B$13)))-1),0)</f>
        <v>77.143475888235557</v>
      </c>
      <c r="G140" s="12">
        <f t="shared" si="10"/>
        <v>2.7712538359149903</v>
      </c>
      <c r="H140">
        <v>132</v>
      </c>
      <c r="I140" t="s">
        <v>30</v>
      </c>
      <c r="J140" s="2">
        <f t="shared" si="15"/>
        <v>0.72153443909561621</v>
      </c>
      <c r="K140">
        <f t="shared" si="16"/>
        <v>0.18795092378050438</v>
      </c>
      <c r="M140" s="2">
        <f t="shared" si="17"/>
        <v>3.1249999999999973</v>
      </c>
      <c r="N140">
        <f t="shared" si="18"/>
        <v>3.5264756944444398</v>
      </c>
      <c r="O140">
        <f t="shared" si="12"/>
        <v>1</v>
      </c>
      <c r="P140">
        <f t="shared" si="14"/>
        <v>0</v>
      </c>
    </row>
    <row r="141" spans="1:16" x14ac:dyDescent="0.25">
      <c r="A141" s="8">
        <v>25.536000000000001</v>
      </c>
      <c r="B141" s="8">
        <v>25.536000000000001</v>
      </c>
      <c r="C141" s="8"/>
      <c r="D141" s="30">
        <v>24148</v>
      </c>
      <c r="E141">
        <v>100412.7</v>
      </c>
      <c r="F141" s="2">
        <f>IF(E141&lt;&gt;0,('Modelo Atmosférico'!$B$9/'Modelo Atmosférico'!$B$10)*((POWER(E141/'Modelo Atmosférico'!$B$14,(-'Modelo Atmosférico'!$B$11*'Modelo Atmosférico'!$B$10)/('Modelo Atmosférico'!$B$12*'Modelo Atmosférico'!$B$13)))-1),0)</f>
        <v>76.220201573044378</v>
      </c>
      <c r="G141" s="12">
        <f t="shared" si="10"/>
        <v>1.8479795207238112</v>
      </c>
      <c r="H141">
        <v>133</v>
      </c>
      <c r="I141" t="s">
        <v>30</v>
      </c>
      <c r="J141" s="2">
        <f t="shared" si="15"/>
        <v>0.48127673920125619</v>
      </c>
      <c r="K141">
        <f t="shared" si="16"/>
        <v>0.18795135114139017</v>
      </c>
      <c r="M141" s="2">
        <f t="shared" si="17"/>
        <v>2.0833333333333313</v>
      </c>
      <c r="N141">
        <f t="shared" si="18"/>
        <v>3.5264756944444398</v>
      </c>
      <c r="O141">
        <f t="shared" si="12"/>
        <v>1</v>
      </c>
      <c r="P141">
        <f t="shared" si="14"/>
        <v>0</v>
      </c>
    </row>
    <row r="142" spans="1:16" x14ac:dyDescent="0.25">
      <c r="A142" s="8">
        <v>25.728000000000002</v>
      </c>
      <c r="B142" s="8">
        <v>25.728000000000002</v>
      </c>
      <c r="C142" s="8"/>
      <c r="D142" s="30">
        <v>24150</v>
      </c>
      <c r="E142">
        <v>100407.2</v>
      </c>
      <c r="F142" s="2">
        <f>IF(E142&lt;&gt;0,('Modelo Atmosférico'!$B$9/'Modelo Atmosférico'!$B$10)*((POWER(E142/'Modelo Atmosférico'!$B$14,(-'Modelo Atmosférico'!$B$11*'Modelo Atmosférico'!$B$10)/('Modelo Atmosférico'!$B$12*'Modelo Atmosférico'!$B$13)))-1),0)</f>
        <v>76.681409194432035</v>
      </c>
      <c r="G142" s="12">
        <f t="shared" si="10"/>
        <v>2.3091871421114689</v>
      </c>
      <c r="H142">
        <v>134</v>
      </c>
      <c r="I142" t="s">
        <v>30</v>
      </c>
      <c r="J142" s="2">
        <f t="shared" si="15"/>
        <v>0</v>
      </c>
      <c r="K142">
        <f t="shared" si="16"/>
        <v>0.12858036910060144</v>
      </c>
      <c r="M142" s="2">
        <f t="shared" si="17"/>
        <v>0</v>
      </c>
      <c r="N142">
        <f t="shared" si="18"/>
        <v>2.4112654320987605</v>
      </c>
      <c r="O142">
        <f t="shared" si="12"/>
        <v>1</v>
      </c>
      <c r="P142">
        <f t="shared" si="14"/>
        <v>1</v>
      </c>
    </row>
    <row r="143" spans="1:16" x14ac:dyDescent="0.25">
      <c r="A143" s="7">
        <v>25.92</v>
      </c>
      <c r="B143" s="8">
        <v>25.92</v>
      </c>
      <c r="C143" s="8"/>
      <c r="D143" s="30">
        <v>24149</v>
      </c>
      <c r="E143">
        <v>100409.95</v>
      </c>
      <c r="F143" s="2">
        <f>IF(E143&lt;&gt;0,('Modelo Atmosférico'!$B$9/'Modelo Atmosférico'!$B$10)*((POWER(E143/'Modelo Atmosférico'!$B$14,(-'Modelo Atmosférico'!$B$11*'Modelo Atmosférico'!$B$10)/('Modelo Atmosférico'!$B$12*'Modelo Atmosférico'!$B$13)))-1),0)</f>
        <v>76.450802826703764</v>
      </c>
      <c r="G143" s="12">
        <f t="shared" si="10"/>
        <v>2.0785807743831981</v>
      </c>
      <c r="H143">
        <v>135</v>
      </c>
      <c r="I143" t="s">
        <v>30</v>
      </c>
      <c r="J143" s="2">
        <f t="shared" si="15"/>
        <v>-0.24021496638361522</v>
      </c>
      <c r="K143">
        <f t="shared" si="16"/>
        <v>0.23137282639859993</v>
      </c>
      <c r="M143" s="2">
        <f t="shared" si="17"/>
        <v>-1.0416666666666656</v>
      </c>
      <c r="N143">
        <f t="shared" si="18"/>
        <v>4.3402777777777706</v>
      </c>
      <c r="O143">
        <f t="shared" si="12"/>
        <v>1</v>
      </c>
      <c r="P143">
        <f t="shared" si="14"/>
        <v>0</v>
      </c>
    </row>
    <row r="144" spans="1:16" x14ac:dyDescent="0.25">
      <c r="A144" s="8">
        <v>26.111999999999998</v>
      </c>
      <c r="B144" s="8">
        <v>26.111999999999998</v>
      </c>
      <c r="C144" s="8"/>
      <c r="D144" s="30">
        <v>24149</v>
      </c>
      <c r="E144">
        <v>100409.95</v>
      </c>
      <c r="F144" s="2">
        <f>IF(E144&lt;&gt;0,('Modelo Atmosférico'!$B$9/'Modelo Atmosférico'!$B$10)*((POWER(E144/'Modelo Atmosférico'!$B$14,(-'Modelo Atmosférico'!$B$11*'Modelo Atmosférico'!$B$10)/('Modelo Atmosférico'!$B$12*'Modelo Atmosférico'!$B$13)))-1),0)</f>
        <v>76.450802826703764</v>
      </c>
      <c r="G144" s="12">
        <f t="shared" si="10"/>
        <v>2.0785807743831981</v>
      </c>
      <c r="H144">
        <v>136</v>
      </c>
      <c r="I144" t="s">
        <v>30</v>
      </c>
      <c r="J144" s="2">
        <f t="shared" si="15"/>
        <v>-0.72153443909561887</v>
      </c>
      <c r="K144">
        <f t="shared" si="16"/>
        <v>0.40497802929448806</v>
      </c>
      <c r="M144" s="2">
        <f t="shared" si="17"/>
        <v>-3.1250000000000089</v>
      </c>
      <c r="N144">
        <f t="shared" si="18"/>
        <v>7.5954861111111143</v>
      </c>
      <c r="O144">
        <f t="shared" si="12"/>
        <v>1</v>
      </c>
      <c r="P144">
        <f t="shared" si="14"/>
        <v>0</v>
      </c>
    </row>
    <row r="145" spans="1:16" x14ac:dyDescent="0.25">
      <c r="A145" s="8">
        <v>26.303999999999998</v>
      </c>
      <c r="B145" s="8">
        <v>26.303999999999998</v>
      </c>
      <c r="C145" s="8"/>
      <c r="D145" s="30">
        <v>24150</v>
      </c>
      <c r="E145">
        <v>100407.2</v>
      </c>
      <c r="F145" s="2">
        <f>IF(E145&lt;&gt;0,('Modelo Atmosférico'!$B$9/'Modelo Atmosférico'!$B$10)*((POWER(E145/'Modelo Atmosférico'!$B$14,(-'Modelo Atmosférico'!$B$11*'Modelo Atmosférico'!$B$10)/('Modelo Atmosférico'!$B$12*'Modelo Atmosférico'!$B$13)))-1),0)</f>
        <v>76.681409194432035</v>
      </c>
      <c r="G145" s="12">
        <f t="shared" si="10"/>
        <v>2.3091871421114689</v>
      </c>
      <c r="H145">
        <v>137</v>
      </c>
      <c r="I145" t="s">
        <v>30</v>
      </c>
      <c r="J145" s="2">
        <f t="shared" si="15"/>
        <v>-0.48131947271200282</v>
      </c>
      <c r="K145">
        <f t="shared" si="16"/>
        <v>0.25876703852082256</v>
      </c>
      <c r="M145" s="2">
        <f t="shared" si="17"/>
        <v>-2.0833333333333393</v>
      </c>
      <c r="N145">
        <f t="shared" si="18"/>
        <v>4.852671682098773</v>
      </c>
      <c r="O145">
        <f t="shared" si="12"/>
        <v>1</v>
      </c>
      <c r="P145">
        <f t="shared" si="14"/>
        <v>0</v>
      </c>
    </row>
    <row r="146" spans="1:16" x14ac:dyDescent="0.25">
      <c r="A146" s="8">
        <v>26.495999999999999</v>
      </c>
      <c r="B146" s="8">
        <v>26.495999999999999</v>
      </c>
      <c r="C146" s="8"/>
      <c r="D146" s="30">
        <v>24148</v>
      </c>
      <c r="E146">
        <v>100412.7</v>
      </c>
      <c r="F146" s="2">
        <f>IF(E146&lt;&gt;0,('Modelo Atmosférico'!$B$9/'Modelo Atmosférico'!$B$10)*((POWER(E146/'Modelo Atmosférico'!$B$14,(-'Modelo Atmosférico'!$B$11*'Modelo Atmosférico'!$B$10)/('Modelo Atmosférico'!$B$12*'Modelo Atmosférico'!$B$13)))-1),0)</f>
        <v>76.220201573044378</v>
      </c>
      <c r="G146" s="12">
        <f t="shared" si="10"/>
        <v>1.8479795207238112</v>
      </c>
      <c r="H146">
        <v>138</v>
      </c>
      <c r="I146" t="s">
        <v>30</v>
      </c>
      <c r="J146" s="2">
        <f t="shared" si="15"/>
        <v>0</v>
      </c>
      <c r="K146">
        <f t="shared" si="16"/>
        <v>0.14790614860219634</v>
      </c>
      <c r="M146" s="2">
        <f t="shared" si="17"/>
        <v>0</v>
      </c>
      <c r="N146">
        <f t="shared" si="18"/>
        <v>2.7729552469135879</v>
      </c>
      <c r="O146">
        <f t="shared" si="12"/>
        <v>1</v>
      </c>
      <c r="P146">
        <f t="shared" si="14"/>
        <v>1</v>
      </c>
    </row>
    <row r="147" spans="1:16" x14ac:dyDescent="0.25">
      <c r="A147" s="8">
        <v>26.687999999999999</v>
      </c>
      <c r="B147" s="8">
        <v>26.687999999999999</v>
      </c>
      <c r="C147" s="8"/>
      <c r="D147" s="30">
        <v>24147</v>
      </c>
      <c r="E147">
        <v>100415.46</v>
      </c>
      <c r="F147" s="2">
        <f>IF(E147&lt;&gt;0,('Modelo Atmosférico'!$B$9/'Modelo Atmosférico'!$B$10)*((POWER(E147/'Modelo Atmosférico'!$B$14,(-'Modelo Atmosférico'!$B$11*'Modelo Atmosférico'!$B$10)/('Modelo Atmosférico'!$B$12*'Modelo Atmosférico'!$B$13)))-1),0)</f>
        <v>75.98876691110641</v>
      </c>
      <c r="G147" s="12">
        <f t="shared" si="10"/>
        <v>1.6165448587858435</v>
      </c>
      <c r="H147">
        <v>139</v>
      </c>
      <c r="I147" t="s">
        <v>30</v>
      </c>
      <c r="J147" s="2">
        <f t="shared" si="15"/>
        <v>-0.72150237846419518</v>
      </c>
      <c r="K147">
        <f t="shared" si="16"/>
        <v>9.1609084382302627E-2</v>
      </c>
      <c r="M147" s="2">
        <f t="shared" si="17"/>
        <v>-3.1250000000000089</v>
      </c>
      <c r="N147">
        <f t="shared" si="18"/>
        <v>1.7180266203703809</v>
      </c>
      <c r="O147">
        <f t="shared" si="12"/>
        <v>1</v>
      </c>
      <c r="P147">
        <f t="shared" si="14"/>
        <v>0</v>
      </c>
    </row>
    <row r="148" spans="1:16" x14ac:dyDescent="0.25">
      <c r="A148" s="7">
        <v>26.88</v>
      </c>
      <c r="B148" s="8">
        <v>26.88</v>
      </c>
      <c r="C148" s="8"/>
      <c r="D148" s="30">
        <v>24151</v>
      </c>
      <c r="E148">
        <v>100404.44</v>
      </c>
      <c r="F148" s="2">
        <f>IF(E148&lt;&gt;0,('Modelo Atmosférico'!$B$9/'Modelo Atmosférico'!$B$10)*((POWER(E148/'Modelo Atmosférico'!$B$14,(-'Modelo Atmosférico'!$B$11*'Modelo Atmosférico'!$B$10)/('Modelo Atmosférico'!$B$12*'Modelo Atmosférico'!$B$13)))-1),0)</f>
        <v>76.912859273017403</v>
      </c>
      <c r="G148" s="12">
        <f t="shared" si="10"/>
        <v>2.5406372206968371</v>
      </c>
      <c r="H148">
        <v>140</v>
      </c>
      <c r="I148" t="s">
        <v>30</v>
      </c>
      <c r="J148" s="2">
        <f t="shared" si="15"/>
        <v>0.48130879824337525</v>
      </c>
      <c r="K148">
        <f t="shared" si="16"/>
        <v>0.18166311707225732</v>
      </c>
      <c r="M148" s="2">
        <f t="shared" si="17"/>
        <v>2.0833333333333393</v>
      </c>
      <c r="N148">
        <f t="shared" si="18"/>
        <v>3.4059124228395259</v>
      </c>
      <c r="O148">
        <f t="shared" si="12"/>
        <v>1</v>
      </c>
      <c r="P148">
        <f t="shared" si="14"/>
        <v>0</v>
      </c>
    </row>
    <row r="149" spans="1:16" x14ac:dyDescent="0.25">
      <c r="A149" s="8">
        <v>27.071999999999999</v>
      </c>
      <c r="B149" s="8">
        <v>27.071999999999999</v>
      </c>
      <c r="C149" s="8"/>
      <c r="D149" s="30">
        <v>24148</v>
      </c>
      <c r="E149">
        <v>100412.7</v>
      </c>
      <c r="F149" s="2">
        <f>IF(E149&lt;&gt;0,('Modelo Atmosférico'!$B$9/'Modelo Atmosférico'!$B$10)*((POWER(E149/'Modelo Atmosférico'!$B$14,(-'Modelo Atmosférico'!$B$11*'Modelo Atmosférico'!$B$10)/('Modelo Atmosférico'!$B$12*'Modelo Atmosférico'!$B$13)))-1),0)</f>
        <v>76.220201573044378</v>
      </c>
      <c r="G149" s="12">
        <f t="shared" si="10"/>
        <v>1.8479795207238112</v>
      </c>
      <c r="H149">
        <v>141</v>
      </c>
      <c r="I149" t="s">
        <v>30</v>
      </c>
      <c r="J149" s="2">
        <f t="shared" si="15"/>
        <v>-0.24020963922852778</v>
      </c>
      <c r="K149">
        <f t="shared" si="16"/>
        <v>0.18166318868874803</v>
      </c>
      <c r="M149" s="2">
        <f t="shared" si="17"/>
        <v>-1.0416666666666656</v>
      </c>
      <c r="N149">
        <f t="shared" si="18"/>
        <v>3.4059124228395259</v>
      </c>
      <c r="O149">
        <f t="shared" si="12"/>
        <v>1</v>
      </c>
      <c r="P149">
        <f t="shared" si="14"/>
        <v>0</v>
      </c>
    </row>
    <row r="150" spans="1:16" x14ac:dyDescent="0.25">
      <c r="A150" s="8">
        <v>27.263999999999999</v>
      </c>
      <c r="B150" s="8">
        <v>27.263999999999999</v>
      </c>
      <c r="C150" s="8"/>
      <c r="D150" s="30">
        <v>24148</v>
      </c>
      <c r="E150">
        <v>100412.7</v>
      </c>
      <c r="F150" s="2">
        <f>IF(E150&lt;&gt;0,('Modelo Atmosférico'!$B$9/'Modelo Atmosférico'!$B$10)*((POWER(E150/'Modelo Atmosférico'!$B$14,(-'Modelo Atmosférico'!$B$11*'Modelo Atmosférico'!$B$10)/('Modelo Atmosférico'!$B$12*'Modelo Atmosférico'!$B$13)))-1),0)</f>
        <v>76.220201573044378</v>
      </c>
      <c r="G150" s="12">
        <f t="shared" si="10"/>
        <v>1.8479795207238112</v>
      </c>
      <c r="H150">
        <v>142</v>
      </c>
      <c r="I150" t="s">
        <v>30</v>
      </c>
      <c r="J150" s="2">
        <f t="shared" si="15"/>
        <v>-0.48042460561214301</v>
      </c>
      <c r="K150">
        <f t="shared" si="16"/>
        <v>0.15429487954184185</v>
      </c>
      <c r="M150" s="2">
        <f t="shared" si="17"/>
        <v>-2.0833333333333313</v>
      </c>
      <c r="N150">
        <f t="shared" si="18"/>
        <v>2.8935185185185315</v>
      </c>
      <c r="O150">
        <f t="shared" si="12"/>
        <v>1</v>
      </c>
      <c r="P150">
        <f t="shared" si="14"/>
        <v>0</v>
      </c>
    </row>
    <row r="151" spans="1:16" x14ac:dyDescent="0.25">
      <c r="A151" s="8">
        <v>27.456</v>
      </c>
      <c r="B151" s="8">
        <v>27.456</v>
      </c>
      <c r="C151" s="8"/>
      <c r="D151" s="30">
        <v>24152</v>
      </c>
      <c r="E151">
        <v>100401.69</v>
      </c>
      <c r="F151" s="2">
        <f>IF(E151&lt;&gt;0,('Modelo Atmosférico'!$B$9/'Modelo Atmosférico'!$B$10)*((POWER(E151/'Modelo Atmosférico'!$B$14,(-'Modelo Atmosférico'!$B$11*'Modelo Atmosférico'!$B$10)/('Modelo Atmosférico'!$B$12*'Modelo Atmosférico'!$B$13)))-1),0)</f>
        <v>77.143475888235557</v>
      </c>
      <c r="G151" s="12">
        <f t="shared" si="10"/>
        <v>2.7712538359149903</v>
      </c>
      <c r="H151">
        <v>143</v>
      </c>
      <c r="I151" t="s">
        <v>30</v>
      </c>
      <c r="J151" s="2">
        <f t="shared" si="15"/>
        <v>0.96174407832414399</v>
      </c>
      <c r="K151">
        <f t="shared" si="16"/>
        <v>0.32761397435390094</v>
      </c>
      <c r="M151" s="2">
        <f t="shared" si="17"/>
        <v>4.1666666666666625</v>
      </c>
      <c r="N151">
        <f t="shared" si="18"/>
        <v>6.1487268518518574</v>
      </c>
      <c r="O151">
        <f t="shared" si="12"/>
        <v>1</v>
      </c>
      <c r="P151">
        <f t="shared" si="14"/>
        <v>0</v>
      </c>
    </row>
    <row r="152" spans="1:16" x14ac:dyDescent="0.25">
      <c r="A152" s="8">
        <v>27.648</v>
      </c>
      <c r="B152" s="8">
        <v>27.648</v>
      </c>
      <c r="C152" s="8"/>
      <c r="D152" s="30">
        <v>24150</v>
      </c>
      <c r="E152">
        <v>100407.2</v>
      </c>
      <c r="F152" s="2">
        <f>IF(E152&lt;&gt;0,('Modelo Atmosférico'!$B$9/'Modelo Atmosférico'!$B$10)*((POWER(E152/'Modelo Atmosférico'!$B$14,(-'Modelo Atmosférico'!$B$11*'Modelo Atmosférico'!$B$10)/('Modelo Atmosférico'!$B$12*'Modelo Atmosférico'!$B$13)))-1),0)</f>
        <v>76.681409194432035</v>
      </c>
      <c r="G152" s="12">
        <f t="shared" si="10"/>
        <v>2.3091871421114689</v>
      </c>
      <c r="H152">
        <v>144</v>
      </c>
      <c r="I152" t="s">
        <v>30</v>
      </c>
      <c r="J152" s="2">
        <f t="shared" si="15"/>
        <v>0.72150237846419252</v>
      </c>
      <c r="K152">
        <f t="shared" si="16"/>
        <v>0.39987803693253632</v>
      </c>
      <c r="M152" s="2">
        <f t="shared" si="17"/>
        <v>3.1249999999999973</v>
      </c>
      <c r="N152">
        <f t="shared" si="18"/>
        <v>7.505063657407411</v>
      </c>
      <c r="O152">
        <f t="shared" si="12"/>
        <v>1</v>
      </c>
      <c r="P152">
        <f t="shared" si="14"/>
        <v>0</v>
      </c>
    </row>
    <row r="153" spans="1:16" x14ac:dyDescent="0.25">
      <c r="A153" s="7">
        <v>27.84</v>
      </c>
      <c r="B153" s="8">
        <v>27.84</v>
      </c>
      <c r="C153" s="8"/>
      <c r="D153" s="30">
        <v>24150</v>
      </c>
      <c r="E153">
        <v>100407.2</v>
      </c>
      <c r="F153" s="2">
        <f>IF(E153&lt;&gt;0,('Modelo Atmosférico'!$B$9/'Modelo Atmosférico'!$B$10)*((POWER(E153/'Modelo Atmosférico'!$B$14,(-'Modelo Atmosférico'!$B$11*'Modelo Atmosférico'!$B$10)/('Modelo Atmosférico'!$B$12*'Modelo Atmosférico'!$B$13)))-1),0)</f>
        <v>76.681409194432035</v>
      </c>
      <c r="G153" s="12">
        <f t="shared" si="10"/>
        <v>2.3091871421114689</v>
      </c>
      <c r="H153">
        <v>145</v>
      </c>
      <c r="I153" t="s">
        <v>30</v>
      </c>
      <c r="J153" s="2">
        <f t="shared" si="15"/>
        <v>-0.24109383185975827</v>
      </c>
      <c r="K153">
        <f t="shared" si="16"/>
        <v>0.29711300305258292</v>
      </c>
      <c r="M153" s="2">
        <f t="shared" si="17"/>
        <v>-1.0416666666666656</v>
      </c>
      <c r="N153">
        <f t="shared" si="18"/>
        <v>5.5760513117283876</v>
      </c>
      <c r="O153">
        <f t="shared" si="12"/>
        <v>1</v>
      </c>
      <c r="P153">
        <f t="shared" si="14"/>
        <v>0</v>
      </c>
    </row>
    <row r="154" spans="1:16" x14ac:dyDescent="0.25">
      <c r="A154" s="8">
        <v>28.032</v>
      </c>
      <c r="B154" s="8">
        <v>28.032</v>
      </c>
      <c r="C154" s="8"/>
      <c r="D154" s="30">
        <v>24151</v>
      </c>
      <c r="E154">
        <v>100404.44</v>
      </c>
      <c r="F154" s="2">
        <f>IF(E154&lt;&gt;0,('Modelo Atmosférico'!$B$9/'Modelo Atmosférico'!$B$10)*((POWER(E154/'Modelo Atmosférico'!$B$14,(-'Modelo Atmosférico'!$B$11*'Modelo Atmosférico'!$B$10)/('Modelo Atmosférico'!$B$12*'Modelo Atmosférico'!$B$13)))-1),0)</f>
        <v>76.912859273017403</v>
      </c>
      <c r="G154" s="12">
        <f t="shared" si="10"/>
        <v>2.5406372206968371</v>
      </c>
      <c r="H154">
        <v>146</v>
      </c>
      <c r="I154" t="s">
        <v>30</v>
      </c>
      <c r="J154" s="2">
        <f t="shared" si="15"/>
        <v>0.72151843747190125</v>
      </c>
      <c r="K154">
        <f t="shared" si="16"/>
        <v>0.32761361811290868</v>
      </c>
      <c r="M154" s="2">
        <f t="shared" si="17"/>
        <v>3.1249999999999973</v>
      </c>
      <c r="N154">
        <f t="shared" si="18"/>
        <v>6.1487268518518396</v>
      </c>
      <c r="O154">
        <f t="shared" si="12"/>
        <v>1</v>
      </c>
      <c r="P154">
        <f t="shared" si="14"/>
        <v>0</v>
      </c>
    </row>
    <row r="155" spans="1:16" x14ac:dyDescent="0.25">
      <c r="A155" s="8">
        <v>28.224</v>
      </c>
      <c r="B155" s="8">
        <v>28.224</v>
      </c>
      <c r="C155" s="8"/>
      <c r="D155" s="30">
        <v>24148</v>
      </c>
      <c r="E155">
        <v>100412.7</v>
      </c>
      <c r="F155" s="2">
        <f>IF(E155&lt;&gt;0,('Modelo Atmosférico'!$B$9/'Modelo Atmosférico'!$B$10)*((POWER(E155/'Modelo Atmosférico'!$B$14,(-'Modelo Atmosférico'!$B$11*'Modelo Atmosférico'!$B$10)/('Modelo Atmosférico'!$B$12*'Modelo Atmosférico'!$B$13)))-1),0)</f>
        <v>76.220201573044378</v>
      </c>
      <c r="G155" s="12">
        <f t="shared" si="10"/>
        <v>1.8479795207238112</v>
      </c>
      <c r="H155">
        <v>147</v>
      </c>
      <c r="I155" t="s">
        <v>30</v>
      </c>
      <c r="J155" s="2">
        <f t="shared" si="15"/>
        <v>0</v>
      </c>
      <c r="K155">
        <f t="shared" si="16"/>
        <v>0.29713674583159899</v>
      </c>
      <c r="M155" s="2">
        <f t="shared" si="17"/>
        <v>0</v>
      </c>
      <c r="N155">
        <f t="shared" si="18"/>
        <v>5.576051311728385</v>
      </c>
      <c r="O155">
        <f t="shared" si="12"/>
        <v>1</v>
      </c>
      <c r="P155">
        <f t="shared" si="14"/>
        <v>1</v>
      </c>
    </row>
    <row r="156" spans="1:16" x14ac:dyDescent="0.25">
      <c r="A156" s="8">
        <v>28.416</v>
      </c>
      <c r="B156" s="8">
        <v>28.416</v>
      </c>
      <c r="C156" s="8"/>
      <c r="D156" s="30">
        <v>24151</v>
      </c>
      <c r="E156">
        <v>100404.44</v>
      </c>
      <c r="F156" s="2">
        <f>IF(E156&lt;&gt;0,('Modelo Atmosférico'!$B$9/'Modelo Atmosférico'!$B$10)*((POWER(E156/'Modelo Atmosférico'!$B$14,(-'Modelo Atmosférico'!$B$11*'Modelo Atmosférico'!$B$10)/('Modelo Atmosférico'!$B$12*'Modelo Atmosférico'!$B$13)))-1),0)</f>
        <v>76.912859273017403</v>
      </c>
      <c r="G156" s="12">
        <f t="shared" si="10"/>
        <v>2.5406372206968371</v>
      </c>
      <c r="H156">
        <v>148</v>
      </c>
      <c r="I156" t="s">
        <v>30</v>
      </c>
      <c r="J156" s="2">
        <f t="shared" si="15"/>
        <v>-0.24022564085224274</v>
      </c>
      <c r="K156">
        <f t="shared" si="16"/>
        <v>0.2442222926562474</v>
      </c>
      <c r="M156" s="2">
        <f t="shared" si="17"/>
        <v>-1.0416666666666656</v>
      </c>
      <c r="N156">
        <f t="shared" si="18"/>
        <v>4.5814043209876463</v>
      </c>
      <c r="O156">
        <f t="shared" si="12"/>
        <v>1</v>
      </c>
      <c r="P156">
        <f t="shared" si="14"/>
        <v>0</v>
      </c>
    </row>
    <row r="157" spans="1:16" x14ac:dyDescent="0.25">
      <c r="A157" s="8">
        <v>28.608000000000001</v>
      </c>
      <c r="B157" s="8">
        <v>28.608000000000001</v>
      </c>
      <c r="C157" s="8"/>
      <c r="D157" s="30">
        <v>24151</v>
      </c>
      <c r="E157">
        <v>100404.44</v>
      </c>
      <c r="F157" s="2">
        <f>IF(E157&lt;&gt;0,('Modelo Atmosférico'!$B$9/'Modelo Atmosférico'!$B$10)*((POWER(E157/'Modelo Atmosférico'!$B$14,(-'Modelo Atmosférico'!$B$11*'Modelo Atmosférico'!$B$10)/('Modelo Atmosférico'!$B$12*'Modelo Atmosférico'!$B$13)))-1),0)</f>
        <v>76.912859273017403</v>
      </c>
      <c r="G157" s="12">
        <f t="shared" si="10"/>
        <v>2.5406372206968371</v>
      </c>
      <c r="H157">
        <v>149</v>
      </c>
      <c r="I157" t="s">
        <v>30</v>
      </c>
      <c r="J157" s="2">
        <f t="shared" si="15"/>
        <v>0.24109383185975827</v>
      </c>
      <c r="K157">
        <f t="shared" si="16"/>
        <v>0.16233266593084375</v>
      </c>
      <c r="M157" s="2">
        <f t="shared" si="17"/>
        <v>1.0416666666666656</v>
      </c>
      <c r="N157">
        <f t="shared" si="18"/>
        <v>3.0442226080246866</v>
      </c>
      <c r="O157">
        <f t="shared" si="12"/>
        <v>1</v>
      </c>
      <c r="P157">
        <f t="shared" si="14"/>
        <v>0</v>
      </c>
    </row>
    <row r="158" spans="1:16" x14ac:dyDescent="0.25">
      <c r="A158" s="7">
        <v>28.8</v>
      </c>
      <c r="B158" s="8">
        <v>28.8</v>
      </c>
      <c r="C158" s="8"/>
      <c r="D158" s="30">
        <v>24150</v>
      </c>
      <c r="E158">
        <v>100407.2</v>
      </c>
      <c r="F158" s="2">
        <f>IF(E158&lt;&gt;0,('Modelo Atmosférico'!$B$9/'Modelo Atmosférico'!$B$10)*((POWER(E158/'Modelo Atmosférico'!$B$14,(-'Modelo Atmosférico'!$B$11*'Modelo Atmosférico'!$B$10)/('Modelo Atmosférico'!$B$12*'Modelo Atmosférico'!$B$13)))-1),0)</f>
        <v>76.681409194432035</v>
      </c>
      <c r="G158" s="12">
        <f t="shared" si="10"/>
        <v>2.3091871421114689</v>
      </c>
      <c r="H158">
        <v>150</v>
      </c>
      <c r="I158" t="s">
        <v>30</v>
      </c>
      <c r="J158" s="2">
        <f t="shared" si="15"/>
        <v>0</v>
      </c>
      <c r="K158">
        <f t="shared" si="16"/>
        <v>0.10932375994056867</v>
      </c>
      <c r="M158" s="2">
        <f t="shared" si="17"/>
        <v>0</v>
      </c>
      <c r="N158">
        <f t="shared" si="18"/>
        <v>2.0495756172839474</v>
      </c>
      <c r="O158">
        <f t="shared" si="12"/>
        <v>1</v>
      </c>
      <c r="P158">
        <f t="shared" si="14"/>
        <v>1</v>
      </c>
    </row>
    <row r="159" spans="1:16" x14ac:dyDescent="0.25">
      <c r="A159" s="8">
        <v>28.992000000000001</v>
      </c>
      <c r="B159" s="8">
        <v>28.992000000000001</v>
      </c>
      <c r="C159" s="8"/>
      <c r="D159" s="30">
        <v>24150</v>
      </c>
      <c r="E159">
        <v>100407.2</v>
      </c>
      <c r="F159" s="2">
        <f>IF(E159&lt;&gt;0,('Modelo Atmosférico'!$B$9/'Modelo Atmosférico'!$B$10)*((POWER(E159/'Modelo Atmosférico'!$B$14,(-'Modelo Atmosférico'!$B$11*'Modelo Atmosférico'!$B$10)/('Modelo Atmosférico'!$B$12*'Modelo Atmosférico'!$B$13)))-1),0)</f>
        <v>76.681409194432035</v>
      </c>
      <c r="G159" s="12">
        <f t="shared" si="10"/>
        <v>2.3091871421114689</v>
      </c>
      <c r="H159">
        <v>151</v>
      </c>
      <c r="I159" t="s">
        <v>30</v>
      </c>
      <c r="J159" s="2">
        <f t="shared" si="15"/>
        <v>-0.24109383185975827</v>
      </c>
      <c r="K159">
        <f t="shared" si="16"/>
        <v>0.10932375994056867</v>
      </c>
      <c r="M159" s="2">
        <f t="shared" si="17"/>
        <v>-1.0416666666666656</v>
      </c>
      <c r="N159">
        <f t="shared" si="18"/>
        <v>2.0495756172839474</v>
      </c>
      <c r="O159">
        <f t="shared" si="12"/>
        <v>1</v>
      </c>
      <c r="P159">
        <f t="shared" si="14"/>
        <v>0</v>
      </c>
    </row>
    <row r="160" spans="1:16" x14ac:dyDescent="0.25">
      <c r="A160" s="8">
        <v>29.184000000000001</v>
      </c>
      <c r="B160" s="8">
        <v>29.184000000000001</v>
      </c>
      <c r="C160" s="8"/>
      <c r="D160" s="30">
        <v>24150</v>
      </c>
      <c r="E160">
        <v>100407.2</v>
      </c>
      <c r="F160" s="2">
        <f>IF(E160&lt;&gt;0,('Modelo Atmosférico'!$B$9/'Modelo Atmosférico'!$B$10)*((POWER(E160/'Modelo Atmosférico'!$B$14,(-'Modelo Atmosférico'!$B$11*'Modelo Atmosférico'!$B$10)/('Modelo Atmosférico'!$B$12*'Modelo Atmosférico'!$B$13)))-1),0)</f>
        <v>76.681409194432035</v>
      </c>
      <c r="G160" s="12">
        <f t="shared" si="10"/>
        <v>2.3091871421114689</v>
      </c>
      <c r="H160">
        <v>152</v>
      </c>
      <c r="I160" t="s">
        <v>30</v>
      </c>
      <c r="J160" s="2">
        <f t="shared" si="15"/>
        <v>0.48042460561214301</v>
      </c>
      <c r="K160">
        <f t="shared" si="16"/>
        <v>6.5858784657245886E-2</v>
      </c>
      <c r="M160" s="2">
        <f t="shared" si="17"/>
        <v>2.0833333333333313</v>
      </c>
      <c r="N160">
        <f t="shared" si="18"/>
        <v>1.2357735339506146</v>
      </c>
      <c r="O160">
        <f t="shared" si="12"/>
        <v>1</v>
      </c>
      <c r="P160">
        <f t="shared" si="14"/>
        <v>0</v>
      </c>
    </row>
    <row r="161" spans="1:16" x14ac:dyDescent="0.25">
      <c r="A161" s="8">
        <v>29.376000000000001</v>
      </c>
      <c r="B161" s="8">
        <v>29.376000000000001</v>
      </c>
      <c r="C161" s="8"/>
      <c r="D161" s="30">
        <v>24153</v>
      </c>
      <c r="E161">
        <v>100398.94</v>
      </c>
      <c r="F161" s="2">
        <f>IF(E161&lt;&gt;0,('Modelo Atmosférico'!$B$9/'Modelo Atmosférico'!$B$10)*((POWER(E161/'Modelo Atmosférico'!$B$14,(-'Modelo Atmosférico'!$B$11*'Modelo Atmosférico'!$B$10)/('Modelo Atmosférico'!$B$12*'Modelo Atmosférico'!$B$13)))-1),0)</f>
        <v>77.374097618280516</v>
      </c>
      <c r="G161" s="12">
        <f t="shared" si="10"/>
        <v>3.0018755659599492</v>
      </c>
      <c r="H161">
        <v>153</v>
      </c>
      <c r="I161" t="s">
        <v>30</v>
      </c>
      <c r="J161" s="2">
        <f t="shared" si="15"/>
        <v>0.48045660964907472</v>
      </c>
      <c r="K161">
        <f t="shared" si="16"/>
        <v>9.1508295998298628E-2</v>
      </c>
      <c r="M161" s="2">
        <f t="shared" si="17"/>
        <v>2.0833333333333313</v>
      </c>
      <c r="N161">
        <f t="shared" si="18"/>
        <v>1.7180266203703669</v>
      </c>
      <c r="O161">
        <f t="shared" si="12"/>
        <v>1</v>
      </c>
      <c r="P161">
        <f t="shared" si="14"/>
        <v>0</v>
      </c>
    </row>
    <row r="162" spans="1:16" x14ac:dyDescent="0.25">
      <c r="A162" s="8">
        <v>29.568000000000001</v>
      </c>
      <c r="B162" s="8">
        <v>29.568000000000001</v>
      </c>
      <c r="C162" s="8"/>
      <c r="D162" s="30">
        <v>24150</v>
      </c>
      <c r="E162">
        <v>100407.2</v>
      </c>
      <c r="F162" s="2">
        <f>IF(E162&lt;&gt;0,('Modelo Atmosférico'!$B$9/'Modelo Atmosférico'!$B$10)*((POWER(E162/'Modelo Atmosférico'!$B$14,(-'Modelo Atmosférico'!$B$11*'Modelo Atmosférico'!$B$10)/('Modelo Atmosférico'!$B$12*'Modelo Atmosférico'!$B$13)))-1),0)</f>
        <v>76.681409194432035</v>
      </c>
      <c r="G162" s="12">
        <f t="shared" si="10"/>
        <v>2.3091871421114689</v>
      </c>
      <c r="H162">
        <v>154</v>
      </c>
      <c r="I162" t="s">
        <v>30</v>
      </c>
      <c r="J162" s="2">
        <f t="shared" si="15"/>
        <v>-0.24109383185975827</v>
      </c>
      <c r="K162">
        <f t="shared" si="16"/>
        <v>9.1612680527479576E-2</v>
      </c>
      <c r="M162" s="2">
        <f t="shared" si="17"/>
        <v>-1.0416666666666656</v>
      </c>
      <c r="N162">
        <f t="shared" si="18"/>
        <v>1.7180266203703669</v>
      </c>
      <c r="O162">
        <f t="shared" si="12"/>
        <v>1</v>
      </c>
      <c r="P162">
        <f t="shared" si="14"/>
        <v>0</v>
      </c>
    </row>
    <row r="163" spans="1:16" x14ac:dyDescent="0.25">
      <c r="A163" s="7">
        <v>29.76</v>
      </c>
      <c r="B163" s="8">
        <v>29.76</v>
      </c>
      <c r="C163" s="8"/>
      <c r="D163" s="30">
        <v>24150</v>
      </c>
      <c r="E163">
        <v>100407.2</v>
      </c>
      <c r="F163" s="2">
        <f>IF(E163&lt;&gt;0,('Modelo Atmosférico'!$B$9/'Modelo Atmosférico'!$B$10)*((POWER(E163/'Modelo Atmosférico'!$B$14,(-'Modelo Atmosférico'!$B$11*'Modelo Atmosférico'!$B$10)/('Modelo Atmosférico'!$B$12*'Modelo Atmosférico'!$B$13)))-1),0)</f>
        <v>76.681409194432035</v>
      </c>
      <c r="G163" s="12">
        <f t="shared" ref="G163:G226" si="19">IF(E163&lt;&gt;0,F163-$F$3,0)</f>
        <v>2.3091871421114689</v>
      </c>
      <c r="H163">
        <v>155</v>
      </c>
      <c r="I163" t="s">
        <v>30</v>
      </c>
      <c r="J163" s="2">
        <f t="shared" si="15"/>
        <v>0</v>
      </c>
      <c r="K163">
        <f t="shared" si="16"/>
        <v>8.9951262373351368E-2</v>
      </c>
      <c r="M163" s="2">
        <f t="shared" si="17"/>
        <v>0</v>
      </c>
      <c r="N163">
        <f t="shared" si="18"/>
        <v>1.6878858024691321</v>
      </c>
      <c r="O163">
        <f t="shared" si="12"/>
        <v>1</v>
      </c>
      <c r="P163">
        <f t="shared" si="14"/>
        <v>1</v>
      </c>
    </row>
    <row r="164" spans="1:16" x14ac:dyDescent="0.25">
      <c r="A164" s="8">
        <v>29.952000000000002</v>
      </c>
      <c r="B164" s="8">
        <v>29.952000000000002</v>
      </c>
      <c r="C164" s="8"/>
      <c r="D164" s="30">
        <v>24153</v>
      </c>
      <c r="E164">
        <v>100398.94</v>
      </c>
      <c r="F164" s="2">
        <f>IF(E164&lt;&gt;0,('Modelo Atmosférico'!$B$9/'Modelo Atmosférico'!$B$10)*((POWER(E164/'Modelo Atmosférico'!$B$14,(-'Modelo Atmosférico'!$B$11*'Modelo Atmosférico'!$B$10)/('Modelo Atmosférico'!$B$12*'Modelo Atmosférico'!$B$13)))-1),0)</f>
        <v>77.374097618280516</v>
      </c>
      <c r="G164" s="12">
        <f t="shared" si="19"/>
        <v>3.0018755659599492</v>
      </c>
      <c r="H164">
        <v>156</v>
      </c>
      <c r="I164" t="s">
        <v>30</v>
      </c>
      <c r="J164" s="2">
        <f t="shared" si="15"/>
        <v>0.72155044150883296</v>
      </c>
      <c r="K164">
        <f t="shared" si="16"/>
        <v>0.14307270990899768</v>
      </c>
      <c r="M164" s="2">
        <f t="shared" si="17"/>
        <v>3.1249999999999973</v>
      </c>
      <c r="N164">
        <f t="shared" si="18"/>
        <v>2.6825327932098717</v>
      </c>
      <c r="O164">
        <f t="shared" si="12"/>
        <v>1</v>
      </c>
      <c r="P164">
        <f t="shared" si="14"/>
        <v>0</v>
      </c>
    </row>
    <row r="165" spans="1:16" x14ac:dyDescent="0.25">
      <c r="A165" s="8">
        <v>30.143999999999998</v>
      </c>
      <c r="B165" s="8">
        <v>30.143999999999998</v>
      </c>
      <c r="C165" s="8"/>
      <c r="D165" s="30">
        <v>24151</v>
      </c>
      <c r="E165">
        <v>100404.44</v>
      </c>
      <c r="F165" s="2">
        <f>IF(E165&lt;&gt;0,('Modelo Atmosférico'!$B$9/'Modelo Atmosférico'!$B$10)*((POWER(E165/'Modelo Atmosférico'!$B$14,(-'Modelo Atmosférico'!$B$11*'Modelo Atmosférico'!$B$10)/('Modelo Atmosférico'!$B$12*'Modelo Atmosférico'!$B$13)))-1),0)</f>
        <v>76.912859273017403</v>
      </c>
      <c r="G165" s="12">
        <f t="shared" si="19"/>
        <v>2.5406372206968371</v>
      </c>
      <c r="H165">
        <v>157</v>
      </c>
      <c r="I165" t="s">
        <v>30</v>
      </c>
      <c r="J165" s="2">
        <f t="shared" si="15"/>
        <v>0.24109383185975916</v>
      </c>
      <c r="K165">
        <f t="shared" si="16"/>
        <v>0.10446185888543859</v>
      </c>
      <c r="M165" s="2">
        <f t="shared" si="17"/>
        <v>1.0416666666666696</v>
      </c>
      <c r="N165">
        <f t="shared" si="18"/>
        <v>1.9591531635802428</v>
      </c>
      <c r="O165">
        <f t="shared" si="12"/>
        <v>1</v>
      </c>
      <c r="P165">
        <f t="shared" si="14"/>
        <v>0</v>
      </c>
    </row>
    <row r="166" spans="1:16" x14ac:dyDescent="0.25">
      <c r="A166" s="8">
        <v>30.335999999999999</v>
      </c>
      <c r="B166" s="8">
        <v>30.335999999999999</v>
      </c>
      <c r="C166" s="8"/>
      <c r="D166" s="30">
        <v>24151</v>
      </c>
      <c r="E166">
        <v>100404.44</v>
      </c>
      <c r="F166" s="2">
        <f>IF(E166&lt;&gt;0,('Modelo Atmosférico'!$B$9/'Modelo Atmosférico'!$B$10)*((POWER(E166/'Modelo Atmosférico'!$B$14,(-'Modelo Atmosférico'!$B$11*'Modelo Atmosférico'!$B$10)/('Modelo Atmosférico'!$B$12*'Modelo Atmosférico'!$B$13)))-1),0)</f>
        <v>76.912859273017403</v>
      </c>
      <c r="G166" s="12">
        <f t="shared" si="19"/>
        <v>2.5406372206968371</v>
      </c>
      <c r="H166">
        <v>158</v>
      </c>
      <c r="I166" t="s">
        <v>30</v>
      </c>
      <c r="J166" s="2">
        <f t="shared" si="15"/>
        <v>-0.48045660964907649</v>
      </c>
      <c r="K166">
        <f t="shared" si="16"/>
        <v>0.16863201867787861</v>
      </c>
      <c r="M166" s="2">
        <f t="shared" si="17"/>
        <v>-2.0833333333333393</v>
      </c>
      <c r="N166">
        <f t="shared" si="18"/>
        <v>3.1647858796296315</v>
      </c>
      <c r="O166">
        <f t="shared" si="12"/>
        <v>1</v>
      </c>
      <c r="P166">
        <f t="shared" si="14"/>
        <v>0</v>
      </c>
    </row>
    <row r="167" spans="1:16" x14ac:dyDescent="0.25">
      <c r="A167" s="8">
        <v>30.527999999999999</v>
      </c>
      <c r="B167" s="8">
        <v>30.527999999999999</v>
      </c>
      <c r="C167" s="8"/>
      <c r="D167" s="30">
        <v>24150</v>
      </c>
      <c r="E167">
        <v>100407.2</v>
      </c>
      <c r="F167" s="2">
        <f>IF(E167&lt;&gt;0,('Modelo Atmosférico'!$B$9/'Modelo Atmosférico'!$B$10)*((POWER(E167/'Modelo Atmosférico'!$B$14,(-'Modelo Atmosférico'!$B$11*'Modelo Atmosférico'!$B$10)/('Modelo Atmosférico'!$B$12*'Modelo Atmosférico'!$B$13)))-1),0)</f>
        <v>76.681409194432035</v>
      </c>
      <c r="G167" s="12">
        <f t="shared" si="19"/>
        <v>2.3091871421114689</v>
      </c>
      <c r="H167">
        <v>159</v>
      </c>
      <c r="I167" t="s">
        <v>30</v>
      </c>
      <c r="J167" s="2">
        <f t="shared" si="15"/>
        <v>0</v>
      </c>
      <c r="K167">
        <f t="shared" si="16"/>
        <v>0.14300639315976388</v>
      </c>
      <c r="M167" s="2">
        <f t="shared" si="17"/>
        <v>0</v>
      </c>
      <c r="N167">
        <f t="shared" si="18"/>
        <v>2.6825327932098788</v>
      </c>
      <c r="O167">
        <f t="shared" si="12"/>
        <v>1</v>
      </c>
      <c r="P167">
        <f t="shared" si="14"/>
        <v>1</v>
      </c>
    </row>
    <row r="168" spans="1:16" x14ac:dyDescent="0.25">
      <c r="A168" s="7">
        <v>30.72</v>
      </c>
      <c r="B168" s="8">
        <v>30.72</v>
      </c>
      <c r="C168" s="8"/>
      <c r="D168" s="30">
        <v>24153</v>
      </c>
      <c r="E168">
        <v>100398.94</v>
      </c>
      <c r="F168" s="2">
        <f>IF(E168&lt;&gt;0,('Modelo Atmosférico'!$B$9/'Modelo Atmosférico'!$B$10)*((POWER(E168/'Modelo Atmosférico'!$B$14,(-'Modelo Atmosférico'!$B$11*'Modelo Atmosférico'!$B$10)/('Modelo Atmosférico'!$B$12*'Modelo Atmosférico'!$B$13)))-1),0)</f>
        <v>77.374097618280516</v>
      </c>
      <c r="G168" s="12">
        <f t="shared" si="19"/>
        <v>3.0018755659599492</v>
      </c>
      <c r="H168">
        <v>160</v>
      </c>
      <c r="I168" t="s">
        <v>30</v>
      </c>
      <c r="J168" s="2">
        <f t="shared" si="15"/>
        <v>0.72155044150883563</v>
      </c>
      <c r="K168">
        <f t="shared" si="16"/>
        <v>0.18145621630050626</v>
      </c>
      <c r="M168" s="2">
        <f t="shared" si="17"/>
        <v>3.1250000000000089</v>
      </c>
      <c r="N168">
        <f t="shared" si="18"/>
        <v>3.4059124228395175</v>
      </c>
      <c r="O168">
        <f t="shared" si="12"/>
        <v>1</v>
      </c>
      <c r="P168">
        <f t="shared" si="14"/>
        <v>0</v>
      </c>
    </row>
    <row r="169" spans="1:16" x14ac:dyDescent="0.25">
      <c r="A169" s="8">
        <v>30.911999999999999</v>
      </c>
      <c r="B169" s="8">
        <v>30.911999999999999</v>
      </c>
      <c r="C169" s="8"/>
      <c r="D169" s="30">
        <v>24153</v>
      </c>
      <c r="E169">
        <v>100398.94</v>
      </c>
      <c r="F169" s="2">
        <f>IF(E169&lt;&gt;0,('Modelo Atmosférico'!$B$9/'Modelo Atmosférico'!$B$10)*((POWER(E169/'Modelo Atmosférico'!$B$14,(-'Modelo Atmosférico'!$B$11*'Modelo Atmosférico'!$B$10)/('Modelo Atmosférico'!$B$12*'Modelo Atmosférico'!$B$13)))-1),0)</f>
        <v>77.374097618280516</v>
      </c>
      <c r="G169" s="12">
        <f t="shared" si="19"/>
        <v>3.0018755659599492</v>
      </c>
      <c r="H169">
        <v>161</v>
      </c>
      <c r="I169" t="s">
        <v>30</v>
      </c>
      <c r="J169" s="2">
        <f t="shared" si="15"/>
        <v>0</v>
      </c>
      <c r="K169">
        <f t="shared" si="16"/>
        <v>0.18145621630050626</v>
      </c>
      <c r="M169" s="2">
        <f t="shared" si="17"/>
        <v>0</v>
      </c>
      <c r="N169">
        <f t="shared" si="18"/>
        <v>3.4059124228395175</v>
      </c>
      <c r="O169">
        <f t="shared" si="12"/>
        <v>1</v>
      </c>
      <c r="P169">
        <f t="shared" si="14"/>
        <v>1</v>
      </c>
    </row>
    <row r="170" spans="1:16" x14ac:dyDescent="0.25">
      <c r="A170" s="8">
        <v>31.103999999999999</v>
      </c>
      <c r="B170" s="8">
        <v>31.103999999999999</v>
      </c>
      <c r="C170" s="8"/>
      <c r="D170" s="30">
        <v>24150</v>
      </c>
      <c r="E170">
        <v>100407.2</v>
      </c>
      <c r="F170" s="2">
        <f>IF(E170&lt;&gt;0,('Modelo Atmosférico'!$B$9/'Modelo Atmosférico'!$B$10)*((POWER(E170/'Modelo Atmosférico'!$B$14,(-'Modelo Atmosférico'!$B$11*'Modelo Atmosférico'!$B$10)/('Modelo Atmosférico'!$B$12*'Modelo Atmosférico'!$B$13)))-1),0)</f>
        <v>76.681409194432035</v>
      </c>
      <c r="G170" s="12">
        <f t="shared" si="19"/>
        <v>2.3091871421114689</v>
      </c>
      <c r="H170">
        <v>162</v>
      </c>
      <c r="I170" t="s">
        <v>30</v>
      </c>
      <c r="J170" s="2">
        <f t="shared" si="15"/>
        <v>-0.24109383185975827</v>
      </c>
      <c r="K170">
        <f t="shared" si="16"/>
        <v>0.14300639315976449</v>
      </c>
      <c r="M170" s="2">
        <f t="shared" si="17"/>
        <v>-1.0416666666666656</v>
      </c>
      <c r="N170">
        <f t="shared" si="18"/>
        <v>2.6825327932098899</v>
      </c>
      <c r="O170">
        <f t="shared" si="12"/>
        <v>1</v>
      </c>
      <c r="P170">
        <f t="shared" si="14"/>
        <v>0</v>
      </c>
    </row>
    <row r="171" spans="1:16" x14ac:dyDescent="0.25">
      <c r="A171" s="8">
        <v>31.295999999999999</v>
      </c>
      <c r="B171" s="8">
        <v>31.295999999999999</v>
      </c>
      <c r="C171" s="8"/>
      <c r="D171" s="30">
        <v>24150</v>
      </c>
      <c r="E171">
        <v>100407.2</v>
      </c>
      <c r="F171" s="2">
        <f>IF(E171&lt;&gt;0,('Modelo Atmosférico'!$B$9/'Modelo Atmosférico'!$B$10)*((POWER(E171/'Modelo Atmosférico'!$B$14,(-'Modelo Atmosférico'!$B$11*'Modelo Atmosférico'!$B$10)/('Modelo Atmosférico'!$B$12*'Modelo Atmosférico'!$B$13)))-1),0)</f>
        <v>76.681409194432035</v>
      </c>
      <c r="G171" s="12">
        <f t="shared" si="19"/>
        <v>2.3091871421114689</v>
      </c>
      <c r="H171">
        <v>163</v>
      </c>
      <c r="I171" t="s">
        <v>30</v>
      </c>
      <c r="J171" s="2">
        <f t="shared" si="15"/>
        <v>-0.24109383185975827</v>
      </c>
      <c r="K171">
        <f t="shared" si="16"/>
        <v>0.14300639315976443</v>
      </c>
      <c r="M171" s="2">
        <f t="shared" si="17"/>
        <v>-1.0416666666666656</v>
      </c>
      <c r="N171">
        <f t="shared" si="18"/>
        <v>2.6825327932098895</v>
      </c>
      <c r="O171">
        <f t="shared" si="12"/>
        <v>1</v>
      </c>
      <c r="P171">
        <f t="shared" si="14"/>
        <v>0</v>
      </c>
    </row>
    <row r="172" spans="1:16" x14ac:dyDescent="0.25">
      <c r="A172" s="8">
        <v>31.488</v>
      </c>
      <c r="B172" s="8">
        <v>31.488</v>
      </c>
      <c r="C172" s="8"/>
      <c r="D172" s="30">
        <v>24151</v>
      </c>
      <c r="E172">
        <v>100404.44</v>
      </c>
      <c r="F172" s="2">
        <f>IF(E172&lt;&gt;0,('Modelo Atmosférico'!$B$9/'Modelo Atmosférico'!$B$10)*((POWER(E172/'Modelo Atmosférico'!$B$14,(-'Modelo Atmosférico'!$B$11*'Modelo Atmosférico'!$B$10)/('Modelo Atmosférico'!$B$12*'Modelo Atmosférico'!$B$13)))-1),0)</f>
        <v>76.912859273017403</v>
      </c>
      <c r="G172" s="12">
        <f t="shared" si="19"/>
        <v>2.5406372206968371</v>
      </c>
      <c r="H172">
        <v>164</v>
      </c>
      <c r="I172" t="s">
        <v>30</v>
      </c>
      <c r="J172" s="2">
        <f t="shared" si="15"/>
        <v>0.24109383185975827</v>
      </c>
      <c r="K172">
        <f t="shared" si="16"/>
        <v>0.10942344243857983</v>
      </c>
      <c r="M172" s="2">
        <f t="shared" si="17"/>
        <v>1.0416666666666656</v>
      </c>
      <c r="N172">
        <f t="shared" si="18"/>
        <v>2.0495756172839581</v>
      </c>
      <c r="O172">
        <f t="shared" si="12"/>
        <v>1</v>
      </c>
      <c r="P172">
        <f t="shared" si="14"/>
        <v>0</v>
      </c>
    </row>
    <row r="173" spans="1:16" x14ac:dyDescent="0.25">
      <c r="A173" s="7">
        <v>31.68</v>
      </c>
      <c r="B173" s="8">
        <v>31.68</v>
      </c>
      <c r="C173" s="8"/>
      <c r="D173" s="30">
        <v>24153</v>
      </c>
      <c r="E173">
        <v>100398.94</v>
      </c>
      <c r="F173" s="2">
        <f>IF(E173&lt;&gt;0,('Modelo Atmosférico'!$B$9/'Modelo Atmosférico'!$B$10)*((POWER(E173/'Modelo Atmosférico'!$B$14,(-'Modelo Atmosférico'!$B$11*'Modelo Atmosférico'!$B$10)/('Modelo Atmosférico'!$B$12*'Modelo Atmosférico'!$B$13)))-1),0)</f>
        <v>77.374097618280516</v>
      </c>
      <c r="G173" s="12">
        <f t="shared" si="19"/>
        <v>3.0018755659599492</v>
      </c>
      <c r="H173">
        <v>165</v>
      </c>
      <c r="I173" t="s">
        <v>30</v>
      </c>
      <c r="J173" s="2">
        <f t="shared" si="15"/>
        <v>0</v>
      </c>
      <c r="K173">
        <f t="shared" si="16"/>
        <v>0.10942344243857983</v>
      </c>
      <c r="M173" s="2">
        <f t="shared" si="17"/>
        <v>0</v>
      </c>
      <c r="N173">
        <f t="shared" si="18"/>
        <v>2.0495756172839581</v>
      </c>
      <c r="O173">
        <f t="shared" si="12"/>
        <v>1</v>
      </c>
      <c r="P173">
        <f t="shared" si="14"/>
        <v>1</v>
      </c>
    </row>
    <row r="174" spans="1:16" x14ac:dyDescent="0.25">
      <c r="A174" s="8">
        <v>31.872</v>
      </c>
      <c r="B174" s="8">
        <v>31.872</v>
      </c>
      <c r="C174" s="8"/>
      <c r="D174" s="30">
        <v>24152</v>
      </c>
      <c r="E174">
        <v>100401.69</v>
      </c>
      <c r="F174" s="2">
        <f>IF(E174&lt;&gt;0,('Modelo Atmosférico'!$B$9/'Modelo Atmosférico'!$B$10)*((POWER(E174/'Modelo Atmosférico'!$B$14,(-'Modelo Atmosférico'!$B$11*'Modelo Atmosférico'!$B$10)/('Modelo Atmosférico'!$B$12*'Modelo Atmosférico'!$B$13)))-1),0)</f>
        <v>77.143475888235557</v>
      </c>
      <c r="G174" s="12">
        <f t="shared" si="19"/>
        <v>2.7712538359149903</v>
      </c>
      <c r="H174">
        <v>166</v>
      </c>
      <c r="I174" t="s">
        <v>30</v>
      </c>
      <c r="J174" s="2">
        <f t="shared" si="15"/>
        <v>-0.24023096879683198</v>
      </c>
      <c r="K174">
        <f t="shared" si="16"/>
        <v>3.2246227505057373E-2</v>
      </c>
      <c r="M174" s="2">
        <f t="shared" si="17"/>
        <v>-1.0416666666666656</v>
      </c>
      <c r="N174">
        <f t="shared" si="18"/>
        <v>0.60281635802469014</v>
      </c>
      <c r="O174">
        <f t="shared" si="12"/>
        <v>1</v>
      </c>
      <c r="P174">
        <f t="shared" si="14"/>
        <v>0</v>
      </c>
    </row>
    <row r="175" spans="1:16" x14ac:dyDescent="0.25">
      <c r="A175" s="8">
        <v>32.064</v>
      </c>
      <c r="B175" s="8">
        <v>32.064</v>
      </c>
      <c r="C175" s="8"/>
      <c r="D175" s="30">
        <v>24153</v>
      </c>
      <c r="E175">
        <v>100398.94</v>
      </c>
      <c r="F175" s="2">
        <f>IF(E175&lt;&gt;0,('Modelo Atmosférico'!$B$9/'Modelo Atmosférico'!$B$10)*((POWER(E175/'Modelo Atmosférico'!$B$14,(-'Modelo Atmosférico'!$B$11*'Modelo Atmosférico'!$B$10)/('Modelo Atmosférico'!$B$12*'Modelo Atmosférico'!$B$13)))-1),0)</f>
        <v>77.374097618280516</v>
      </c>
      <c r="G175" s="12">
        <f t="shared" si="19"/>
        <v>3.0018755659599492</v>
      </c>
      <c r="H175">
        <v>167</v>
      </c>
      <c r="I175" t="s">
        <v>30</v>
      </c>
      <c r="J175" s="2">
        <f t="shared" si="15"/>
        <v>0.72155044150883296</v>
      </c>
      <c r="K175">
        <f t="shared" si="16"/>
        <v>0.12385110092321809</v>
      </c>
      <c r="M175" s="2">
        <f t="shared" si="17"/>
        <v>3.1249999999999973</v>
      </c>
      <c r="N175">
        <f t="shared" si="18"/>
        <v>2.3208429783950577</v>
      </c>
      <c r="O175">
        <f t="shared" si="12"/>
        <v>1</v>
      </c>
      <c r="P175">
        <f t="shared" si="14"/>
        <v>0</v>
      </c>
    </row>
    <row r="176" spans="1:16" x14ac:dyDescent="0.25">
      <c r="A176" s="8">
        <v>32.256</v>
      </c>
      <c r="B176" s="8">
        <v>32.256</v>
      </c>
      <c r="C176" s="8"/>
      <c r="D176" s="30">
        <v>24152</v>
      </c>
      <c r="E176">
        <v>100401.69</v>
      </c>
      <c r="F176" s="2">
        <f>IF(E176&lt;&gt;0,('Modelo Atmosférico'!$B$9/'Modelo Atmosférico'!$B$10)*((POWER(E176/'Modelo Atmosférico'!$B$14,(-'Modelo Atmosférico'!$B$11*'Modelo Atmosférico'!$B$10)/('Modelo Atmosférico'!$B$12*'Modelo Atmosférico'!$B$13)))-1),0)</f>
        <v>77.143475888235557</v>
      </c>
      <c r="G176" s="12">
        <f t="shared" si="19"/>
        <v>2.7712538359149903</v>
      </c>
      <c r="H176">
        <v>168</v>
      </c>
      <c r="I176" t="s">
        <v>30</v>
      </c>
      <c r="J176" s="2">
        <f t="shared" si="15"/>
        <v>0.48131947271200104</v>
      </c>
      <c r="K176">
        <f t="shared" si="16"/>
        <v>0.12863687352270309</v>
      </c>
      <c r="M176" s="2">
        <f t="shared" si="17"/>
        <v>2.0833333333333313</v>
      </c>
      <c r="N176">
        <f t="shared" si="18"/>
        <v>2.411265432098761</v>
      </c>
      <c r="O176">
        <f t="shared" si="12"/>
        <v>1</v>
      </c>
      <c r="P176">
        <f t="shared" si="14"/>
        <v>0</v>
      </c>
    </row>
    <row r="177" spans="1:16" x14ac:dyDescent="0.25">
      <c r="A177" s="8">
        <v>32.448</v>
      </c>
      <c r="B177" s="8">
        <v>32.448</v>
      </c>
      <c r="C177" s="8"/>
      <c r="D177" s="30">
        <v>24152</v>
      </c>
      <c r="E177">
        <v>100401.69</v>
      </c>
      <c r="F177" s="2">
        <f>IF(E177&lt;&gt;0,('Modelo Atmosférico'!$B$9/'Modelo Atmosférico'!$B$10)*((POWER(E177/'Modelo Atmosférico'!$B$14,(-'Modelo Atmosférico'!$B$11*'Modelo Atmosférico'!$B$10)/('Modelo Atmosférico'!$B$12*'Modelo Atmosférico'!$B$13)))-1),0)</f>
        <v>77.143475888235557</v>
      </c>
      <c r="G177" s="12">
        <f t="shared" si="19"/>
        <v>2.7712538359149903</v>
      </c>
      <c r="H177">
        <v>169</v>
      </c>
      <c r="I177" t="s">
        <v>30</v>
      </c>
      <c r="J177" s="2">
        <f t="shared" si="15"/>
        <v>0.24022564085224274</v>
      </c>
      <c r="K177">
        <f t="shared" si="16"/>
        <v>9.639105581474483E-2</v>
      </c>
      <c r="M177" s="2">
        <f t="shared" si="17"/>
        <v>1.0416666666666656</v>
      </c>
      <c r="N177">
        <f t="shared" si="18"/>
        <v>1.8084490740740706</v>
      </c>
      <c r="O177">
        <f t="shared" si="12"/>
        <v>1</v>
      </c>
      <c r="P177">
        <f t="shared" si="14"/>
        <v>0</v>
      </c>
    </row>
    <row r="178" spans="1:16" x14ac:dyDescent="0.25">
      <c r="A178" s="7">
        <v>32.64</v>
      </c>
      <c r="B178" s="8">
        <v>32.64</v>
      </c>
      <c r="C178" s="8"/>
      <c r="D178" s="30">
        <v>24151</v>
      </c>
      <c r="E178">
        <v>100404.44</v>
      </c>
      <c r="F178" s="2">
        <f>IF(E178&lt;&gt;0,('Modelo Atmosférico'!$B$9/'Modelo Atmosférico'!$B$10)*((POWER(E178/'Modelo Atmosférico'!$B$14,(-'Modelo Atmosférico'!$B$11*'Modelo Atmosférico'!$B$10)/('Modelo Atmosférico'!$B$12*'Modelo Atmosférico'!$B$13)))-1),0)</f>
        <v>76.912859273017403</v>
      </c>
      <c r="G178" s="12">
        <f t="shared" si="19"/>
        <v>2.5406372206968371</v>
      </c>
      <c r="H178">
        <v>170</v>
      </c>
      <c r="I178" t="s">
        <v>30</v>
      </c>
      <c r="J178" s="2">
        <f t="shared" si="15"/>
        <v>-0.48045660964907472</v>
      </c>
      <c r="K178">
        <f t="shared" si="16"/>
        <v>0.16859707071972369</v>
      </c>
      <c r="M178" s="2">
        <f t="shared" si="17"/>
        <v>-2.0833333333333313</v>
      </c>
      <c r="N178">
        <f t="shared" si="18"/>
        <v>3.164785879629624</v>
      </c>
      <c r="O178">
        <f t="shared" ref="O178:O241" si="20">IF(AND(N178&gt;0, N178&lt;$O$3), 1, 0)</f>
        <v>1</v>
      </c>
      <c r="P178">
        <f t="shared" si="14"/>
        <v>0</v>
      </c>
    </row>
    <row r="179" spans="1:16" x14ac:dyDescent="0.25">
      <c r="A179" s="8">
        <v>32.832000000000001</v>
      </c>
      <c r="B179" s="8">
        <v>32.832000000000001</v>
      </c>
      <c r="C179" s="8"/>
      <c r="D179" s="30">
        <v>24149</v>
      </c>
      <c r="E179">
        <v>100409.95</v>
      </c>
      <c r="F179" s="2">
        <f>IF(E179&lt;&gt;0,('Modelo Atmosférico'!$B$9/'Modelo Atmosférico'!$B$10)*((POWER(E179/'Modelo Atmosférico'!$B$14,(-'Modelo Atmosférico'!$B$11*'Modelo Atmosférico'!$B$10)/('Modelo Atmosférico'!$B$12*'Modelo Atmosférico'!$B$13)))-1),0)</f>
        <v>76.450802826703764</v>
      </c>
      <c r="G179" s="12">
        <f t="shared" si="19"/>
        <v>2.0785807743831981</v>
      </c>
      <c r="H179">
        <v>171</v>
      </c>
      <c r="I179" t="s">
        <v>30</v>
      </c>
      <c r="J179" s="2">
        <f t="shared" si="15"/>
        <v>-0.72153443909561621</v>
      </c>
      <c r="K179">
        <f t="shared" si="16"/>
        <v>0.26986218745397078</v>
      </c>
      <c r="M179" s="2">
        <f t="shared" si="17"/>
        <v>-3.1249999999999973</v>
      </c>
      <c r="N179">
        <f t="shared" si="18"/>
        <v>5.0636574074073986</v>
      </c>
      <c r="O179">
        <f t="shared" si="20"/>
        <v>1</v>
      </c>
      <c r="P179">
        <f t="shared" ref="P179:P242" si="21">IF(AND(O179=1, M179&lt;1, M179&gt;-1), 1, 0)</f>
        <v>0</v>
      </c>
    </row>
    <row r="180" spans="1:16" x14ac:dyDescent="0.25">
      <c r="A180" s="8">
        <v>33.024000000000001</v>
      </c>
      <c r="B180" s="8">
        <v>33.024000000000001</v>
      </c>
      <c r="C180" s="8"/>
      <c r="D180" s="30">
        <v>24153</v>
      </c>
      <c r="E180">
        <v>100398.94</v>
      </c>
      <c r="F180" s="2">
        <f>IF(E180&lt;&gt;0,('Modelo Atmosférico'!$B$9/'Modelo Atmosférico'!$B$10)*((POWER(E180/'Modelo Atmosférico'!$B$14,(-'Modelo Atmosférico'!$B$11*'Modelo Atmosférico'!$B$10)/('Modelo Atmosférico'!$B$12*'Modelo Atmosférico'!$B$13)))-1),0)</f>
        <v>77.374097618280516</v>
      </c>
      <c r="G180" s="12">
        <f t="shared" si="19"/>
        <v>3.0018755659599492</v>
      </c>
      <c r="H180">
        <v>172</v>
      </c>
      <c r="I180" t="s">
        <v>30</v>
      </c>
      <c r="J180" s="2">
        <f t="shared" si="15"/>
        <v>0</v>
      </c>
      <c r="K180">
        <f t="shared" si="16"/>
        <v>0.25862896161734794</v>
      </c>
      <c r="M180" s="2">
        <f t="shared" si="17"/>
        <v>0</v>
      </c>
      <c r="N180">
        <f t="shared" si="18"/>
        <v>4.852671682098757</v>
      </c>
      <c r="O180">
        <f t="shared" si="20"/>
        <v>1</v>
      </c>
      <c r="P180">
        <f t="shared" si="21"/>
        <v>1</v>
      </c>
    </row>
    <row r="181" spans="1:16" x14ac:dyDescent="0.25">
      <c r="A181" s="8">
        <v>33.216000000000001</v>
      </c>
      <c r="B181" s="8">
        <v>33.216000000000001</v>
      </c>
      <c r="C181" s="8"/>
      <c r="D181" s="30">
        <v>24153</v>
      </c>
      <c r="E181">
        <v>100398.94</v>
      </c>
      <c r="F181" s="2">
        <f>IF(E181&lt;&gt;0,('Modelo Atmosférico'!$B$9/'Modelo Atmosférico'!$B$10)*((POWER(E181/'Modelo Atmosférico'!$B$14,(-'Modelo Atmosférico'!$B$11*'Modelo Atmosférico'!$B$10)/('Modelo Atmosférico'!$B$12*'Modelo Atmosférico'!$B$13)))-1),0)</f>
        <v>77.374097618280516</v>
      </c>
      <c r="G181" s="12">
        <f t="shared" si="19"/>
        <v>3.0018755659599492</v>
      </c>
      <c r="H181">
        <v>173</v>
      </c>
      <c r="I181" t="s">
        <v>30</v>
      </c>
      <c r="J181" s="2">
        <f t="shared" ref="J181:J244" si="22">(G181-G176)/(B181-B176)</f>
        <v>0.24023096879683198</v>
      </c>
      <c r="K181">
        <f t="shared" ref="K181:K244" si="23">_xlfn.VAR.P(J176:J181)</f>
        <v>0.18148683454129266</v>
      </c>
      <c r="M181" s="2">
        <f t="shared" ref="M181:M244" si="24">(D181-D176)/(B181-B176)</f>
        <v>1.0416666666666656</v>
      </c>
      <c r="N181">
        <f t="shared" ref="N181:N244" si="25">_xlfn.VAR.P(M176:M181)</f>
        <v>3.4059124228395001</v>
      </c>
      <c r="O181">
        <f t="shared" si="20"/>
        <v>1</v>
      </c>
      <c r="P181">
        <f t="shared" si="21"/>
        <v>0</v>
      </c>
    </row>
    <row r="182" spans="1:16" x14ac:dyDescent="0.25">
      <c r="A182" s="8">
        <v>33.408000000000001</v>
      </c>
      <c r="B182" s="8">
        <v>33.408000000000001</v>
      </c>
      <c r="C182" s="8"/>
      <c r="D182" s="30">
        <v>24152</v>
      </c>
      <c r="E182">
        <v>100401.69</v>
      </c>
      <c r="F182" s="2">
        <f>IF(E182&lt;&gt;0,('Modelo Atmosférico'!$B$9/'Modelo Atmosférico'!$B$10)*((POWER(E182/'Modelo Atmosférico'!$B$14,(-'Modelo Atmosférico'!$B$11*'Modelo Atmosférico'!$B$10)/('Modelo Atmosférico'!$B$12*'Modelo Atmosférico'!$B$13)))-1),0)</f>
        <v>77.143475888235557</v>
      </c>
      <c r="G182" s="12">
        <f t="shared" si="19"/>
        <v>2.7712538359149903</v>
      </c>
      <c r="H182">
        <v>174</v>
      </c>
      <c r="I182" t="s">
        <v>30</v>
      </c>
      <c r="J182" s="2">
        <f t="shared" si="22"/>
        <v>0</v>
      </c>
      <c r="K182">
        <f t="shared" si="23"/>
        <v>0.13001685327471219</v>
      </c>
      <c r="M182" s="2">
        <f t="shared" si="24"/>
        <v>0</v>
      </c>
      <c r="N182">
        <f t="shared" si="25"/>
        <v>2.4414062499999951</v>
      </c>
      <c r="O182">
        <f t="shared" si="20"/>
        <v>1</v>
      </c>
      <c r="P182">
        <f t="shared" si="21"/>
        <v>1</v>
      </c>
    </row>
    <row r="183" spans="1:16" x14ac:dyDescent="0.25">
      <c r="A183" s="7">
        <v>33.6</v>
      </c>
      <c r="B183" s="8">
        <v>33.6</v>
      </c>
      <c r="C183" s="8"/>
      <c r="D183" s="30">
        <v>24152</v>
      </c>
      <c r="E183">
        <v>100401.69</v>
      </c>
      <c r="F183" s="2">
        <f>IF(E183&lt;&gt;0,('Modelo Atmosférico'!$B$9/'Modelo Atmosférico'!$B$10)*((POWER(E183/'Modelo Atmosférico'!$B$14,(-'Modelo Atmosférico'!$B$11*'Modelo Atmosférico'!$B$10)/('Modelo Atmosférico'!$B$12*'Modelo Atmosférico'!$B$13)))-1),0)</f>
        <v>77.143475888235557</v>
      </c>
      <c r="G183" s="12">
        <f t="shared" si="19"/>
        <v>2.7712538359149903</v>
      </c>
      <c r="H183">
        <v>175</v>
      </c>
      <c r="I183" t="s">
        <v>30</v>
      </c>
      <c r="J183" s="2">
        <f t="shared" si="22"/>
        <v>0.24022564085224274</v>
      </c>
      <c r="K183">
        <f t="shared" si="23"/>
        <v>0.13001685327471219</v>
      </c>
      <c r="M183" s="2">
        <f t="shared" si="24"/>
        <v>1.0416666666666656</v>
      </c>
      <c r="N183">
        <f t="shared" si="25"/>
        <v>2.4414062499999956</v>
      </c>
      <c r="O183">
        <f t="shared" si="20"/>
        <v>1</v>
      </c>
      <c r="P183">
        <f t="shared" si="21"/>
        <v>0</v>
      </c>
    </row>
    <row r="184" spans="1:16" x14ac:dyDescent="0.25">
      <c r="A184" s="8">
        <v>33.792000000000002</v>
      </c>
      <c r="B184" s="8">
        <v>33.792000000000002</v>
      </c>
      <c r="C184" s="8"/>
      <c r="D184" s="30">
        <v>24152</v>
      </c>
      <c r="E184">
        <v>100401.69</v>
      </c>
      <c r="F184" s="2">
        <f>IF(E184&lt;&gt;0,('Modelo Atmosférico'!$B$9/'Modelo Atmosférico'!$B$10)*((POWER(E184/'Modelo Atmosférico'!$B$14,(-'Modelo Atmosférico'!$B$11*'Modelo Atmosférico'!$B$10)/('Modelo Atmosférico'!$B$12*'Modelo Atmosférico'!$B$13)))-1),0)</f>
        <v>77.143475888235557</v>
      </c>
      <c r="G184" s="12">
        <f t="shared" si="19"/>
        <v>2.7712538359149903</v>
      </c>
      <c r="H184">
        <v>176</v>
      </c>
      <c r="I184" t="s">
        <v>30</v>
      </c>
      <c r="J184" s="2">
        <f t="shared" si="22"/>
        <v>0.72153443909561621</v>
      </c>
      <c r="K184">
        <f t="shared" si="23"/>
        <v>0.18636167970023429</v>
      </c>
      <c r="M184" s="2">
        <f t="shared" si="24"/>
        <v>3.1249999999999973</v>
      </c>
      <c r="N184">
        <f t="shared" si="25"/>
        <v>3.4963348765432039</v>
      </c>
      <c r="O184">
        <f t="shared" si="20"/>
        <v>1</v>
      </c>
      <c r="P184">
        <f t="shared" si="21"/>
        <v>0</v>
      </c>
    </row>
    <row r="185" spans="1:16" x14ac:dyDescent="0.25">
      <c r="A185" s="8">
        <v>33.984000000000002</v>
      </c>
      <c r="B185" s="8">
        <v>33.984000000000002</v>
      </c>
      <c r="C185" s="8"/>
      <c r="D185" s="30">
        <v>24154</v>
      </c>
      <c r="E185">
        <v>100396.18</v>
      </c>
      <c r="F185" s="2">
        <f>IF(E185&lt;&gt;0,('Modelo Atmosférico'!$B$9/'Modelo Atmosférico'!$B$10)*((POWER(E185/'Modelo Atmosférico'!$B$14,(-'Modelo Atmosférico'!$B$11*'Modelo Atmosférico'!$B$10)/('Modelo Atmosférico'!$B$12*'Modelo Atmosférico'!$B$13)))-1),0)</f>
        <v>77.605563115811719</v>
      </c>
      <c r="G185" s="12">
        <f t="shared" si="19"/>
        <v>3.233341063491153</v>
      </c>
      <c r="H185">
        <v>177</v>
      </c>
      <c r="I185" t="s">
        <v>30</v>
      </c>
      <c r="J185" s="2">
        <f t="shared" si="22"/>
        <v>0.24110989326167043</v>
      </c>
      <c r="K185">
        <f t="shared" si="23"/>
        <v>5.7845858253056721E-2</v>
      </c>
      <c r="M185" s="2">
        <f t="shared" si="24"/>
        <v>1.0416666666666656</v>
      </c>
      <c r="N185">
        <f t="shared" si="25"/>
        <v>1.0850694444444422</v>
      </c>
      <c r="O185">
        <f t="shared" si="20"/>
        <v>1</v>
      </c>
      <c r="P185">
        <f t="shared" si="21"/>
        <v>0</v>
      </c>
    </row>
    <row r="186" spans="1:16" x14ac:dyDescent="0.25">
      <c r="A186" s="8">
        <v>34.176000000000002</v>
      </c>
      <c r="B186" s="8">
        <v>34.176000000000002</v>
      </c>
      <c r="C186" s="8"/>
      <c r="D186" s="30">
        <v>24152</v>
      </c>
      <c r="E186">
        <v>100401.69</v>
      </c>
      <c r="F186" s="2">
        <f>IF(E186&lt;&gt;0,('Modelo Atmosférico'!$B$9/'Modelo Atmosférico'!$B$10)*((POWER(E186/'Modelo Atmosférico'!$B$14,(-'Modelo Atmosférico'!$B$11*'Modelo Atmosférico'!$B$10)/('Modelo Atmosférico'!$B$12*'Modelo Atmosférico'!$B$13)))-1),0)</f>
        <v>77.143475888235557</v>
      </c>
      <c r="G186" s="12">
        <f t="shared" si="19"/>
        <v>2.7712538359149903</v>
      </c>
      <c r="H186">
        <v>178</v>
      </c>
      <c r="I186" t="s">
        <v>30</v>
      </c>
      <c r="J186" s="2">
        <f t="shared" si="22"/>
        <v>-0.24023096879683198</v>
      </c>
      <c r="K186">
        <f t="shared" si="23"/>
        <v>8.5121126769305083E-2</v>
      </c>
      <c r="M186" s="2">
        <f t="shared" si="24"/>
        <v>-1.0416666666666656</v>
      </c>
      <c r="N186">
        <f t="shared" si="25"/>
        <v>1.5974633487654293</v>
      </c>
      <c r="O186">
        <f t="shared" si="20"/>
        <v>1</v>
      </c>
      <c r="P186">
        <f t="shared" si="21"/>
        <v>0</v>
      </c>
    </row>
    <row r="187" spans="1:16" x14ac:dyDescent="0.25">
      <c r="A187" s="8">
        <v>34.368000000000002</v>
      </c>
      <c r="B187" s="8">
        <v>34.368000000000002</v>
      </c>
      <c r="C187" s="8"/>
      <c r="D187" s="30">
        <v>24151</v>
      </c>
      <c r="E187">
        <v>100404.44</v>
      </c>
      <c r="F187" s="2">
        <f>IF(E187&lt;&gt;0,('Modelo Atmosférico'!$B$9/'Modelo Atmosférico'!$B$10)*((POWER(E187/'Modelo Atmosférico'!$B$14,(-'Modelo Atmosférico'!$B$11*'Modelo Atmosférico'!$B$10)/('Modelo Atmosférico'!$B$12*'Modelo Atmosférico'!$B$13)))-1),0)</f>
        <v>76.912859273017403</v>
      </c>
      <c r="G187" s="12">
        <f t="shared" si="19"/>
        <v>2.5406372206968371</v>
      </c>
      <c r="H187">
        <v>179</v>
      </c>
      <c r="I187" t="s">
        <v>30</v>
      </c>
      <c r="J187" s="2">
        <f t="shared" si="22"/>
        <v>-0.24022564085224274</v>
      </c>
      <c r="K187">
        <f t="shared" si="23"/>
        <v>0.110815564144894</v>
      </c>
      <c r="M187" s="2">
        <f t="shared" si="24"/>
        <v>-1.0416666666666656</v>
      </c>
      <c r="N187">
        <f t="shared" si="25"/>
        <v>2.0797164351851816</v>
      </c>
      <c r="O187">
        <f t="shared" si="20"/>
        <v>1</v>
      </c>
      <c r="P187">
        <f t="shared" si="21"/>
        <v>0</v>
      </c>
    </row>
    <row r="188" spans="1:16" x14ac:dyDescent="0.25">
      <c r="A188" s="7">
        <v>34.56</v>
      </c>
      <c r="B188" s="8">
        <v>34.56</v>
      </c>
      <c r="C188" s="8"/>
      <c r="D188" s="30">
        <v>24153</v>
      </c>
      <c r="E188">
        <v>100398.94</v>
      </c>
      <c r="F188" s="2">
        <f>IF(E188&lt;&gt;0,('Modelo Atmosférico'!$B$9/'Modelo Atmosférico'!$B$10)*((POWER(E188/'Modelo Atmosférico'!$B$14,(-'Modelo Atmosférico'!$B$11*'Modelo Atmosférico'!$B$10)/('Modelo Atmosférico'!$B$12*'Modelo Atmosférico'!$B$13)))-1),0)</f>
        <v>77.374097618280516</v>
      </c>
      <c r="G188" s="12">
        <f t="shared" si="19"/>
        <v>3.0018755659599492</v>
      </c>
      <c r="H188">
        <v>180</v>
      </c>
      <c r="I188" t="s">
        <v>30</v>
      </c>
      <c r="J188" s="2">
        <f t="shared" si="22"/>
        <v>0.24023096879683198</v>
      </c>
      <c r="K188">
        <f t="shared" si="23"/>
        <v>0.10918952157393597</v>
      </c>
      <c r="M188" s="2">
        <f t="shared" si="24"/>
        <v>1.0416666666666656</v>
      </c>
      <c r="N188">
        <f t="shared" si="25"/>
        <v>2.0495756172839474</v>
      </c>
      <c r="O188">
        <f t="shared" si="20"/>
        <v>1</v>
      </c>
      <c r="P188">
        <f t="shared" si="21"/>
        <v>0</v>
      </c>
    </row>
    <row r="189" spans="1:16" x14ac:dyDescent="0.25">
      <c r="A189" s="8">
        <v>34.752000000000002</v>
      </c>
      <c r="B189" s="8">
        <v>34.752000000000002</v>
      </c>
      <c r="C189" s="8"/>
      <c r="D189" s="30">
        <v>24152</v>
      </c>
      <c r="E189">
        <v>100401.69</v>
      </c>
      <c r="F189" s="2">
        <f>IF(E189&lt;&gt;0,('Modelo Atmosférico'!$B$9/'Modelo Atmosférico'!$B$10)*((POWER(E189/'Modelo Atmosférico'!$B$14,(-'Modelo Atmosférico'!$B$11*'Modelo Atmosférico'!$B$10)/('Modelo Atmosférico'!$B$12*'Modelo Atmosférico'!$B$13)))-1),0)</f>
        <v>77.143475888235557</v>
      </c>
      <c r="G189" s="12">
        <f t="shared" si="19"/>
        <v>2.7712538359149903</v>
      </c>
      <c r="H189">
        <v>181</v>
      </c>
      <c r="I189" t="s">
        <v>30</v>
      </c>
      <c r="J189" s="2">
        <f t="shared" si="22"/>
        <v>0</v>
      </c>
      <c r="K189">
        <f t="shared" si="23"/>
        <v>0.11081577695300603</v>
      </c>
      <c r="M189" s="2">
        <f t="shared" si="24"/>
        <v>0</v>
      </c>
      <c r="N189">
        <f t="shared" si="25"/>
        <v>2.0797164351851816</v>
      </c>
      <c r="O189">
        <f t="shared" si="20"/>
        <v>1</v>
      </c>
      <c r="P189">
        <f t="shared" si="21"/>
        <v>1</v>
      </c>
    </row>
    <row r="190" spans="1:16" x14ac:dyDescent="0.25">
      <c r="A190" s="8">
        <v>34.944000000000003</v>
      </c>
      <c r="B190" s="8">
        <v>34.944000000000003</v>
      </c>
      <c r="C190" s="8"/>
      <c r="D190" s="30">
        <v>24152</v>
      </c>
      <c r="E190">
        <v>100401.69</v>
      </c>
      <c r="F190" s="2">
        <f>IF(E190&lt;&gt;0,('Modelo Atmosférico'!$B$9/'Modelo Atmosférico'!$B$10)*((POWER(E190/'Modelo Atmosférico'!$B$14,(-'Modelo Atmosférico'!$B$11*'Modelo Atmosférico'!$B$10)/('Modelo Atmosférico'!$B$12*'Modelo Atmosférico'!$B$13)))-1),0)</f>
        <v>77.143475888235557</v>
      </c>
      <c r="G190" s="12">
        <f t="shared" si="19"/>
        <v>2.7712538359149903</v>
      </c>
      <c r="H190">
        <v>182</v>
      </c>
      <c r="I190" t="s">
        <v>30</v>
      </c>
      <c r="J190" s="2">
        <f t="shared" si="22"/>
        <v>-0.48134086205850241</v>
      </c>
      <c r="K190">
        <f t="shared" si="23"/>
        <v>7.0746684847382585E-2</v>
      </c>
      <c r="M190" s="2">
        <f t="shared" si="24"/>
        <v>-2.0833333333333313</v>
      </c>
      <c r="N190">
        <f t="shared" si="25"/>
        <v>1.3261959876543183</v>
      </c>
      <c r="O190">
        <f t="shared" si="20"/>
        <v>1</v>
      </c>
      <c r="P190">
        <f t="shared" si="21"/>
        <v>0</v>
      </c>
    </row>
    <row r="191" spans="1:16" x14ac:dyDescent="0.25">
      <c r="A191" s="8">
        <v>35.136000000000003</v>
      </c>
      <c r="B191" s="8">
        <v>35.136000000000003</v>
      </c>
      <c r="C191" s="8"/>
      <c r="D191" s="30">
        <v>24149</v>
      </c>
      <c r="E191">
        <v>100409.95</v>
      </c>
      <c r="F191" s="2">
        <f>IF(E191&lt;&gt;0,('Modelo Atmosférico'!$B$9/'Modelo Atmosférico'!$B$10)*((POWER(E191/'Modelo Atmosférico'!$B$14,(-'Modelo Atmosférico'!$B$11*'Modelo Atmosférico'!$B$10)/('Modelo Atmosférico'!$B$12*'Modelo Atmosférico'!$B$13)))-1),0)</f>
        <v>76.450802826703764</v>
      </c>
      <c r="G191" s="12">
        <f t="shared" si="19"/>
        <v>2.0785807743831981</v>
      </c>
      <c r="H191">
        <v>183</v>
      </c>
      <c r="I191" t="s">
        <v>30</v>
      </c>
      <c r="J191" s="2">
        <f t="shared" si="22"/>
        <v>-0.72153443909561621</v>
      </c>
      <c r="K191">
        <f t="shared" si="23"/>
        <v>9.639018545766212E-2</v>
      </c>
      <c r="M191" s="2">
        <f t="shared" si="24"/>
        <v>-3.1249999999999973</v>
      </c>
      <c r="N191">
        <f t="shared" si="25"/>
        <v>1.8084490740740706</v>
      </c>
      <c r="O191">
        <f t="shared" si="20"/>
        <v>1</v>
      </c>
      <c r="P191">
        <f t="shared" si="21"/>
        <v>0</v>
      </c>
    </row>
    <row r="192" spans="1:16" x14ac:dyDescent="0.25">
      <c r="A192" s="8">
        <v>35.328000000000003</v>
      </c>
      <c r="B192" s="8">
        <v>35.328000000000003</v>
      </c>
      <c r="C192" s="8"/>
      <c r="D192" s="30">
        <v>24152</v>
      </c>
      <c r="E192">
        <v>100401.69</v>
      </c>
      <c r="F192" s="2">
        <f>IF(E192&lt;&gt;0,('Modelo Atmosférico'!$B$9/'Modelo Atmosférico'!$B$10)*((POWER(E192/'Modelo Atmosférico'!$B$14,(-'Modelo Atmosférico'!$B$11*'Modelo Atmosférico'!$B$10)/('Modelo Atmosférico'!$B$12*'Modelo Atmosférico'!$B$13)))-1),0)</f>
        <v>77.143475888235557</v>
      </c>
      <c r="G192" s="12">
        <f t="shared" si="19"/>
        <v>2.7712538359149903</v>
      </c>
      <c r="H192">
        <v>184</v>
      </c>
      <c r="I192" t="s">
        <v>30</v>
      </c>
      <c r="J192" s="2">
        <f t="shared" si="22"/>
        <v>0.24022564085224274</v>
      </c>
      <c r="K192">
        <f t="shared" si="23"/>
        <v>0.12849687598885323</v>
      </c>
      <c r="M192" s="2">
        <f t="shared" si="24"/>
        <v>1.0416666666666656</v>
      </c>
      <c r="N192">
        <f t="shared" si="25"/>
        <v>2.411265432098761</v>
      </c>
      <c r="O192">
        <f t="shared" si="20"/>
        <v>1</v>
      </c>
      <c r="P192">
        <f t="shared" si="21"/>
        <v>0</v>
      </c>
    </row>
    <row r="193" spans="1:16" x14ac:dyDescent="0.25">
      <c r="A193" s="7">
        <v>35.520000000000003</v>
      </c>
      <c r="B193" s="8">
        <v>35.520000000000003</v>
      </c>
      <c r="C193" s="8"/>
      <c r="D193" s="30">
        <v>24152</v>
      </c>
      <c r="E193">
        <v>100401.69</v>
      </c>
      <c r="F193" s="2">
        <f>IF(E193&lt;&gt;0,('Modelo Atmosférico'!$B$9/'Modelo Atmosférico'!$B$10)*((POWER(E193/'Modelo Atmosférico'!$B$14,(-'Modelo Atmosférico'!$B$11*'Modelo Atmosférico'!$B$10)/('Modelo Atmosférico'!$B$12*'Modelo Atmosférico'!$B$13)))-1),0)</f>
        <v>77.143475888235557</v>
      </c>
      <c r="G193" s="12">
        <f t="shared" si="19"/>
        <v>2.7712538359149903</v>
      </c>
      <c r="H193">
        <v>185</v>
      </c>
      <c r="I193" t="s">
        <v>30</v>
      </c>
      <c r="J193" s="2">
        <f t="shared" si="22"/>
        <v>-0.24023096879683198</v>
      </c>
      <c r="K193">
        <f t="shared" si="23"/>
        <v>0.12849701768933797</v>
      </c>
      <c r="M193" s="2">
        <f t="shared" si="24"/>
        <v>-1.0416666666666656</v>
      </c>
      <c r="N193">
        <f t="shared" si="25"/>
        <v>2.411265432098761</v>
      </c>
      <c r="O193">
        <f t="shared" si="20"/>
        <v>1</v>
      </c>
      <c r="P193">
        <f t="shared" si="21"/>
        <v>0</v>
      </c>
    </row>
    <row r="194" spans="1:16" x14ac:dyDescent="0.25">
      <c r="A194" s="8">
        <v>35.712000000000003</v>
      </c>
      <c r="B194" s="8">
        <v>35.712000000000003</v>
      </c>
      <c r="C194" s="8"/>
      <c r="D194" s="30">
        <v>24152</v>
      </c>
      <c r="E194">
        <v>100401.69</v>
      </c>
      <c r="F194" s="2">
        <f>IF(E194&lt;&gt;0,('Modelo Atmosférico'!$B$9/'Modelo Atmosférico'!$B$10)*((POWER(E194/'Modelo Atmosférico'!$B$14,(-'Modelo Atmosférico'!$B$11*'Modelo Atmosférico'!$B$10)/('Modelo Atmosférico'!$B$12*'Modelo Atmosférico'!$B$13)))-1),0)</f>
        <v>77.143475888235557</v>
      </c>
      <c r="G194" s="12">
        <f t="shared" si="19"/>
        <v>2.7712538359149903</v>
      </c>
      <c r="H194">
        <v>186</v>
      </c>
      <c r="I194" t="s">
        <v>30</v>
      </c>
      <c r="J194" s="2">
        <f t="shared" si="22"/>
        <v>0</v>
      </c>
      <c r="K194">
        <f t="shared" si="23"/>
        <v>0.10442776908944985</v>
      </c>
      <c r="M194" s="2">
        <f t="shared" si="24"/>
        <v>0</v>
      </c>
      <c r="N194">
        <f t="shared" si="25"/>
        <v>1.9591531635802437</v>
      </c>
      <c r="O194">
        <f t="shared" si="20"/>
        <v>1</v>
      </c>
      <c r="P194">
        <f t="shared" si="21"/>
        <v>1</v>
      </c>
    </row>
    <row r="195" spans="1:16" x14ac:dyDescent="0.25">
      <c r="A195" s="8">
        <v>35.904000000000003</v>
      </c>
      <c r="B195" s="8">
        <v>35.904000000000003</v>
      </c>
      <c r="C195" s="8"/>
      <c r="D195" s="30">
        <v>24154</v>
      </c>
      <c r="E195">
        <v>100396.18</v>
      </c>
      <c r="F195" s="2">
        <f>IF(E195&lt;&gt;0,('Modelo Atmosférico'!$B$9/'Modelo Atmosférico'!$B$10)*((POWER(E195/'Modelo Atmosférico'!$B$14,(-'Modelo Atmosférico'!$B$11*'Modelo Atmosférico'!$B$10)/('Modelo Atmosférico'!$B$12*'Modelo Atmosférico'!$B$13)))-1),0)</f>
        <v>77.605563115811719</v>
      </c>
      <c r="G195" s="12">
        <f t="shared" si="19"/>
        <v>3.233341063491153</v>
      </c>
      <c r="H195">
        <v>187</v>
      </c>
      <c r="I195" t="s">
        <v>30</v>
      </c>
      <c r="J195" s="2">
        <f t="shared" si="22"/>
        <v>0.48134086205850241</v>
      </c>
      <c r="K195">
        <f t="shared" si="23"/>
        <v>0.16877322257177768</v>
      </c>
      <c r="M195" s="2">
        <f t="shared" si="24"/>
        <v>2.0833333333333313</v>
      </c>
      <c r="N195">
        <f t="shared" si="25"/>
        <v>3.164785879629624</v>
      </c>
      <c r="O195">
        <f t="shared" si="20"/>
        <v>1</v>
      </c>
      <c r="P195">
        <f t="shared" si="21"/>
        <v>0</v>
      </c>
    </row>
    <row r="196" spans="1:16" x14ac:dyDescent="0.25">
      <c r="A196" s="8">
        <v>36.095999999999997</v>
      </c>
      <c r="B196" s="8">
        <v>36.095999999999997</v>
      </c>
      <c r="C196" s="8"/>
      <c r="D196" s="30">
        <v>24152</v>
      </c>
      <c r="E196">
        <v>100401.69</v>
      </c>
      <c r="F196" s="2">
        <f>IF(E196&lt;&gt;0,('Modelo Atmosférico'!$B$9/'Modelo Atmosférico'!$B$10)*((POWER(E196/'Modelo Atmosférico'!$B$14,(-'Modelo Atmosférico'!$B$11*'Modelo Atmosférico'!$B$10)/('Modelo Atmosférico'!$B$12*'Modelo Atmosférico'!$B$13)))-1),0)</f>
        <v>77.143475888235557</v>
      </c>
      <c r="G196" s="12">
        <f t="shared" si="19"/>
        <v>2.7712538359149903</v>
      </c>
      <c r="H196">
        <v>188</v>
      </c>
      <c r="I196" t="s">
        <v>30</v>
      </c>
      <c r="J196" s="2">
        <f t="shared" si="22"/>
        <v>0.72153443909562154</v>
      </c>
      <c r="K196">
        <f t="shared" si="23"/>
        <v>0.22495303554129351</v>
      </c>
      <c r="M196" s="2">
        <f t="shared" si="24"/>
        <v>3.1250000000000204</v>
      </c>
      <c r="N196">
        <f t="shared" si="25"/>
        <v>4.2197145061728536</v>
      </c>
      <c r="O196">
        <f t="shared" si="20"/>
        <v>1</v>
      </c>
      <c r="P196">
        <f t="shared" si="21"/>
        <v>0</v>
      </c>
    </row>
    <row r="197" spans="1:16" x14ac:dyDescent="0.25">
      <c r="A197" s="8">
        <v>36.287999999999997</v>
      </c>
      <c r="B197" s="8">
        <v>36.287999999999997</v>
      </c>
      <c r="C197" s="8"/>
      <c r="D197" s="30">
        <v>24150</v>
      </c>
      <c r="E197">
        <v>100407.2</v>
      </c>
      <c r="F197" s="2">
        <f>IF(E197&lt;&gt;0,('Modelo Atmosférico'!$B$9/'Modelo Atmosférico'!$B$10)*((POWER(E197/'Modelo Atmosférico'!$B$14,(-'Modelo Atmosférico'!$B$11*'Modelo Atmosférico'!$B$10)/('Modelo Atmosférico'!$B$12*'Modelo Atmosférico'!$B$13)))-1),0)</f>
        <v>76.681409194432035</v>
      </c>
      <c r="G197" s="12">
        <f t="shared" si="19"/>
        <v>2.3091871421114689</v>
      </c>
      <c r="H197">
        <v>189</v>
      </c>
      <c r="I197" t="s">
        <v>30</v>
      </c>
      <c r="J197" s="2">
        <f t="shared" si="22"/>
        <v>-0.48131947271200459</v>
      </c>
      <c r="K197">
        <f t="shared" si="23"/>
        <v>0.16876936053287445</v>
      </c>
      <c r="M197" s="2">
        <f t="shared" si="24"/>
        <v>-2.0833333333333468</v>
      </c>
      <c r="N197">
        <f t="shared" si="25"/>
        <v>3.1647858796296569</v>
      </c>
      <c r="O197">
        <f t="shared" si="20"/>
        <v>1</v>
      </c>
      <c r="P197">
        <f t="shared" si="21"/>
        <v>0</v>
      </c>
    </row>
    <row r="198" spans="1:16" x14ac:dyDescent="0.25">
      <c r="A198" s="7">
        <v>36.479999999999997</v>
      </c>
      <c r="B198" s="8">
        <v>36.479999999999997</v>
      </c>
      <c r="C198" s="8"/>
      <c r="D198" s="30">
        <v>24153</v>
      </c>
      <c r="E198">
        <v>100398.94</v>
      </c>
      <c r="F198" s="2">
        <f>IF(E198&lt;&gt;0,('Modelo Atmosférico'!$B$9/'Modelo Atmosférico'!$B$10)*((POWER(E198/'Modelo Atmosférico'!$B$14,(-'Modelo Atmosférico'!$B$11*'Modelo Atmosférico'!$B$10)/('Modelo Atmosférico'!$B$12*'Modelo Atmosférico'!$B$13)))-1),0)</f>
        <v>77.374097618280516</v>
      </c>
      <c r="G198" s="12">
        <f t="shared" si="19"/>
        <v>3.0018755659599492</v>
      </c>
      <c r="H198">
        <v>190</v>
      </c>
      <c r="I198" t="s">
        <v>30</v>
      </c>
      <c r="J198" s="2">
        <f t="shared" si="22"/>
        <v>0.24023096879683375</v>
      </c>
      <c r="K198">
        <f t="shared" si="23"/>
        <v>0.16876957359639133</v>
      </c>
      <c r="M198" s="2">
        <f t="shared" si="24"/>
        <v>1.0416666666666734</v>
      </c>
      <c r="N198">
        <f t="shared" si="25"/>
        <v>3.1647858796296577</v>
      </c>
      <c r="O198">
        <f t="shared" si="20"/>
        <v>1</v>
      </c>
      <c r="P198">
        <f t="shared" si="21"/>
        <v>0</v>
      </c>
    </row>
    <row r="199" spans="1:16" x14ac:dyDescent="0.25">
      <c r="A199" s="8">
        <v>36.671999999999997</v>
      </c>
      <c r="B199" s="8">
        <v>36.671999999999997</v>
      </c>
      <c r="C199" s="8"/>
      <c r="D199" s="30">
        <v>24154</v>
      </c>
      <c r="E199">
        <v>100396.18</v>
      </c>
      <c r="F199" s="2">
        <f>IF(E199&lt;&gt;0,('Modelo Atmosférico'!$B$9/'Modelo Atmosférico'!$B$10)*((POWER(E199/'Modelo Atmosférico'!$B$14,(-'Modelo Atmosférico'!$B$11*'Modelo Atmosférico'!$B$10)/('Modelo Atmosférico'!$B$12*'Modelo Atmosférico'!$B$13)))-1),0)</f>
        <v>77.605563115811719</v>
      </c>
      <c r="G199" s="12">
        <f t="shared" si="19"/>
        <v>3.233341063491153</v>
      </c>
      <c r="H199">
        <v>191</v>
      </c>
      <c r="I199" t="s">
        <v>30</v>
      </c>
      <c r="J199" s="2">
        <f t="shared" si="22"/>
        <v>0.48134086205850596</v>
      </c>
      <c r="K199">
        <f t="shared" si="23"/>
        <v>0.15437774068634691</v>
      </c>
      <c r="M199" s="2">
        <f t="shared" si="24"/>
        <v>2.0833333333333468</v>
      </c>
      <c r="N199">
        <f t="shared" si="25"/>
        <v>2.8935185185185497</v>
      </c>
      <c r="O199">
        <f t="shared" si="20"/>
        <v>1</v>
      </c>
      <c r="P199">
        <f t="shared" si="21"/>
        <v>0</v>
      </c>
    </row>
    <row r="200" spans="1:16" x14ac:dyDescent="0.25">
      <c r="A200" s="8">
        <v>36.863999999999997</v>
      </c>
      <c r="B200" s="8">
        <v>36.863999999999997</v>
      </c>
      <c r="C200" s="8"/>
      <c r="D200" s="30">
        <v>24154</v>
      </c>
      <c r="E200">
        <v>100396.18</v>
      </c>
      <c r="F200" s="2">
        <f>IF(E200&lt;&gt;0,('Modelo Atmosférico'!$B$9/'Modelo Atmosférico'!$B$10)*((POWER(E200/'Modelo Atmosférico'!$B$14,(-'Modelo Atmosférico'!$B$11*'Modelo Atmosférico'!$B$10)/('Modelo Atmosférico'!$B$12*'Modelo Atmosférico'!$B$13)))-1),0)</f>
        <v>77.605563115811719</v>
      </c>
      <c r="G200" s="12">
        <f t="shared" si="19"/>
        <v>3.233341063491153</v>
      </c>
      <c r="H200">
        <v>192</v>
      </c>
      <c r="I200" t="s">
        <v>30</v>
      </c>
      <c r="J200" s="2">
        <f t="shared" si="22"/>
        <v>0</v>
      </c>
      <c r="K200">
        <f t="shared" si="23"/>
        <v>0.15437774068634691</v>
      </c>
      <c r="M200" s="2">
        <f t="shared" si="24"/>
        <v>0</v>
      </c>
      <c r="N200">
        <f t="shared" si="25"/>
        <v>2.8935185185185497</v>
      </c>
      <c r="O200">
        <f t="shared" si="20"/>
        <v>1</v>
      </c>
      <c r="P200">
        <f t="shared" si="21"/>
        <v>1</v>
      </c>
    </row>
    <row r="201" spans="1:16" x14ac:dyDescent="0.25">
      <c r="A201" s="8">
        <v>37.055999999999997</v>
      </c>
      <c r="B201" s="8">
        <v>37.055999999999997</v>
      </c>
      <c r="C201" s="8"/>
      <c r="D201" s="30">
        <v>24152</v>
      </c>
      <c r="E201">
        <v>100401.69</v>
      </c>
      <c r="F201" s="2">
        <f>IF(E201&lt;&gt;0,('Modelo Atmosférico'!$B$9/'Modelo Atmosférico'!$B$10)*((POWER(E201/'Modelo Atmosférico'!$B$14,(-'Modelo Atmosférico'!$B$11*'Modelo Atmosférico'!$B$10)/('Modelo Atmosférico'!$B$12*'Modelo Atmosférico'!$B$13)))-1),0)</f>
        <v>77.143475888235557</v>
      </c>
      <c r="G201" s="12">
        <f t="shared" si="19"/>
        <v>2.7712538359149903</v>
      </c>
      <c r="H201">
        <v>193</v>
      </c>
      <c r="I201" t="s">
        <v>30</v>
      </c>
      <c r="J201" s="2">
        <f t="shared" si="22"/>
        <v>0</v>
      </c>
      <c r="K201">
        <f t="shared" si="23"/>
        <v>0.14791800304087077</v>
      </c>
      <c r="M201" s="2">
        <f t="shared" si="24"/>
        <v>0</v>
      </c>
      <c r="N201">
        <f t="shared" si="25"/>
        <v>2.7729552469136163</v>
      </c>
      <c r="O201">
        <f t="shared" si="20"/>
        <v>1</v>
      </c>
      <c r="P201">
        <f t="shared" si="21"/>
        <v>1</v>
      </c>
    </row>
    <row r="202" spans="1:16" x14ac:dyDescent="0.25">
      <c r="A202" s="8">
        <v>37.247999999999998</v>
      </c>
      <c r="B202" s="8">
        <v>37.247999999999998</v>
      </c>
      <c r="C202" s="8"/>
      <c r="D202" s="30">
        <v>24152</v>
      </c>
      <c r="E202">
        <v>100401.69</v>
      </c>
      <c r="F202" s="2">
        <f>IF(E202&lt;&gt;0,('Modelo Atmosférico'!$B$9/'Modelo Atmosférico'!$B$10)*((POWER(E202/'Modelo Atmosférico'!$B$14,(-'Modelo Atmosférico'!$B$11*'Modelo Atmosférico'!$B$10)/('Modelo Atmosférico'!$B$12*'Modelo Atmosférico'!$B$13)))-1),0)</f>
        <v>77.143475888235557</v>
      </c>
      <c r="G202" s="12">
        <f t="shared" si="19"/>
        <v>2.7712538359149903</v>
      </c>
      <c r="H202">
        <v>194</v>
      </c>
      <c r="I202" t="s">
        <v>30</v>
      </c>
      <c r="J202" s="2">
        <f t="shared" si="22"/>
        <v>0.48131947271200104</v>
      </c>
      <c r="K202">
        <f t="shared" si="23"/>
        <v>0.11099319371652634</v>
      </c>
      <c r="M202" s="2">
        <f t="shared" si="24"/>
        <v>2.0833333333333313</v>
      </c>
      <c r="N202">
        <f t="shared" si="25"/>
        <v>2.0797164351852038</v>
      </c>
      <c r="O202">
        <f t="shared" si="20"/>
        <v>1</v>
      </c>
      <c r="P202">
        <f t="shared" si="21"/>
        <v>0</v>
      </c>
    </row>
    <row r="203" spans="1:16" x14ac:dyDescent="0.25">
      <c r="A203" s="7">
        <v>37.44</v>
      </c>
      <c r="B203" s="8">
        <v>37.44</v>
      </c>
      <c r="C203" s="8"/>
      <c r="D203" s="30">
        <v>24152</v>
      </c>
      <c r="E203">
        <v>100401.69</v>
      </c>
      <c r="F203" s="2">
        <f>IF(E203&lt;&gt;0,('Modelo Atmosférico'!$B$9/'Modelo Atmosférico'!$B$10)*((POWER(E203/'Modelo Atmosférico'!$B$14,(-'Modelo Atmosférico'!$B$11*'Modelo Atmosférico'!$B$10)/('Modelo Atmosférico'!$B$12*'Modelo Atmosférico'!$B$13)))-1),0)</f>
        <v>77.143475888235557</v>
      </c>
      <c r="G203" s="12">
        <f t="shared" si="19"/>
        <v>2.7712538359149903</v>
      </c>
      <c r="H203">
        <v>195</v>
      </c>
      <c r="I203" t="s">
        <v>30</v>
      </c>
      <c r="J203" s="2">
        <f t="shared" si="22"/>
        <v>-0.24023096879683198</v>
      </c>
      <c r="K203">
        <f t="shared" si="23"/>
        <v>7.0721135057839363E-2</v>
      </c>
      <c r="M203" s="2">
        <f t="shared" si="24"/>
        <v>-1.0416666666666656</v>
      </c>
      <c r="N203">
        <f t="shared" si="25"/>
        <v>1.3261959876543266</v>
      </c>
      <c r="O203">
        <f t="shared" si="20"/>
        <v>1</v>
      </c>
      <c r="P203">
        <f t="shared" si="21"/>
        <v>0</v>
      </c>
    </row>
    <row r="204" spans="1:16" x14ac:dyDescent="0.25">
      <c r="A204" s="8">
        <v>37.631999999999998</v>
      </c>
      <c r="B204" s="8">
        <v>37.631999999999998</v>
      </c>
      <c r="C204" s="8"/>
      <c r="D204" s="30">
        <v>24151</v>
      </c>
      <c r="E204">
        <v>100404.44</v>
      </c>
      <c r="F204" s="2">
        <f>IF(E204&lt;&gt;0,('Modelo Atmosférico'!$B$9/'Modelo Atmosférico'!$B$10)*((POWER(E204/'Modelo Atmosférico'!$B$14,(-'Modelo Atmosférico'!$B$11*'Modelo Atmosférico'!$B$10)/('Modelo Atmosférico'!$B$12*'Modelo Atmosférico'!$B$13)))-1),0)</f>
        <v>76.912859273017403</v>
      </c>
      <c r="G204" s="12">
        <f t="shared" si="19"/>
        <v>2.5406372206968371</v>
      </c>
      <c r="H204">
        <v>196</v>
      </c>
      <c r="I204" t="s">
        <v>30</v>
      </c>
      <c r="J204" s="2">
        <f t="shared" si="22"/>
        <v>-0.7215665029107452</v>
      </c>
      <c r="K204">
        <f t="shared" si="23"/>
        <v>0.17362107878368563</v>
      </c>
      <c r="M204" s="2">
        <f t="shared" si="24"/>
        <v>-3.1249999999999973</v>
      </c>
      <c r="N204">
        <f t="shared" si="25"/>
        <v>3.2552083333333379</v>
      </c>
      <c r="O204">
        <f t="shared" si="20"/>
        <v>1</v>
      </c>
      <c r="P204">
        <f t="shared" si="21"/>
        <v>0</v>
      </c>
    </row>
    <row r="205" spans="1:16" x14ac:dyDescent="0.25">
      <c r="A205" s="8">
        <v>37.823999999999998</v>
      </c>
      <c r="B205" s="8">
        <v>37.823999999999998</v>
      </c>
      <c r="C205" s="8"/>
      <c r="D205" s="30">
        <v>24154</v>
      </c>
      <c r="E205">
        <v>100396.18</v>
      </c>
      <c r="F205" s="2">
        <f>IF(E205&lt;&gt;0,('Modelo Atmosférico'!$B$9/'Modelo Atmosférico'!$B$10)*((POWER(E205/'Modelo Atmosférico'!$B$14,(-'Modelo Atmosférico'!$B$11*'Modelo Atmosférico'!$B$10)/('Modelo Atmosférico'!$B$12*'Modelo Atmosférico'!$B$13)))-1),0)</f>
        <v>77.605563115811719</v>
      </c>
      <c r="G205" s="12">
        <f t="shared" si="19"/>
        <v>3.233341063491153</v>
      </c>
      <c r="H205">
        <v>197</v>
      </c>
      <c r="I205" t="s">
        <v>30</v>
      </c>
      <c r="J205" s="2">
        <f t="shared" si="22"/>
        <v>0</v>
      </c>
      <c r="K205">
        <f t="shared" si="23"/>
        <v>0.12859350889731114</v>
      </c>
      <c r="M205" s="2">
        <f t="shared" si="24"/>
        <v>0</v>
      </c>
      <c r="N205">
        <f t="shared" si="25"/>
        <v>2.411265432098761</v>
      </c>
      <c r="O205">
        <f t="shared" si="20"/>
        <v>1</v>
      </c>
      <c r="P205">
        <f t="shared" si="21"/>
        <v>1</v>
      </c>
    </row>
    <row r="206" spans="1:16" x14ac:dyDescent="0.25">
      <c r="A206" s="8">
        <v>38.015999999999998</v>
      </c>
      <c r="B206" s="8">
        <v>38.015999999999998</v>
      </c>
      <c r="C206" s="8"/>
      <c r="D206" s="30">
        <v>24152</v>
      </c>
      <c r="E206">
        <v>100401.69</v>
      </c>
      <c r="F206" s="2">
        <f>IF(E206&lt;&gt;0,('Modelo Atmosférico'!$B$9/'Modelo Atmosférico'!$B$10)*((POWER(E206/'Modelo Atmosférico'!$B$14,(-'Modelo Atmosférico'!$B$11*'Modelo Atmosférico'!$B$10)/('Modelo Atmosférico'!$B$12*'Modelo Atmosférico'!$B$13)))-1),0)</f>
        <v>77.143475888235557</v>
      </c>
      <c r="G206" s="12">
        <f t="shared" si="19"/>
        <v>2.7712538359149903</v>
      </c>
      <c r="H206">
        <v>198</v>
      </c>
      <c r="I206" t="s">
        <v>30</v>
      </c>
      <c r="J206" s="2">
        <f t="shared" si="22"/>
        <v>0</v>
      </c>
      <c r="K206">
        <f t="shared" si="23"/>
        <v>0.12859350889731114</v>
      </c>
      <c r="M206" s="2">
        <f t="shared" si="24"/>
        <v>0</v>
      </c>
      <c r="N206">
        <f t="shared" si="25"/>
        <v>2.411265432098761</v>
      </c>
      <c r="O206">
        <f t="shared" si="20"/>
        <v>1</v>
      </c>
      <c r="P206">
        <f t="shared" si="21"/>
        <v>1</v>
      </c>
    </row>
    <row r="207" spans="1:16" x14ac:dyDescent="0.25">
      <c r="A207" s="8">
        <v>38.207999999999998</v>
      </c>
      <c r="B207" s="8">
        <v>38.207999999999998</v>
      </c>
      <c r="C207" s="8"/>
      <c r="D207" s="30">
        <v>24150</v>
      </c>
      <c r="E207">
        <v>100407.2</v>
      </c>
      <c r="F207" s="2">
        <f>IF(E207&lt;&gt;0,('Modelo Atmosférico'!$B$9/'Modelo Atmosférico'!$B$10)*((POWER(E207/'Modelo Atmosférico'!$B$14,(-'Modelo Atmosférico'!$B$11*'Modelo Atmosférico'!$B$10)/('Modelo Atmosférico'!$B$12*'Modelo Atmosférico'!$B$13)))-1),0)</f>
        <v>76.681409194432035</v>
      </c>
      <c r="G207" s="12">
        <f t="shared" si="19"/>
        <v>2.3091871421114689</v>
      </c>
      <c r="H207">
        <v>199</v>
      </c>
      <c r="I207" t="s">
        <v>30</v>
      </c>
      <c r="J207" s="2">
        <f t="shared" si="22"/>
        <v>-0.48131947271200104</v>
      </c>
      <c r="K207">
        <f t="shared" si="23"/>
        <v>0.14792171278081831</v>
      </c>
      <c r="M207" s="2">
        <f t="shared" si="24"/>
        <v>-2.0833333333333313</v>
      </c>
      <c r="N207">
        <f t="shared" si="25"/>
        <v>2.7729552469135754</v>
      </c>
      <c r="O207">
        <f t="shared" si="20"/>
        <v>1</v>
      </c>
      <c r="P207">
        <f t="shared" si="21"/>
        <v>0</v>
      </c>
    </row>
    <row r="208" spans="1:16" x14ac:dyDescent="0.25">
      <c r="A208" s="7">
        <v>38.4</v>
      </c>
      <c r="B208" s="8">
        <v>38.4</v>
      </c>
      <c r="C208" s="8"/>
      <c r="D208" s="30">
        <v>24152</v>
      </c>
      <c r="E208">
        <v>100401.69</v>
      </c>
      <c r="F208" s="2">
        <f>IF(E208&lt;&gt;0,('Modelo Atmosférico'!$B$9/'Modelo Atmosférico'!$B$10)*((POWER(E208/'Modelo Atmosférico'!$B$14,(-'Modelo Atmosférico'!$B$11*'Modelo Atmosférico'!$B$10)/('Modelo Atmosférico'!$B$12*'Modelo Atmosférico'!$B$13)))-1),0)</f>
        <v>77.143475888235557</v>
      </c>
      <c r="G208" s="12">
        <f t="shared" si="19"/>
        <v>2.7712538359149903</v>
      </c>
      <c r="H208">
        <v>200</v>
      </c>
      <c r="I208" t="s">
        <v>30</v>
      </c>
      <c r="J208" s="2">
        <f t="shared" si="22"/>
        <v>0</v>
      </c>
      <c r="K208">
        <f t="shared" si="23"/>
        <v>7.7156636459752584E-2</v>
      </c>
      <c r="M208" s="2">
        <f t="shared" si="24"/>
        <v>0</v>
      </c>
      <c r="N208">
        <f t="shared" si="25"/>
        <v>1.4467592592592569</v>
      </c>
      <c r="O208">
        <f t="shared" si="20"/>
        <v>1</v>
      </c>
      <c r="P208">
        <f t="shared" si="21"/>
        <v>1</v>
      </c>
    </row>
    <row r="209" spans="1:16" x14ac:dyDescent="0.25">
      <c r="A209" s="8">
        <v>38.591999999999999</v>
      </c>
      <c r="B209" s="8">
        <v>38.591999999999999</v>
      </c>
      <c r="C209" s="8"/>
      <c r="D209" s="30">
        <v>24151</v>
      </c>
      <c r="E209">
        <v>100404.44</v>
      </c>
      <c r="F209" s="2">
        <f>IF(E209&lt;&gt;0,('Modelo Atmosférico'!$B$9/'Modelo Atmosférico'!$B$10)*((POWER(E209/'Modelo Atmosférico'!$B$14,(-'Modelo Atmosférico'!$B$11*'Modelo Atmosférico'!$B$10)/('Modelo Atmosférico'!$B$12*'Modelo Atmosférico'!$B$13)))-1),0)</f>
        <v>76.912859273017403</v>
      </c>
      <c r="G209" s="12">
        <f t="shared" si="19"/>
        <v>2.5406372206968371</v>
      </c>
      <c r="H209">
        <v>201</v>
      </c>
      <c r="I209" t="s">
        <v>30</v>
      </c>
      <c r="J209" s="2">
        <f t="shared" si="22"/>
        <v>0</v>
      </c>
      <c r="K209">
        <f t="shared" si="23"/>
        <v>8.5195145757158891E-2</v>
      </c>
      <c r="M209" s="2">
        <f t="shared" si="24"/>
        <v>0</v>
      </c>
      <c r="N209">
        <f t="shared" si="25"/>
        <v>1.5974633487654293</v>
      </c>
      <c r="O209">
        <f t="shared" si="20"/>
        <v>1</v>
      </c>
      <c r="P209">
        <f t="shared" si="21"/>
        <v>1</v>
      </c>
    </row>
    <row r="210" spans="1:16" x14ac:dyDescent="0.25">
      <c r="A210" s="8">
        <v>38.783999999999999</v>
      </c>
      <c r="B210" s="8">
        <v>38.783999999999999</v>
      </c>
      <c r="C210" s="8"/>
      <c r="D210" s="30">
        <v>24155</v>
      </c>
      <c r="E210">
        <v>100393.42</v>
      </c>
      <c r="F210" s="2">
        <f>IF(E210&lt;&gt;0,('Modelo Atmosférico'!$B$9/'Modelo Atmosférico'!$B$10)*((POWER(E210/'Modelo Atmosférico'!$B$14,(-'Modelo Atmosférico'!$B$11*'Modelo Atmosférico'!$B$10)/('Modelo Atmosférico'!$B$12*'Modelo Atmosférico'!$B$13)))-1),0)</f>
        <v>77.837033765943815</v>
      </c>
      <c r="G210" s="12">
        <f t="shared" si="19"/>
        <v>3.4648117136232486</v>
      </c>
      <c r="H210">
        <v>202</v>
      </c>
      <c r="I210" t="s">
        <v>30</v>
      </c>
      <c r="J210" s="2">
        <f t="shared" si="22"/>
        <v>0.24111526055426599</v>
      </c>
      <c r="K210">
        <f t="shared" si="23"/>
        <v>4.6698109960142876E-2</v>
      </c>
      <c r="M210" s="2">
        <f t="shared" si="24"/>
        <v>1.0416666666666656</v>
      </c>
      <c r="N210">
        <f t="shared" si="25"/>
        <v>0.87408371913580063</v>
      </c>
      <c r="O210">
        <f t="shared" si="20"/>
        <v>1</v>
      </c>
      <c r="P210">
        <f t="shared" si="21"/>
        <v>0</v>
      </c>
    </row>
    <row r="211" spans="1:16" x14ac:dyDescent="0.25">
      <c r="A211" s="8">
        <v>38.975999999999999</v>
      </c>
      <c r="B211" s="8">
        <v>38.975999999999999</v>
      </c>
      <c r="C211" s="8"/>
      <c r="D211" s="30">
        <v>24154</v>
      </c>
      <c r="E211">
        <v>100396.18</v>
      </c>
      <c r="F211" s="2">
        <f>IF(E211&lt;&gt;0,('Modelo Atmosférico'!$B$9/'Modelo Atmosférico'!$B$10)*((POWER(E211/'Modelo Atmosférico'!$B$14,(-'Modelo Atmosférico'!$B$11*'Modelo Atmosférico'!$B$10)/('Modelo Atmosférico'!$B$12*'Modelo Atmosférico'!$B$13)))-1),0)</f>
        <v>77.605563115811719</v>
      </c>
      <c r="G211" s="12">
        <f t="shared" si="19"/>
        <v>3.233341063491153</v>
      </c>
      <c r="H211">
        <v>203</v>
      </c>
      <c r="I211" t="s">
        <v>30</v>
      </c>
      <c r="J211" s="2">
        <f t="shared" si="22"/>
        <v>0.48134086205850241</v>
      </c>
      <c r="K211">
        <f t="shared" si="23"/>
        <v>8.5300480308373061E-2</v>
      </c>
      <c r="M211" s="2">
        <f t="shared" si="24"/>
        <v>2.0833333333333313</v>
      </c>
      <c r="N211">
        <f t="shared" si="25"/>
        <v>1.5974633487654286</v>
      </c>
      <c r="O211">
        <f t="shared" si="20"/>
        <v>1</v>
      </c>
      <c r="P211">
        <f t="shared" si="21"/>
        <v>0</v>
      </c>
    </row>
    <row r="212" spans="1:16" x14ac:dyDescent="0.25">
      <c r="A212" s="8">
        <v>39.167999999999999</v>
      </c>
      <c r="B212" s="8">
        <v>39.167999999999999</v>
      </c>
      <c r="C212" s="8"/>
      <c r="D212" s="30">
        <v>24155</v>
      </c>
      <c r="E212">
        <v>100393.42</v>
      </c>
      <c r="F212" s="2">
        <f>IF(E212&lt;&gt;0,('Modelo Atmosférico'!$B$9/'Modelo Atmosférico'!$B$10)*((POWER(E212/'Modelo Atmosférico'!$B$14,(-'Modelo Atmosférico'!$B$11*'Modelo Atmosférico'!$B$10)/('Modelo Atmosférico'!$B$12*'Modelo Atmosférico'!$B$13)))-1),0)</f>
        <v>77.837033765943815</v>
      </c>
      <c r="G212" s="12">
        <f t="shared" si="19"/>
        <v>3.4648117136232486</v>
      </c>
      <c r="H212">
        <v>204</v>
      </c>
      <c r="I212" t="s">
        <v>30</v>
      </c>
      <c r="J212" s="2">
        <f t="shared" si="22"/>
        <v>1.2037755953247695</v>
      </c>
      <c r="K212">
        <f t="shared" si="23"/>
        <v>0.27043463561169756</v>
      </c>
      <c r="M212" s="2">
        <f t="shared" si="24"/>
        <v>5.2083333333333286</v>
      </c>
      <c r="N212">
        <f t="shared" si="25"/>
        <v>5.0636574074073977</v>
      </c>
      <c r="O212">
        <f t="shared" si="20"/>
        <v>1</v>
      </c>
      <c r="P212">
        <f t="shared" si="21"/>
        <v>0</v>
      </c>
    </row>
    <row r="213" spans="1:16" x14ac:dyDescent="0.25">
      <c r="A213" s="7">
        <v>39.36</v>
      </c>
      <c r="B213" s="8">
        <v>39.36</v>
      </c>
      <c r="C213" s="8"/>
      <c r="D213" s="30">
        <v>24156</v>
      </c>
      <c r="E213">
        <v>100390.67</v>
      </c>
      <c r="F213" s="2">
        <f>IF(E213&lt;&gt;0,('Modelo Atmosférico'!$B$9/'Modelo Atmosférico'!$B$10)*((POWER(E213/'Modelo Atmosférico'!$B$14,(-'Modelo Atmosférico'!$B$11*'Modelo Atmosférico'!$B$10)/('Modelo Atmosférico'!$B$12*'Modelo Atmosférico'!$B$13)))-1),0)</f>
        <v>78.067670879198118</v>
      </c>
      <c r="G213" s="12">
        <f t="shared" si="19"/>
        <v>3.6954488268775521</v>
      </c>
      <c r="H213">
        <v>205</v>
      </c>
      <c r="I213" t="s">
        <v>30</v>
      </c>
      <c r="J213" s="2">
        <f t="shared" si="22"/>
        <v>0.96270311558600097</v>
      </c>
      <c r="K213">
        <f t="shared" si="23"/>
        <v>0.21245130360448736</v>
      </c>
      <c r="M213" s="2">
        <f t="shared" si="24"/>
        <v>4.1666666666666625</v>
      </c>
      <c r="N213">
        <f t="shared" si="25"/>
        <v>3.9785879629629548</v>
      </c>
      <c r="O213">
        <f t="shared" si="20"/>
        <v>1</v>
      </c>
      <c r="P213">
        <f t="shared" si="21"/>
        <v>0</v>
      </c>
    </row>
    <row r="214" spans="1:16" x14ac:dyDescent="0.25">
      <c r="A214" s="8">
        <v>39.552</v>
      </c>
      <c r="B214" s="8">
        <v>39.552</v>
      </c>
      <c r="C214" s="8"/>
      <c r="D214" s="30">
        <v>24155</v>
      </c>
      <c r="E214">
        <v>100393.42</v>
      </c>
      <c r="F214" s="2">
        <f>IF(E214&lt;&gt;0,('Modelo Atmosférico'!$B$9/'Modelo Atmosférico'!$B$10)*((POWER(E214/'Modelo Atmosférico'!$B$14,(-'Modelo Atmosférico'!$B$11*'Modelo Atmosférico'!$B$10)/('Modelo Atmosférico'!$B$12*'Modelo Atmosférico'!$B$13)))-1),0)</f>
        <v>77.837033765943815</v>
      </c>
      <c r="G214" s="12">
        <f t="shared" si="19"/>
        <v>3.4648117136232486</v>
      </c>
      <c r="H214">
        <v>206</v>
      </c>
      <c r="I214" t="s">
        <v>30</v>
      </c>
      <c r="J214" s="2">
        <f t="shared" si="22"/>
        <v>0.96268176346501111</v>
      </c>
      <c r="K214">
        <f t="shared" si="23"/>
        <v>0.18666050161550515</v>
      </c>
      <c r="M214" s="2">
        <f t="shared" si="24"/>
        <v>4.1666666666666625</v>
      </c>
      <c r="N214">
        <f t="shared" si="25"/>
        <v>3.4963348765432016</v>
      </c>
      <c r="O214">
        <f t="shared" si="20"/>
        <v>1</v>
      </c>
      <c r="P214">
        <f t="shared" si="21"/>
        <v>0</v>
      </c>
    </row>
    <row r="215" spans="1:16" x14ac:dyDescent="0.25">
      <c r="A215" s="8">
        <v>39.744</v>
      </c>
      <c r="B215" s="8">
        <v>39.744</v>
      </c>
      <c r="C215" s="8"/>
      <c r="D215" s="30">
        <v>24152</v>
      </c>
      <c r="E215">
        <v>100401.69</v>
      </c>
      <c r="F215" s="2">
        <f>IF(E215&lt;&gt;0,('Modelo Atmosférico'!$B$9/'Modelo Atmosférico'!$B$10)*((POWER(E215/'Modelo Atmosférico'!$B$14,(-'Modelo Atmosférico'!$B$11*'Modelo Atmosférico'!$B$10)/('Modelo Atmosférico'!$B$12*'Modelo Atmosférico'!$B$13)))-1),0)</f>
        <v>77.143475888235557</v>
      </c>
      <c r="G215" s="12">
        <f t="shared" si="19"/>
        <v>2.7712538359149903</v>
      </c>
      <c r="H215">
        <v>207</v>
      </c>
      <c r="I215" t="s">
        <v>30</v>
      </c>
      <c r="J215" s="2">
        <f t="shared" si="22"/>
        <v>-0.72245612261276837</v>
      </c>
      <c r="K215">
        <f t="shared" si="23"/>
        <v>0.41374278579345086</v>
      </c>
      <c r="M215" s="2">
        <f t="shared" si="24"/>
        <v>-3.1249999999999973</v>
      </c>
      <c r="N215">
        <f t="shared" si="25"/>
        <v>7.746190200617268</v>
      </c>
      <c r="O215">
        <f t="shared" si="20"/>
        <v>1</v>
      </c>
      <c r="P215">
        <f t="shared" si="21"/>
        <v>0</v>
      </c>
    </row>
    <row r="216" spans="1:16" x14ac:dyDescent="0.25">
      <c r="A216" s="8">
        <v>39.936</v>
      </c>
      <c r="B216" s="8">
        <v>39.936</v>
      </c>
      <c r="C216" s="8"/>
      <c r="D216" s="30">
        <v>24155</v>
      </c>
      <c r="E216">
        <v>100393.42</v>
      </c>
      <c r="F216" s="2">
        <f>IF(E216&lt;&gt;0,('Modelo Atmosférico'!$B$9/'Modelo Atmosférico'!$B$10)*((POWER(E216/'Modelo Atmosférico'!$B$14,(-'Modelo Atmosférico'!$B$11*'Modelo Atmosférico'!$B$10)/('Modelo Atmosférico'!$B$12*'Modelo Atmosférico'!$B$13)))-1),0)</f>
        <v>77.837033765943815</v>
      </c>
      <c r="G216" s="12">
        <f t="shared" si="19"/>
        <v>3.4648117136232486</v>
      </c>
      <c r="H216">
        <v>208</v>
      </c>
      <c r="I216" t="s">
        <v>30</v>
      </c>
      <c r="J216" s="2">
        <f t="shared" si="22"/>
        <v>0.24111526055426599</v>
      </c>
      <c r="K216">
        <f t="shared" si="23"/>
        <v>0.41374278579345064</v>
      </c>
      <c r="M216" s="2">
        <f t="shared" si="24"/>
        <v>1.0416666666666656</v>
      </c>
      <c r="N216">
        <f t="shared" si="25"/>
        <v>7.7461902006172698</v>
      </c>
      <c r="O216">
        <f t="shared" si="20"/>
        <v>1</v>
      </c>
      <c r="P216">
        <f t="shared" si="21"/>
        <v>0</v>
      </c>
    </row>
    <row r="217" spans="1:16" x14ac:dyDescent="0.25">
      <c r="A217" s="8">
        <v>40.128</v>
      </c>
      <c r="B217" s="8">
        <v>40.128</v>
      </c>
      <c r="C217" s="8"/>
      <c r="D217" s="30">
        <v>24154</v>
      </c>
      <c r="E217">
        <v>100396.18</v>
      </c>
      <c r="F217" s="2">
        <f>IF(E217&lt;&gt;0,('Modelo Atmosférico'!$B$9/'Modelo Atmosférico'!$B$10)*((POWER(E217/'Modelo Atmosférico'!$B$14,(-'Modelo Atmosférico'!$B$11*'Modelo Atmosférico'!$B$10)/('Modelo Atmosférico'!$B$12*'Modelo Atmosférico'!$B$13)))-1),0)</f>
        <v>77.605563115811719</v>
      </c>
      <c r="G217" s="12">
        <f t="shared" si="19"/>
        <v>3.233341063491153</v>
      </c>
      <c r="H217">
        <v>209</v>
      </c>
      <c r="I217" t="s">
        <v>30</v>
      </c>
      <c r="J217" s="2">
        <f t="shared" si="22"/>
        <v>-0.24111526055426599</v>
      </c>
      <c r="K217">
        <f t="shared" si="23"/>
        <v>0.49591236073540151</v>
      </c>
      <c r="M217" s="2">
        <f t="shared" si="24"/>
        <v>-1.0416666666666656</v>
      </c>
      <c r="N217">
        <f t="shared" si="25"/>
        <v>9.2833719135802308</v>
      </c>
      <c r="O217">
        <f t="shared" si="20"/>
        <v>1</v>
      </c>
      <c r="P217">
        <f t="shared" si="21"/>
        <v>0</v>
      </c>
    </row>
    <row r="218" spans="1:16" x14ac:dyDescent="0.25">
      <c r="A218" s="7">
        <v>40.32</v>
      </c>
      <c r="B218" s="8">
        <v>40.32</v>
      </c>
      <c r="C218" s="8"/>
      <c r="D218" s="30">
        <v>24157</v>
      </c>
      <c r="E218">
        <v>100387.92</v>
      </c>
      <c r="F218" s="2">
        <f>IF(E218&lt;&gt;0,('Modelo Atmosférico'!$B$9/'Modelo Atmosférico'!$B$10)*((POWER(E218/'Modelo Atmosférico'!$B$14,(-'Modelo Atmosférico'!$B$11*'Modelo Atmosférico'!$B$10)/('Modelo Atmosférico'!$B$12*'Modelo Atmosférico'!$B$13)))-1),0)</f>
        <v>78.298313108293101</v>
      </c>
      <c r="G218" s="12">
        <f t="shared" si="19"/>
        <v>3.9260910559725346</v>
      </c>
      <c r="H218">
        <v>210</v>
      </c>
      <c r="I218" t="s">
        <v>30</v>
      </c>
      <c r="J218" s="2">
        <f t="shared" si="22"/>
        <v>0.24025232197393995</v>
      </c>
      <c r="K218">
        <f t="shared" si="23"/>
        <v>0.36706033789079773</v>
      </c>
      <c r="M218" s="2">
        <f t="shared" si="24"/>
        <v>1.0416666666666656</v>
      </c>
      <c r="N218">
        <f t="shared" si="25"/>
        <v>6.8721064814814694</v>
      </c>
      <c r="O218">
        <f t="shared" si="20"/>
        <v>1</v>
      </c>
      <c r="P218">
        <f t="shared" si="21"/>
        <v>0</v>
      </c>
    </row>
    <row r="219" spans="1:16" x14ac:dyDescent="0.25">
      <c r="A219" s="8">
        <v>40.512</v>
      </c>
      <c r="B219" s="8">
        <v>40.512</v>
      </c>
      <c r="C219" s="8"/>
      <c r="D219" s="30">
        <v>24158</v>
      </c>
      <c r="E219">
        <v>100385.16</v>
      </c>
      <c r="F219" s="2">
        <f>IF(E219&lt;&gt;0,('Modelo Atmosférico'!$B$9/'Modelo Atmosférico'!$B$10)*((POWER(E219/'Modelo Atmosférico'!$B$14,(-'Modelo Atmosférico'!$B$11*'Modelo Atmosférico'!$B$10)/('Modelo Atmosférico'!$B$12*'Modelo Atmosférico'!$B$13)))-1),0)</f>
        <v>78.529799180437251</v>
      </c>
      <c r="G219" s="12">
        <f t="shared" si="19"/>
        <v>4.1575771281166851</v>
      </c>
      <c r="H219">
        <v>211</v>
      </c>
      <c r="I219" t="s">
        <v>30</v>
      </c>
      <c r="J219" s="2">
        <f t="shared" si="22"/>
        <v>0.72163064009732913</v>
      </c>
      <c r="K219">
        <f t="shared" si="23"/>
        <v>0.31709999021507446</v>
      </c>
      <c r="M219" s="2">
        <f t="shared" si="24"/>
        <v>3.1249999999999973</v>
      </c>
      <c r="N219">
        <f t="shared" si="25"/>
        <v>5.937741126543199</v>
      </c>
      <c r="O219">
        <f t="shared" si="20"/>
        <v>1</v>
      </c>
      <c r="P219">
        <f t="shared" si="21"/>
        <v>0</v>
      </c>
    </row>
    <row r="220" spans="1:16" x14ac:dyDescent="0.25">
      <c r="A220" s="8">
        <v>40.704000000000001</v>
      </c>
      <c r="B220" s="8">
        <v>40.704000000000001</v>
      </c>
      <c r="C220" s="8"/>
      <c r="D220" s="30">
        <v>24155</v>
      </c>
      <c r="E220">
        <v>100393.42</v>
      </c>
      <c r="F220" s="2">
        <f>IF(E220&lt;&gt;0,('Modelo Atmosférico'!$B$9/'Modelo Atmosférico'!$B$10)*((POWER(E220/'Modelo Atmosférico'!$B$14,(-'Modelo Atmosférico'!$B$11*'Modelo Atmosférico'!$B$10)/('Modelo Atmosférico'!$B$12*'Modelo Atmosférico'!$B$13)))-1),0)</f>
        <v>77.837033765943815</v>
      </c>
      <c r="G220" s="12">
        <f t="shared" si="19"/>
        <v>3.4648117136232486</v>
      </c>
      <c r="H220">
        <v>212</v>
      </c>
      <c r="I220" t="s">
        <v>30</v>
      </c>
      <c r="J220" s="2">
        <f t="shared" si="22"/>
        <v>0.72245612261276837</v>
      </c>
      <c r="K220">
        <f t="shared" si="23"/>
        <v>0.26407127601660635</v>
      </c>
      <c r="M220" s="2">
        <f t="shared" si="24"/>
        <v>3.1249999999999973</v>
      </c>
      <c r="N220">
        <f t="shared" si="25"/>
        <v>4.9430941358024603</v>
      </c>
      <c r="O220">
        <f t="shared" si="20"/>
        <v>1</v>
      </c>
      <c r="P220">
        <f t="shared" si="21"/>
        <v>0</v>
      </c>
    </row>
    <row r="221" spans="1:16" x14ac:dyDescent="0.25">
      <c r="A221" s="8">
        <v>40.896000000000001</v>
      </c>
      <c r="B221" s="8">
        <v>40.896000000000001</v>
      </c>
      <c r="C221" s="8"/>
      <c r="D221" s="30">
        <v>24154</v>
      </c>
      <c r="E221">
        <v>100396.18</v>
      </c>
      <c r="F221" s="2">
        <f>IF(E221&lt;&gt;0,('Modelo Atmosférico'!$B$9/'Modelo Atmosférico'!$B$10)*((POWER(E221/'Modelo Atmosférico'!$B$14,(-'Modelo Atmosférico'!$B$11*'Modelo Atmosférico'!$B$10)/('Modelo Atmosférico'!$B$12*'Modelo Atmosférico'!$B$13)))-1),0)</f>
        <v>77.605563115811719</v>
      </c>
      <c r="G221" s="12">
        <f t="shared" si="19"/>
        <v>3.233341063491153</v>
      </c>
      <c r="H221">
        <v>213</v>
      </c>
      <c r="I221" t="s">
        <v>30</v>
      </c>
      <c r="J221" s="2">
        <f t="shared" si="22"/>
        <v>-0.24111526055426599</v>
      </c>
      <c r="K221">
        <f t="shared" si="23"/>
        <v>0.15461255781705338</v>
      </c>
      <c r="M221" s="2">
        <f t="shared" si="24"/>
        <v>-1.0416666666666656</v>
      </c>
      <c r="N221">
        <f t="shared" si="25"/>
        <v>2.8935185185185128</v>
      </c>
      <c r="O221">
        <f t="shared" si="20"/>
        <v>1</v>
      </c>
      <c r="P221">
        <f t="shared" si="21"/>
        <v>0</v>
      </c>
    </row>
    <row r="222" spans="1:16" x14ac:dyDescent="0.25">
      <c r="A222" s="8">
        <v>41.088000000000001</v>
      </c>
      <c r="B222" s="8">
        <v>41.088000000000001</v>
      </c>
      <c r="C222" s="8"/>
      <c r="D222" s="30">
        <v>24152</v>
      </c>
      <c r="E222">
        <v>100401.69</v>
      </c>
      <c r="F222" s="2">
        <f>IF(E222&lt;&gt;0,('Modelo Atmosférico'!$B$9/'Modelo Atmosférico'!$B$10)*((POWER(E222/'Modelo Atmosférico'!$B$14,(-'Modelo Atmosférico'!$B$11*'Modelo Atmosférico'!$B$10)/('Modelo Atmosférico'!$B$12*'Modelo Atmosférico'!$B$13)))-1),0)</f>
        <v>77.143475888235557</v>
      </c>
      <c r="G222" s="12">
        <f t="shared" si="19"/>
        <v>2.7712538359149903</v>
      </c>
      <c r="H222">
        <v>214</v>
      </c>
      <c r="I222" t="s">
        <v>30</v>
      </c>
      <c r="J222" s="2">
        <f t="shared" si="22"/>
        <v>-0.48134086205850241</v>
      </c>
      <c r="K222">
        <f t="shared" si="23"/>
        <v>0.22696543744694461</v>
      </c>
      <c r="M222" s="2">
        <f t="shared" si="24"/>
        <v>-2.0833333333333313</v>
      </c>
      <c r="N222">
        <f t="shared" si="25"/>
        <v>4.2498553240740664</v>
      </c>
      <c r="O222">
        <f t="shared" si="20"/>
        <v>1</v>
      </c>
      <c r="P222">
        <f t="shared" si="21"/>
        <v>0</v>
      </c>
    </row>
    <row r="223" spans="1:16" x14ac:dyDescent="0.25">
      <c r="A223" s="7">
        <v>41.28</v>
      </c>
      <c r="B223" s="8">
        <v>41.28</v>
      </c>
      <c r="C223" s="8"/>
      <c r="D223" s="30">
        <v>24154</v>
      </c>
      <c r="E223">
        <v>100396.18</v>
      </c>
      <c r="F223" s="2">
        <f>IF(E223&lt;&gt;0,('Modelo Atmosférico'!$B$9/'Modelo Atmosférico'!$B$10)*((POWER(E223/'Modelo Atmosférico'!$B$14,(-'Modelo Atmosférico'!$B$11*'Modelo Atmosférico'!$B$10)/('Modelo Atmosférico'!$B$12*'Modelo Atmosférico'!$B$13)))-1),0)</f>
        <v>77.605563115811719</v>
      </c>
      <c r="G223" s="12">
        <f t="shared" si="19"/>
        <v>3.233341063491153</v>
      </c>
      <c r="H223">
        <v>215</v>
      </c>
      <c r="I223" t="s">
        <v>30</v>
      </c>
      <c r="J223" s="2">
        <f t="shared" si="22"/>
        <v>-0.72161457550143848</v>
      </c>
      <c r="K223">
        <f t="shared" si="23"/>
        <v>0.31689108584108489</v>
      </c>
      <c r="M223" s="2">
        <f t="shared" si="24"/>
        <v>-3.1249999999999973</v>
      </c>
      <c r="N223">
        <f t="shared" si="25"/>
        <v>5.9377411265431999</v>
      </c>
      <c r="O223">
        <f t="shared" si="20"/>
        <v>1</v>
      </c>
      <c r="P223">
        <f t="shared" si="21"/>
        <v>0</v>
      </c>
    </row>
    <row r="224" spans="1:16" x14ac:dyDescent="0.25">
      <c r="A224" s="8">
        <v>41.472000000000001</v>
      </c>
      <c r="B224" s="8">
        <v>41.472000000000001</v>
      </c>
      <c r="C224" s="8"/>
      <c r="D224" s="30">
        <v>24155</v>
      </c>
      <c r="E224">
        <v>100393.42</v>
      </c>
      <c r="F224" s="2">
        <f>IF(E224&lt;&gt;0,('Modelo Atmosférico'!$B$9/'Modelo Atmosférico'!$B$10)*((POWER(E224/'Modelo Atmosférico'!$B$14,(-'Modelo Atmosférico'!$B$11*'Modelo Atmosférico'!$B$10)/('Modelo Atmosférico'!$B$12*'Modelo Atmosférico'!$B$13)))-1),0)</f>
        <v>77.837033765943815</v>
      </c>
      <c r="G224" s="12">
        <f t="shared" si="19"/>
        <v>3.4648117136232486</v>
      </c>
      <c r="H224">
        <v>216</v>
      </c>
      <c r="I224" t="s">
        <v>30</v>
      </c>
      <c r="J224" s="2">
        <f t="shared" si="22"/>
        <v>-0.72163064009732913</v>
      </c>
      <c r="K224">
        <f t="shared" si="23"/>
        <v>0.38120161131578539</v>
      </c>
      <c r="M224" s="2">
        <f t="shared" si="24"/>
        <v>-3.1249999999999973</v>
      </c>
      <c r="N224">
        <f t="shared" si="25"/>
        <v>7.143373842592581</v>
      </c>
      <c r="O224">
        <f t="shared" si="20"/>
        <v>1</v>
      </c>
      <c r="P224">
        <f t="shared" si="21"/>
        <v>0</v>
      </c>
    </row>
    <row r="225" spans="1:16" x14ac:dyDescent="0.25">
      <c r="A225" s="8">
        <v>41.664000000000001</v>
      </c>
      <c r="B225" s="8">
        <v>41.664000000000001</v>
      </c>
      <c r="C225" s="8"/>
      <c r="D225" s="30">
        <v>24155</v>
      </c>
      <c r="E225">
        <v>100393.42</v>
      </c>
      <c r="F225" s="2">
        <f>IF(E225&lt;&gt;0,('Modelo Atmosférico'!$B$9/'Modelo Atmosférico'!$B$10)*((POWER(E225/'Modelo Atmosférico'!$B$14,(-'Modelo Atmosférico'!$B$11*'Modelo Atmosférico'!$B$10)/('Modelo Atmosférico'!$B$12*'Modelo Atmosférico'!$B$13)))-1),0)</f>
        <v>77.837033765943815</v>
      </c>
      <c r="G225" s="12">
        <f t="shared" si="19"/>
        <v>3.4648117136232486</v>
      </c>
      <c r="H225">
        <v>217</v>
      </c>
      <c r="I225" t="s">
        <v>30</v>
      </c>
      <c r="J225" s="2">
        <f t="shared" si="22"/>
        <v>0</v>
      </c>
      <c r="K225">
        <f t="shared" si="23"/>
        <v>0.25101456017311041</v>
      </c>
      <c r="M225" s="2">
        <f t="shared" si="24"/>
        <v>0</v>
      </c>
      <c r="N225">
        <f t="shared" si="25"/>
        <v>4.7019675925925846</v>
      </c>
      <c r="O225">
        <f t="shared" si="20"/>
        <v>1</v>
      </c>
      <c r="P225">
        <f t="shared" si="21"/>
        <v>1</v>
      </c>
    </row>
    <row r="226" spans="1:16" x14ac:dyDescent="0.25">
      <c r="A226" s="8">
        <v>41.856000000000002</v>
      </c>
      <c r="B226" s="8">
        <v>41.856000000000002</v>
      </c>
      <c r="C226" s="8"/>
      <c r="D226" s="30">
        <v>24153</v>
      </c>
      <c r="E226">
        <v>100398.94</v>
      </c>
      <c r="F226" s="2">
        <f>IF(E226&lt;&gt;0,('Modelo Atmosférico'!$B$9/'Modelo Atmosférico'!$B$10)*((POWER(E226/'Modelo Atmosférico'!$B$14,(-'Modelo Atmosférico'!$B$11*'Modelo Atmosférico'!$B$10)/('Modelo Atmosférico'!$B$12*'Modelo Atmosférico'!$B$13)))-1),0)</f>
        <v>77.374097618280516</v>
      </c>
      <c r="G226" s="12">
        <f t="shared" si="19"/>
        <v>3.0018755659599492</v>
      </c>
      <c r="H226">
        <v>218</v>
      </c>
      <c r="I226" t="s">
        <v>30</v>
      </c>
      <c r="J226" s="2">
        <f t="shared" si="22"/>
        <v>-0.24110989326167043</v>
      </c>
      <c r="K226">
        <f t="shared" si="23"/>
        <v>7.0663538994528013E-2</v>
      </c>
      <c r="M226" s="2">
        <f t="shared" si="24"/>
        <v>-1.0416666666666656</v>
      </c>
      <c r="N226">
        <f t="shared" si="25"/>
        <v>1.3261959876543175</v>
      </c>
      <c r="O226">
        <f t="shared" si="20"/>
        <v>1</v>
      </c>
      <c r="P226">
        <f t="shared" si="21"/>
        <v>0</v>
      </c>
    </row>
    <row r="227" spans="1:16" x14ac:dyDescent="0.25">
      <c r="A227" s="8">
        <v>42.048000000000002</v>
      </c>
      <c r="B227" s="8">
        <v>42.048000000000002</v>
      </c>
      <c r="C227" s="8"/>
      <c r="D227" s="30">
        <v>24153</v>
      </c>
      <c r="E227">
        <v>100398.94</v>
      </c>
      <c r="F227" s="2">
        <f>IF(E227&lt;&gt;0,('Modelo Atmosférico'!$B$9/'Modelo Atmosférico'!$B$10)*((POWER(E227/'Modelo Atmosférico'!$B$14,(-'Modelo Atmosférico'!$B$11*'Modelo Atmosférico'!$B$10)/('Modelo Atmosférico'!$B$12*'Modelo Atmosférico'!$B$13)))-1),0)</f>
        <v>77.374097618280516</v>
      </c>
      <c r="G227" s="12">
        <f t="shared" ref="G227:G247" si="26">IF(E227&lt;&gt;0,F227-$F$3,0)</f>
        <v>3.0018755659599492</v>
      </c>
      <c r="H227">
        <v>219</v>
      </c>
      <c r="I227" t="s">
        <v>30</v>
      </c>
      <c r="J227" s="2">
        <f t="shared" si="22"/>
        <v>0.24023096879683198</v>
      </c>
      <c r="K227">
        <f t="shared" si="23"/>
        <v>0.12851828695369358</v>
      </c>
      <c r="M227" s="2">
        <f t="shared" si="24"/>
        <v>1.0416666666666656</v>
      </c>
      <c r="N227">
        <f t="shared" si="25"/>
        <v>2.4112654320987614</v>
      </c>
      <c r="O227">
        <f t="shared" si="20"/>
        <v>1</v>
      </c>
      <c r="P227">
        <f t="shared" si="21"/>
        <v>0</v>
      </c>
    </row>
    <row r="228" spans="1:16" x14ac:dyDescent="0.25">
      <c r="A228" s="7">
        <v>42.24</v>
      </c>
      <c r="B228" s="8">
        <v>42.24</v>
      </c>
      <c r="C228" s="8"/>
      <c r="D228" s="30">
        <v>24154</v>
      </c>
      <c r="E228">
        <v>100396.18</v>
      </c>
      <c r="F228" s="2">
        <f>IF(E228&lt;&gt;0,('Modelo Atmosférico'!$B$9/'Modelo Atmosférico'!$B$10)*((POWER(E228/'Modelo Atmosférico'!$B$14,(-'Modelo Atmosférico'!$B$11*'Modelo Atmosférico'!$B$10)/('Modelo Atmosférico'!$B$12*'Modelo Atmosférico'!$B$13)))-1),0)</f>
        <v>77.605563115811719</v>
      </c>
      <c r="G228" s="12">
        <f t="shared" si="26"/>
        <v>3.233341063491153</v>
      </c>
      <c r="H228">
        <v>220</v>
      </c>
      <c r="I228" t="s">
        <v>30</v>
      </c>
      <c r="J228" s="2">
        <f t="shared" si="22"/>
        <v>0</v>
      </c>
      <c r="K228">
        <f t="shared" si="23"/>
        <v>0.13495680888589653</v>
      </c>
      <c r="M228" s="2">
        <f t="shared" si="24"/>
        <v>0</v>
      </c>
      <c r="N228">
        <f t="shared" si="25"/>
        <v>2.5318287037036993</v>
      </c>
      <c r="O228">
        <f t="shared" si="20"/>
        <v>1</v>
      </c>
      <c r="P228">
        <f t="shared" si="21"/>
        <v>1</v>
      </c>
    </row>
    <row r="229" spans="1:16" x14ac:dyDescent="0.25">
      <c r="A229" s="8">
        <v>42.432000000000002</v>
      </c>
      <c r="B229" s="8">
        <v>42.432000000000002</v>
      </c>
      <c r="C229" s="8"/>
      <c r="D229" s="30">
        <v>24154</v>
      </c>
      <c r="E229">
        <v>100396.18</v>
      </c>
      <c r="F229" s="2">
        <f>IF(E229&lt;&gt;0,('Modelo Atmosférico'!$B$9/'Modelo Atmosférico'!$B$10)*((POWER(E229/'Modelo Atmosférico'!$B$14,(-'Modelo Atmosférico'!$B$11*'Modelo Atmosférico'!$B$10)/('Modelo Atmosférico'!$B$12*'Modelo Atmosférico'!$B$13)))-1),0)</f>
        <v>77.605563115811719</v>
      </c>
      <c r="G229" s="12">
        <f t="shared" si="26"/>
        <v>3.233341063491153</v>
      </c>
      <c r="H229">
        <v>221</v>
      </c>
      <c r="I229" t="s">
        <v>30</v>
      </c>
      <c r="J229" s="2">
        <f t="shared" si="22"/>
        <v>-0.24111526055426599</v>
      </c>
      <c r="K229">
        <f t="shared" si="23"/>
        <v>8.999501911117308E-2</v>
      </c>
      <c r="M229" s="2">
        <f t="shared" si="24"/>
        <v>-1.0416666666666656</v>
      </c>
      <c r="N229">
        <f t="shared" si="25"/>
        <v>1.6878858024691334</v>
      </c>
      <c r="O229">
        <f t="shared" si="20"/>
        <v>1</v>
      </c>
      <c r="P229">
        <f t="shared" si="21"/>
        <v>0</v>
      </c>
    </row>
    <row r="230" spans="1:16" x14ac:dyDescent="0.25">
      <c r="A230" s="8">
        <v>42.624000000000002</v>
      </c>
      <c r="B230" s="8">
        <v>42.624000000000002</v>
      </c>
      <c r="C230" s="8"/>
      <c r="D230" s="30">
        <v>24153</v>
      </c>
      <c r="E230">
        <v>100398.94</v>
      </c>
      <c r="F230" s="2">
        <f>IF(E230&lt;&gt;0,('Modelo Atmosférico'!$B$9/'Modelo Atmosférico'!$B$10)*((POWER(E230/'Modelo Atmosférico'!$B$14,(-'Modelo Atmosférico'!$B$11*'Modelo Atmosférico'!$B$10)/('Modelo Atmosférico'!$B$12*'Modelo Atmosférico'!$B$13)))-1),0)</f>
        <v>77.374097618280516</v>
      </c>
      <c r="G230" s="12">
        <f t="shared" si="26"/>
        <v>3.0018755659599492</v>
      </c>
      <c r="H230">
        <v>222</v>
      </c>
      <c r="I230" t="s">
        <v>30</v>
      </c>
      <c r="J230" s="2">
        <f t="shared" si="22"/>
        <v>-0.48222515381593645</v>
      </c>
      <c r="K230">
        <f t="shared" si="23"/>
        <v>5.3184493064260513E-2</v>
      </c>
      <c r="M230" s="2">
        <f t="shared" si="24"/>
        <v>-2.0833333333333313</v>
      </c>
      <c r="N230">
        <f t="shared" si="25"/>
        <v>0.9946469907407387</v>
      </c>
      <c r="O230">
        <f t="shared" si="20"/>
        <v>1</v>
      </c>
      <c r="P230">
        <f t="shared" si="21"/>
        <v>0</v>
      </c>
    </row>
    <row r="231" spans="1:16" x14ac:dyDescent="0.25">
      <c r="A231" s="8">
        <v>42.816000000000003</v>
      </c>
      <c r="B231" s="8">
        <v>42.816000000000003</v>
      </c>
      <c r="C231" s="8"/>
      <c r="D231" s="30">
        <v>24153</v>
      </c>
      <c r="E231">
        <v>100398.94</v>
      </c>
      <c r="F231" s="2">
        <f>IF(E231&lt;&gt;0,('Modelo Atmosférico'!$B$9/'Modelo Atmosférico'!$B$10)*((POWER(E231/'Modelo Atmosférico'!$B$14,(-'Modelo Atmosférico'!$B$11*'Modelo Atmosférico'!$B$10)/('Modelo Atmosférico'!$B$12*'Modelo Atmosférico'!$B$13)))-1),0)</f>
        <v>77.374097618280516</v>
      </c>
      <c r="G231" s="12">
        <f t="shared" si="26"/>
        <v>3.0018755659599492</v>
      </c>
      <c r="H231">
        <v>223</v>
      </c>
      <c r="I231" t="s">
        <v>30</v>
      </c>
      <c r="J231" s="2">
        <f t="shared" si="22"/>
        <v>0</v>
      </c>
      <c r="K231">
        <f t="shared" si="23"/>
        <v>5.3184493064260513E-2</v>
      </c>
      <c r="M231" s="2">
        <f t="shared" si="24"/>
        <v>0</v>
      </c>
      <c r="N231">
        <f t="shared" si="25"/>
        <v>0.9946469907407387</v>
      </c>
      <c r="O231">
        <f t="shared" si="20"/>
        <v>1</v>
      </c>
      <c r="P231">
        <f t="shared" si="21"/>
        <v>1</v>
      </c>
    </row>
    <row r="232" spans="1:16" x14ac:dyDescent="0.25">
      <c r="A232" s="8">
        <v>43.008000000000003</v>
      </c>
      <c r="B232" s="8">
        <v>43.008000000000003</v>
      </c>
      <c r="C232" s="8"/>
      <c r="D232" s="30">
        <v>24154</v>
      </c>
      <c r="E232">
        <v>100396.18</v>
      </c>
      <c r="F232" s="2">
        <f>IF(E232&lt;&gt;0,('Modelo Atmosférico'!$B$9/'Modelo Atmosférico'!$B$10)*((POWER(E232/'Modelo Atmosférico'!$B$14,(-'Modelo Atmosférico'!$B$11*'Modelo Atmosférico'!$B$10)/('Modelo Atmosférico'!$B$12*'Modelo Atmosférico'!$B$13)))-1),0)</f>
        <v>77.605563115811719</v>
      </c>
      <c r="G232" s="12">
        <f t="shared" si="26"/>
        <v>3.233341063491153</v>
      </c>
      <c r="H232">
        <v>224</v>
      </c>
      <c r="I232" t="s">
        <v>30</v>
      </c>
      <c r="J232" s="2">
        <f t="shared" si="22"/>
        <v>0.24110989326167043</v>
      </c>
      <c r="K232">
        <f t="shared" si="23"/>
        <v>6.6126989381582735E-2</v>
      </c>
      <c r="M232" s="2">
        <f t="shared" si="24"/>
        <v>1.0416666666666656</v>
      </c>
      <c r="N232">
        <f t="shared" si="25"/>
        <v>1.2357735339506146</v>
      </c>
      <c r="O232">
        <f t="shared" si="20"/>
        <v>1</v>
      </c>
      <c r="P232">
        <f t="shared" si="21"/>
        <v>0</v>
      </c>
    </row>
    <row r="233" spans="1:16" x14ac:dyDescent="0.25">
      <c r="A233" s="7">
        <v>43.2</v>
      </c>
      <c r="B233" s="8">
        <v>43.2</v>
      </c>
      <c r="C233" s="8"/>
      <c r="D233" s="30">
        <v>24151</v>
      </c>
      <c r="E233">
        <v>100404.44</v>
      </c>
      <c r="F233" s="2">
        <f>IF(E233&lt;&gt;0,('Modelo Atmosférico'!$B$9/'Modelo Atmosférico'!$B$10)*((POWER(E233/'Modelo Atmosférico'!$B$14,(-'Modelo Atmosférico'!$B$11*'Modelo Atmosférico'!$B$10)/('Modelo Atmosférico'!$B$12*'Modelo Atmosférico'!$B$13)))-1),0)</f>
        <v>76.912859273017403</v>
      </c>
      <c r="G233" s="12">
        <f t="shared" si="26"/>
        <v>2.5406372206968371</v>
      </c>
      <c r="H233">
        <v>225</v>
      </c>
      <c r="I233" t="s">
        <v>30</v>
      </c>
      <c r="J233" s="2">
        <f t="shared" si="22"/>
        <v>-0.7215665029107452</v>
      </c>
      <c r="K233">
        <f t="shared" si="23"/>
        <v>0.10465810901502895</v>
      </c>
      <c r="M233" s="2">
        <f t="shared" si="24"/>
        <v>-3.1249999999999973</v>
      </c>
      <c r="N233">
        <f t="shared" si="25"/>
        <v>1.9591531635802433</v>
      </c>
      <c r="O233">
        <f t="shared" si="20"/>
        <v>1</v>
      </c>
      <c r="P233">
        <f t="shared" si="21"/>
        <v>0</v>
      </c>
    </row>
    <row r="234" spans="1:16" x14ac:dyDescent="0.25">
      <c r="A234" s="8">
        <v>43.392000000000003</v>
      </c>
      <c r="B234" s="8">
        <v>43.392000000000003</v>
      </c>
      <c r="C234" s="8"/>
      <c r="D234" s="30">
        <v>24155</v>
      </c>
      <c r="E234">
        <v>100393.42</v>
      </c>
      <c r="F234" s="2">
        <f>IF(E234&lt;&gt;0,('Modelo Atmosférico'!$B$9/'Modelo Atmosférico'!$B$10)*((POWER(E234/'Modelo Atmosférico'!$B$14,(-'Modelo Atmosférico'!$B$11*'Modelo Atmosférico'!$B$10)/('Modelo Atmosférico'!$B$12*'Modelo Atmosférico'!$B$13)))-1),0)</f>
        <v>77.837033765943815</v>
      </c>
      <c r="G234" s="12">
        <f t="shared" si="26"/>
        <v>3.4648117136232486</v>
      </c>
      <c r="H234">
        <v>226</v>
      </c>
      <c r="I234" t="s">
        <v>30</v>
      </c>
      <c r="J234" s="2">
        <f t="shared" si="22"/>
        <v>0.24111526055426599</v>
      </c>
      <c r="K234">
        <f t="shared" si="23"/>
        <v>0.12885784541954209</v>
      </c>
      <c r="M234" s="2">
        <f t="shared" si="24"/>
        <v>1.0416666666666656</v>
      </c>
      <c r="N234">
        <f t="shared" si="25"/>
        <v>2.411265432098761</v>
      </c>
      <c r="O234">
        <f t="shared" si="20"/>
        <v>1</v>
      </c>
      <c r="P234">
        <f t="shared" si="21"/>
        <v>0</v>
      </c>
    </row>
    <row r="235" spans="1:16" x14ac:dyDescent="0.25">
      <c r="A235" s="8">
        <v>43.584000000000003</v>
      </c>
      <c r="B235" s="8">
        <v>43.584000000000003</v>
      </c>
      <c r="C235" s="8"/>
      <c r="D235" s="30">
        <v>24153</v>
      </c>
      <c r="E235">
        <v>100398.94</v>
      </c>
      <c r="F235" s="2">
        <f>IF(E235&lt;&gt;0,('Modelo Atmosférico'!$B$9/'Modelo Atmosférico'!$B$10)*((POWER(E235/'Modelo Atmosférico'!$B$14,(-'Modelo Atmosférico'!$B$11*'Modelo Atmosférico'!$B$10)/('Modelo Atmosférico'!$B$12*'Modelo Atmosférico'!$B$13)))-1),0)</f>
        <v>77.374097618280516</v>
      </c>
      <c r="G235" s="12">
        <f t="shared" si="26"/>
        <v>3.0018755659599492</v>
      </c>
      <c r="H235">
        <v>227</v>
      </c>
      <c r="I235" t="s">
        <v>30</v>
      </c>
      <c r="J235" s="2">
        <f t="shared" si="22"/>
        <v>0</v>
      </c>
      <c r="K235">
        <f t="shared" si="23"/>
        <v>0.13044891615155188</v>
      </c>
      <c r="M235" s="2">
        <f t="shared" si="24"/>
        <v>0</v>
      </c>
      <c r="N235">
        <f t="shared" si="25"/>
        <v>2.4414062499999951</v>
      </c>
      <c r="O235">
        <f t="shared" si="20"/>
        <v>1</v>
      </c>
      <c r="P235">
        <f t="shared" si="21"/>
        <v>1</v>
      </c>
    </row>
    <row r="236" spans="1:16" x14ac:dyDescent="0.25">
      <c r="A236" s="8">
        <v>43.776000000000003</v>
      </c>
      <c r="B236" s="8">
        <v>43.776000000000003</v>
      </c>
      <c r="C236" s="8"/>
      <c r="D236" s="30">
        <v>24153</v>
      </c>
      <c r="E236">
        <v>100398.94</v>
      </c>
      <c r="F236" s="2">
        <f>IF(E236&lt;&gt;0,('Modelo Atmosférico'!$B$9/'Modelo Atmosférico'!$B$10)*((POWER(E236/'Modelo Atmosférico'!$B$14,(-'Modelo Atmosférico'!$B$11*'Modelo Atmosférico'!$B$10)/('Modelo Atmosférico'!$B$12*'Modelo Atmosférico'!$B$13)))-1),0)</f>
        <v>77.374097618280516</v>
      </c>
      <c r="G236" s="12">
        <f t="shared" si="26"/>
        <v>3.0018755659599492</v>
      </c>
      <c r="H236">
        <v>228</v>
      </c>
      <c r="I236" t="s">
        <v>30</v>
      </c>
      <c r="J236" s="2">
        <f t="shared" si="22"/>
        <v>0</v>
      </c>
      <c r="K236">
        <f t="shared" si="23"/>
        <v>0.10456356456542683</v>
      </c>
      <c r="M236" s="2">
        <f t="shared" si="24"/>
        <v>0</v>
      </c>
      <c r="N236">
        <f t="shared" si="25"/>
        <v>1.9591531635802437</v>
      </c>
      <c r="O236">
        <f t="shared" si="20"/>
        <v>1</v>
      </c>
      <c r="P236">
        <f t="shared" si="21"/>
        <v>1</v>
      </c>
    </row>
    <row r="237" spans="1:16" x14ac:dyDescent="0.25">
      <c r="A237" s="8">
        <v>43.968000000000004</v>
      </c>
      <c r="B237" s="8">
        <v>43.968000000000004</v>
      </c>
      <c r="C237" s="8"/>
      <c r="D237" s="30">
        <v>24154</v>
      </c>
      <c r="E237">
        <v>100396.18</v>
      </c>
      <c r="F237" s="2">
        <f>IF(E237&lt;&gt;0,('Modelo Atmosférico'!$B$9/'Modelo Atmosférico'!$B$10)*((POWER(E237/'Modelo Atmosférico'!$B$14,(-'Modelo Atmosférico'!$B$11*'Modelo Atmosférico'!$B$10)/('Modelo Atmosférico'!$B$12*'Modelo Atmosférico'!$B$13)))-1),0)</f>
        <v>77.605563115811719</v>
      </c>
      <c r="G237" s="12">
        <f t="shared" si="26"/>
        <v>3.233341063491153</v>
      </c>
      <c r="H237">
        <v>229</v>
      </c>
      <c r="I237" t="s">
        <v>30</v>
      </c>
      <c r="J237" s="2">
        <f t="shared" si="22"/>
        <v>0</v>
      </c>
      <c r="K237">
        <f t="shared" si="23"/>
        <v>0.10456356456542683</v>
      </c>
      <c r="M237" s="2">
        <f t="shared" si="24"/>
        <v>0</v>
      </c>
      <c r="N237">
        <f t="shared" si="25"/>
        <v>1.9591531635802437</v>
      </c>
      <c r="O237">
        <f t="shared" si="20"/>
        <v>1</v>
      </c>
      <c r="P237">
        <f t="shared" si="21"/>
        <v>1</v>
      </c>
    </row>
    <row r="238" spans="1:16" x14ac:dyDescent="0.25">
      <c r="A238" s="7">
        <v>44.16</v>
      </c>
      <c r="B238" s="8">
        <v>44.16</v>
      </c>
      <c r="C238" s="8"/>
      <c r="D238" s="30">
        <v>24156</v>
      </c>
      <c r="E238">
        <v>100390.67</v>
      </c>
      <c r="F238" s="2">
        <f>IF(E238&lt;&gt;0,('Modelo Atmosférico'!$B$9/'Modelo Atmosférico'!$B$10)*((POWER(E238/'Modelo Atmosférico'!$B$14,(-'Modelo Atmosférico'!$B$11*'Modelo Atmosférico'!$B$10)/('Modelo Atmosférico'!$B$12*'Modelo Atmosférico'!$B$13)))-1),0)</f>
        <v>78.067670879198118</v>
      </c>
      <c r="G238" s="12">
        <f t="shared" si="26"/>
        <v>3.6954488268775521</v>
      </c>
      <c r="H238">
        <v>230</v>
      </c>
      <c r="I238" t="s">
        <v>30</v>
      </c>
      <c r="J238" s="2">
        <f t="shared" si="22"/>
        <v>1.2029287564382527</v>
      </c>
      <c r="K238">
        <f t="shared" si="23"/>
        <v>0.3231394589447964</v>
      </c>
      <c r="M238" s="2">
        <f t="shared" si="24"/>
        <v>5.2083333333333677</v>
      </c>
      <c r="N238">
        <f t="shared" si="25"/>
        <v>6.0583043981481985</v>
      </c>
      <c r="O238">
        <f t="shared" si="20"/>
        <v>1</v>
      </c>
      <c r="P238">
        <f t="shared" si="21"/>
        <v>0</v>
      </c>
    </row>
    <row r="239" spans="1:16" x14ac:dyDescent="0.25">
      <c r="A239" s="8">
        <v>44.351999999999997</v>
      </c>
      <c r="B239" s="8">
        <v>44.351999999999997</v>
      </c>
      <c r="C239" s="8"/>
      <c r="D239" s="30">
        <v>24155</v>
      </c>
      <c r="E239">
        <v>100393.42</v>
      </c>
      <c r="F239" s="2">
        <f>IF(E239&lt;&gt;0,('Modelo Atmosférico'!$B$9/'Modelo Atmosférico'!$B$10)*((POWER(E239/'Modelo Atmosférico'!$B$14,(-'Modelo Atmosférico'!$B$11*'Modelo Atmosférico'!$B$10)/('Modelo Atmosférico'!$B$12*'Modelo Atmosférico'!$B$13)))-1),0)</f>
        <v>77.837033765943815</v>
      </c>
      <c r="G239" s="12">
        <f t="shared" si="26"/>
        <v>3.4648117136232486</v>
      </c>
      <c r="H239">
        <v>231</v>
      </c>
      <c r="I239" t="s">
        <v>30</v>
      </c>
      <c r="J239" s="2">
        <f t="shared" si="22"/>
        <v>0</v>
      </c>
      <c r="K239">
        <f t="shared" si="23"/>
        <v>0.1929383846838196</v>
      </c>
      <c r="M239" s="2">
        <f t="shared" si="24"/>
        <v>0</v>
      </c>
      <c r="N239">
        <f t="shared" si="25"/>
        <v>3.6168981481481959</v>
      </c>
      <c r="O239">
        <f t="shared" si="20"/>
        <v>1</v>
      </c>
      <c r="P239">
        <f t="shared" si="21"/>
        <v>1</v>
      </c>
    </row>
    <row r="240" spans="1:16" x14ac:dyDescent="0.25">
      <c r="A240" s="8">
        <v>44.543999999999997</v>
      </c>
      <c r="B240" s="8">
        <v>44.543999999999997</v>
      </c>
      <c r="C240" s="8"/>
      <c r="D240" s="30">
        <v>24155</v>
      </c>
      <c r="E240">
        <v>100393.42</v>
      </c>
      <c r="F240" s="2">
        <f>IF(E240&lt;&gt;0,('Modelo Atmosférico'!$B$9/'Modelo Atmosférico'!$B$10)*((POWER(E240/'Modelo Atmosférico'!$B$14,(-'Modelo Atmosférico'!$B$11*'Modelo Atmosférico'!$B$10)/('Modelo Atmosférico'!$B$12*'Modelo Atmosférico'!$B$13)))-1),0)</f>
        <v>77.837033765943815</v>
      </c>
      <c r="G240" s="12">
        <f t="shared" si="26"/>
        <v>3.4648117136232486</v>
      </c>
      <c r="H240">
        <v>232</v>
      </c>
      <c r="I240" t="s">
        <v>30</v>
      </c>
      <c r="J240" s="2">
        <f t="shared" si="22"/>
        <v>0.48222515381594</v>
      </c>
      <c r="K240">
        <f t="shared" si="23"/>
        <v>0.20104801252745372</v>
      </c>
      <c r="M240" s="2">
        <f t="shared" si="24"/>
        <v>2.0833333333333468</v>
      </c>
      <c r="N240">
        <f t="shared" si="25"/>
        <v>3.767602237654371</v>
      </c>
      <c r="O240">
        <f t="shared" si="20"/>
        <v>1</v>
      </c>
      <c r="P240">
        <f t="shared" si="21"/>
        <v>0</v>
      </c>
    </row>
    <row r="241" spans="1:16" x14ac:dyDescent="0.25">
      <c r="A241" s="8">
        <v>44.735999999999997</v>
      </c>
      <c r="B241" s="8">
        <v>44.735999999999997</v>
      </c>
      <c r="C241" s="8"/>
      <c r="D241" s="30">
        <v>24154</v>
      </c>
      <c r="E241">
        <v>100396.18</v>
      </c>
      <c r="F241" s="2">
        <f>IF(E241&lt;&gt;0,('Modelo Atmosférico'!$B$9/'Modelo Atmosférico'!$B$10)*((POWER(E241/'Modelo Atmosférico'!$B$14,(-'Modelo Atmosférico'!$B$11*'Modelo Atmosférico'!$B$10)/('Modelo Atmosférico'!$B$12*'Modelo Atmosférico'!$B$13)))-1),0)</f>
        <v>77.605563115811719</v>
      </c>
      <c r="G241" s="12">
        <f t="shared" si="26"/>
        <v>3.233341063491153</v>
      </c>
      <c r="H241">
        <v>233</v>
      </c>
      <c r="I241" t="s">
        <v>30</v>
      </c>
      <c r="J241" s="2">
        <f t="shared" si="22"/>
        <v>0.24110989326167223</v>
      </c>
      <c r="K241">
        <f t="shared" si="23"/>
        <v>0.18654954986860697</v>
      </c>
      <c r="M241" s="2">
        <f t="shared" si="24"/>
        <v>1.0416666666666734</v>
      </c>
      <c r="N241">
        <f t="shared" si="25"/>
        <v>3.4963348765432563</v>
      </c>
      <c r="O241">
        <f t="shared" si="20"/>
        <v>1</v>
      </c>
      <c r="P241">
        <f t="shared" si="21"/>
        <v>0</v>
      </c>
    </row>
    <row r="242" spans="1:16" x14ac:dyDescent="0.25">
      <c r="A242" s="8">
        <v>44.927999999999997</v>
      </c>
      <c r="B242" s="8">
        <v>44.927999999999997</v>
      </c>
      <c r="C242" s="8"/>
      <c r="D242" s="30">
        <v>24157</v>
      </c>
      <c r="E242">
        <v>100387.92</v>
      </c>
      <c r="F242" s="2">
        <f>IF(E242&lt;&gt;0,('Modelo Atmosférico'!$B$9/'Modelo Atmosférico'!$B$10)*((POWER(E242/'Modelo Atmosférico'!$B$14,(-'Modelo Atmosférico'!$B$11*'Modelo Atmosférico'!$B$10)/('Modelo Atmosférico'!$B$12*'Modelo Atmosférico'!$B$13)))-1),0)</f>
        <v>78.298313108293101</v>
      </c>
      <c r="G242" s="12">
        <f t="shared" si="26"/>
        <v>3.9260910559725346</v>
      </c>
      <c r="H242">
        <v>234</v>
      </c>
      <c r="I242" t="s">
        <v>30</v>
      </c>
      <c r="J242" s="2">
        <f t="shared" si="22"/>
        <v>0.72161457550144381</v>
      </c>
      <c r="K242">
        <f t="shared" si="23"/>
        <v>0.18164949164985283</v>
      </c>
      <c r="M242" s="2">
        <f t="shared" si="24"/>
        <v>3.1250000000000204</v>
      </c>
      <c r="N242">
        <f t="shared" si="25"/>
        <v>3.405912422839553</v>
      </c>
      <c r="O242">
        <f t="shared" ref="O242:O247" si="27">IF(AND(N242&gt;0, N242&lt;$O$3), 1, 0)</f>
        <v>1</v>
      </c>
      <c r="P242">
        <f t="shared" si="21"/>
        <v>0</v>
      </c>
    </row>
    <row r="243" spans="1:16" x14ac:dyDescent="0.25">
      <c r="A243" s="7">
        <v>45.12</v>
      </c>
      <c r="B243" s="8">
        <v>45.12</v>
      </c>
      <c r="C243" s="8"/>
      <c r="D243" s="30">
        <v>24154</v>
      </c>
      <c r="E243">
        <v>100396.18</v>
      </c>
      <c r="F243" s="2">
        <f>IF(E243&lt;&gt;0,('Modelo Atmosférico'!$B$9/'Modelo Atmosférico'!$B$10)*((POWER(E243/'Modelo Atmosférico'!$B$14,(-'Modelo Atmosférico'!$B$11*'Modelo Atmosférico'!$B$10)/('Modelo Atmosférico'!$B$12*'Modelo Atmosférico'!$B$13)))-1),0)</f>
        <v>77.605563115811719</v>
      </c>
      <c r="G243" s="12">
        <f t="shared" si="26"/>
        <v>3.233341063491153</v>
      </c>
      <c r="H243">
        <v>235</v>
      </c>
      <c r="I243" t="s">
        <v>30</v>
      </c>
      <c r="J243" s="2">
        <f t="shared" si="22"/>
        <v>-0.48136225352749856</v>
      </c>
      <c r="K243">
        <f t="shared" si="23"/>
        <v>0.28464186672725228</v>
      </c>
      <c r="M243" s="2">
        <f t="shared" si="24"/>
        <v>-2.0833333333333313</v>
      </c>
      <c r="N243">
        <f t="shared" si="25"/>
        <v>5.3349247685185723</v>
      </c>
      <c r="O243">
        <f t="shared" si="27"/>
        <v>1</v>
      </c>
      <c r="P243">
        <f t="shared" ref="P243:P247" si="28">IF(AND(O243=1, M243&lt;1, M243&gt;-1), 1, 0)</f>
        <v>0</v>
      </c>
    </row>
    <row r="244" spans="1:16" x14ac:dyDescent="0.25">
      <c r="A244" s="8">
        <v>45.311999999999998</v>
      </c>
      <c r="B244" s="8">
        <v>45.311999999999998</v>
      </c>
      <c r="C244" s="8"/>
      <c r="D244" s="30">
        <v>24153</v>
      </c>
      <c r="E244">
        <v>100398.94</v>
      </c>
      <c r="F244" s="2">
        <f>IF(E244&lt;&gt;0,('Modelo Atmosférico'!$B$9/'Modelo Atmosférico'!$B$10)*((POWER(E244/'Modelo Atmosférico'!$B$14,(-'Modelo Atmosférico'!$B$11*'Modelo Atmosférico'!$B$10)/('Modelo Atmosférico'!$B$12*'Modelo Atmosférico'!$B$13)))-1),0)</f>
        <v>77.374097618280516</v>
      </c>
      <c r="G244" s="12">
        <f t="shared" si="26"/>
        <v>3.0018755659599492</v>
      </c>
      <c r="H244">
        <v>236</v>
      </c>
      <c r="I244" t="s">
        <v>30</v>
      </c>
      <c r="J244" s="2">
        <f t="shared" si="22"/>
        <v>-0.48222515381593645</v>
      </c>
      <c r="K244">
        <f t="shared" si="23"/>
        <v>0.20617252159367369</v>
      </c>
      <c r="M244" s="2">
        <f t="shared" si="24"/>
        <v>-2.0833333333333313</v>
      </c>
      <c r="N244">
        <f t="shared" si="25"/>
        <v>3.8580246913580489</v>
      </c>
      <c r="O244">
        <f t="shared" si="27"/>
        <v>1</v>
      </c>
      <c r="P244">
        <f t="shared" si="28"/>
        <v>0</v>
      </c>
    </row>
    <row r="245" spans="1:16" x14ac:dyDescent="0.25">
      <c r="A245" s="8">
        <v>45.503999999999998</v>
      </c>
      <c r="B245" s="8">
        <v>45.503999999999998</v>
      </c>
      <c r="C245" s="8"/>
      <c r="D245" s="30">
        <v>24153</v>
      </c>
      <c r="E245">
        <v>100398.94</v>
      </c>
      <c r="F245" s="2">
        <f>IF(E245&lt;&gt;0,('Modelo Atmosférico'!$B$9/'Modelo Atmosférico'!$B$10)*((POWER(E245/'Modelo Atmosférico'!$B$14,(-'Modelo Atmosférico'!$B$11*'Modelo Atmosférico'!$B$10)/('Modelo Atmosférico'!$B$12*'Modelo Atmosférico'!$B$13)))-1),0)</f>
        <v>77.374097618280516</v>
      </c>
      <c r="G245" s="12">
        <f t="shared" si="26"/>
        <v>3.0018755659599492</v>
      </c>
      <c r="H245">
        <v>237</v>
      </c>
      <c r="I245" t="s">
        <v>30</v>
      </c>
      <c r="J245" s="2">
        <f t="shared" ref="J245:J247" si="29">(G245-G240)/(B245-B240)</f>
        <v>-0.48222515381593645</v>
      </c>
      <c r="K245">
        <f t="shared" ref="K245:K247" si="30">_xlfn.VAR.P(J240:J245)</f>
        <v>0.25136572802229518</v>
      </c>
      <c r="M245" s="2">
        <f t="shared" ref="M245:M247" si="31">(D245-D240)/(B245-B240)</f>
        <v>-2.0833333333333313</v>
      </c>
      <c r="N245">
        <f t="shared" ref="N245:N247" si="32">_xlfn.VAR.P(M240:M245)</f>
        <v>4.7019675925926201</v>
      </c>
      <c r="O245">
        <f t="shared" si="27"/>
        <v>1</v>
      </c>
      <c r="P245">
        <f t="shared" si="28"/>
        <v>0</v>
      </c>
    </row>
    <row r="246" spans="1:16" x14ac:dyDescent="0.25">
      <c r="A246" s="8">
        <v>45.695999999999998</v>
      </c>
      <c r="B246" s="8">
        <v>45.695999999999998</v>
      </c>
      <c r="C246" s="8"/>
      <c r="D246" s="30">
        <v>24155</v>
      </c>
      <c r="E246">
        <v>100393.42</v>
      </c>
      <c r="F246" s="2">
        <f>IF(E246&lt;&gt;0,('Modelo Atmosférico'!$B$9/'Modelo Atmosférico'!$B$10)*((POWER(E246/'Modelo Atmosférico'!$B$14,(-'Modelo Atmosférico'!$B$11*'Modelo Atmosférico'!$B$10)/('Modelo Atmosférico'!$B$12*'Modelo Atmosférico'!$B$13)))-1),0)</f>
        <v>77.837033765943815</v>
      </c>
      <c r="G246" s="12">
        <f t="shared" si="26"/>
        <v>3.4648117136232486</v>
      </c>
      <c r="H246">
        <v>238</v>
      </c>
      <c r="I246" t="s">
        <v>30</v>
      </c>
      <c r="J246" s="2">
        <f t="shared" si="29"/>
        <v>0.24111526055426599</v>
      </c>
      <c r="K246">
        <f t="shared" si="30"/>
        <v>0.22067191448644599</v>
      </c>
      <c r="M246" s="2">
        <f t="shared" si="31"/>
        <v>1.0416666666666656</v>
      </c>
      <c r="N246">
        <f t="shared" si="32"/>
        <v>4.1292920524691565</v>
      </c>
      <c r="O246">
        <f t="shared" si="27"/>
        <v>1</v>
      </c>
      <c r="P246">
        <f t="shared" si="28"/>
        <v>0</v>
      </c>
    </row>
    <row r="247" spans="1:16" x14ac:dyDescent="0.25">
      <c r="A247" s="8">
        <v>45.887999999999998</v>
      </c>
      <c r="B247" s="8">
        <v>45.887999999999998</v>
      </c>
      <c r="C247" s="8"/>
      <c r="D247" s="30">
        <v>24156</v>
      </c>
      <c r="E247">
        <v>100390.67</v>
      </c>
      <c r="F247" s="2">
        <f>IF(E247&lt;&gt;0,('Modelo Atmosférico'!$B$9/'Modelo Atmosférico'!$B$10)*((POWER(E247/'Modelo Atmosférico'!$B$14,(-'Modelo Atmosférico'!$B$11*'Modelo Atmosférico'!$B$10)/('Modelo Atmosférico'!$B$12*'Modelo Atmosférico'!$B$13)))-1),0)</f>
        <v>78.067670879198118</v>
      </c>
      <c r="G247" s="12">
        <f t="shared" si="26"/>
        <v>3.6954488268775521</v>
      </c>
      <c r="H247">
        <v>239</v>
      </c>
      <c r="I247" t="s">
        <v>30</v>
      </c>
      <c r="J247" s="2">
        <f t="shared" si="29"/>
        <v>-0.24025232197393995</v>
      </c>
      <c r="K247">
        <f t="shared" si="30"/>
        <v>0.20769581577895052</v>
      </c>
      <c r="M247" s="2">
        <f t="shared" si="31"/>
        <v>-1.0416666666666656</v>
      </c>
      <c r="N247">
        <f t="shared" si="32"/>
        <v>3.88816550925928</v>
      </c>
      <c r="O247">
        <f t="shared" si="27"/>
        <v>1</v>
      </c>
      <c r="P247">
        <f t="shared" si="28"/>
        <v>0</v>
      </c>
    </row>
    <row r="248" spans="1:16" x14ac:dyDescent="0.25">
      <c r="A248" s="7"/>
      <c r="B248" s="8">
        <v>46.08</v>
      </c>
      <c r="C248" s="8"/>
      <c r="D248" s="30"/>
      <c r="E248" s="30"/>
      <c r="F248" s="15"/>
      <c r="G248" s="16"/>
      <c r="J248" s="2"/>
    </row>
    <row r="249" spans="1:16" x14ac:dyDescent="0.25">
      <c r="D249" s="30"/>
      <c r="E249" s="30"/>
    </row>
    <row r="250" spans="1:16" x14ac:dyDescent="0.25">
      <c r="D250" s="30"/>
      <c r="E250" s="30"/>
    </row>
    <row r="251" spans="1:16" x14ac:dyDescent="0.25">
      <c r="D251" s="30"/>
      <c r="E251" s="30"/>
    </row>
  </sheetData>
  <autoFilter ref="A7:P248" xr:uid="{0D9F40BF-3F36-42D1-8ABC-46002DF60A30}"/>
  <mergeCells count="5">
    <mergeCell ref="B1:C1"/>
    <mergeCell ref="B2:D2"/>
    <mergeCell ref="B3:D3"/>
    <mergeCell ref="B4:D4"/>
    <mergeCell ref="B5:D5"/>
  </mergeCell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CommandButton1">
          <controlPr defaultSize="0" autoLine="0" r:id="rId5">
            <anchor moveWithCells="1">
              <from>
                <xdr:col>4</xdr:col>
                <xdr:colOff>28575</xdr:colOff>
                <xdr:row>5</xdr:row>
                <xdr:rowOff>66675</xdr:rowOff>
              </from>
              <to>
                <xdr:col>7</xdr:col>
                <xdr:colOff>0</xdr:colOff>
                <xdr:row>5</xdr:row>
                <xdr:rowOff>342900</xdr:rowOff>
              </to>
            </anchor>
          </controlPr>
        </control>
      </mc:Choice>
      <mc:Fallback>
        <control shapeId="12289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8D57E-0DC2-4E2E-B324-78212968765A}">
  <sheetPr codeName="Plan8"/>
  <dimension ref="A1:BI251"/>
  <sheetViews>
    <sheetView topLeftCell="A22" zoomScaleNormal="100" workbookViewId="0">
      <selection activeCell="O60" sqref="O60"/>
    </sheetView>
  </sheetViews>
  <sheetFormatPr defaultRowHeight="15" x14ac:dyDescent="0.25"/>
  <cols>
    <col min="2" max="2" width="9.5703125" customWidth="1"/>
    <col min="3" max="3" width="1.5703125" customWidth="1"/>
    <col min="4" max="7" width="10.5703125" customWidth="1"/>
    <col min="8" max="8" width="10" customWidth="1"/>
    <col min="9" max="9" width="31.140625" customWidth="1"/>
    <col min="13" max="13" width="17.28515625" customWidth="1"/>
    <col min="22" max="22" width="1.5703125" customWidth="1"/>
  </cols>
  <sheetData>
    <row r="1" spans="1:57" ht="15.75" thickBot="1" x14ac:dyDescent="0.3">
      <c r="B1" s="60" t="s">
        <v>23</v>
      </c>
      <c r="C1" s="61"/>
      <c r="D1" s="19"/>
      <c r="E1" s="26" t="s">
        <v>15</v>
      </c>
      <c r="F1" s="35"/>
      <c r="G1" s="17"/>
      <c r="H1" s="17"/>
    </row>
    <row r="2" spans="1:57" ht="16.5" thickTop="1" thickBot="1" x14ac:dyDescent="0.3">
      <c r="B2" s="62"/>
      <c r="C2" s="63"/>
      <c r="D2" s="63"/>
      <c r="E2" s="21"/>
      <c r="F2" s="24" t="s">
        <v>14</v>
      </c>
      <c r="G2" s="31"/>
      <c r="O2" s="17" t="s">
        <v>36</v>
      </c>
    </row>
    <row r="3" spans="1:57" x14ac:dyDescent="0.25">
      <c r="B3" s="64" t="s">
        <v>16</v>
      </c>
      <c r="C3" s="65"/>
      <c r="D3" s="65"/>
      <c r="E3" s="6">
        <v>100440.36</v>
      </c>
      <c r="F3" s="23">
        <f>IF(E3&lt;&gt;0,('Modelo Atmosférico'!$B$9/'Modelo Atmosférico'!$B$10)*((POWER(E3/'Modelo Atmosférico'!$B$14,(-'Modelo Atmosférico'!$B$11*'Modelo Atmosférico'!$B$10)/('Modelo Atmosférico'!$B$12*'Modelo Atmosférico'!$B$13)))-1),0)</f>
        <v>73.901056586056626</v>
      </c>
      <c r="G3" s="32" t="s">
        <v>18</v>
      </c>
      <c r="O3">
        <v>10</v>
      </c>
    </row>
    <row r="4" spans="1:57" x14ac:dyDescent="0.25">
      <c r="B4" s="64" t="s">
        <v>17</v>
      </c>
      <c r="C4" s="65"/>
      <c r="D4" s="65"/>
      <c r="E4" s="6">
        <v>91448.33</v>
      </c>
      <c r="F4" s="23">
        <f>IF(E4&lt;&gt;0,('Modelo Atmosférico'!$B$9/'Modelo Atmosférico'!$B$10)*((POWER(E4/'Modelo Atmosférico'!$B$14,(-'Modelo Atmosférico'!$B$11*'Modelo Atmosférico'!$B$10)/('Modelo Atmosférico'!$B$12*'Modelo Atmosférico'!$B$13)))-1),0)</f>
        <v>856.6507989196524</v>
      </c>
      <c r="G4" s="33">
        <f>F4-F3</f>
        <v>782.7497423335958</v>
      </c>
    </row>
    <row r="5" spans="1:57" ht="15.75" thickBot="1" x14ac:dyDescent="0.3">
      <c r="B5" s="58"/>
      <c r="C5" s="59"/>
      <c r="D5" s="59"/>
      <c r="E5" s="22"/>
      <c r="F5" s="25"/>
      <c r="G5" s="34"/>
    </row>
    <row r="6" spans="1:57" ht="30" customHeight="1" thickTop="1" x14ac:dyDescent="0.25">
      <c r="D6" s="27" t="s">
        <v>19</v>
      </c>
      <c r="E6" s="20"/>
      <c r="F6" s="20"/>
      <c r="G6" s="18"/>
      <c r="H6" s="17"/>
    </row>
    <row r="7" spans="1:57" x14ac:dyDescent="0.25">
      <c r="A7" t="s">
        <v>38</v>
      </c>
      <c r="B7" s="4" t="s">
        <v>22</v>
      </c>
      <c r="D7" s="4" t="s">
        <v>26</v>
      </c>
      <c r="E7" s="4" t="s">
        <v>25</v>
      </c>
      <c r="F7" s="4" t="s">
        <v>20</v>
      </c>
      <c r="G7" s="4" t="s">
        <v>21</v>
      </c>
      <c r="H7" s="17" t="s">
        <v>29</v>
      </c>
      <c r="I7" s="17" t="s">
        <v>27</v>
      </c>
      <c r="J7" s="17" t="s">
        <v>31</v>
      </c>
      <c r="K7" s="17" t="s">
        <v>32</v>
      </c>
      <c r="M7" s="17" t="s">
        <v>33</v>
      </c>
      <c r="N7" s="17" t="s">
        <v>34</v>
      </c>
      <c r="O7" s="17" t="s">
        <v>35</v>
      </c>
      <c r="P7" s="17" t="s">
        <v>37</v>
      </c>
    </row>
    <row r="8" spans="1:57" x14ac:dyDescent="0.25">
      <c r="A8" s="7">
        <v>0</v>
      </c>
      <c r="B8" s="7">
        <v>0</v>
      </c>
      <c r="C8" s="8"/>
      <c r="D8" s="36">
        <v>24136</v>
      </c>
      <c r="E8" s="9">
        <v>100440.36</v>
      </c>
      <c r="F8" s="10">
        <f>IF(E8&lt;&gt;0,('Modelo Atmosférico'!$B$9/'Modelo Atmosférico'!$B$10)*((POWER(E8/'Modelo Atmosférico'!$B$14,(-'Modelo Atmosférico'!$B$11*'Modelo Atmosférico'!$B$10)/('Modelo Atmosférico'!$B$12*'Modelo Atmosférico'!$B$13)))-1),0)</f>
        <v>73.901056586056626</v>
      </c>
      <c r="G8" s="11">
        <f t="shared" ref="G8:G33" si="0">IF(E8&lt;&gt;0,F8-$F$3,0)</f>
        <v>0</v>
      </c>
      <c r="H8">
        <v>0</v>
      </c>
      <c r="I8" t="s">
        <v>28</v>
      </c>
    </row>
    <row r="9" spans="1:57" x14ac:dyDescent="0.25">
      <c r="A9" s="8">
        <v>0.192</v>
      </c>
      <c r="B9" s="8">
        <v>0.192</v>
      </c>
      <c r="C9" s="8"/>
      <c r="D9" s="30">
        <v>24136</v>
      </c>
      <c r="E9">
        <v>100440.36</v>
      </c>
      <c r="F9" s="2">
        <f>IF(E9&lt;&gt;0,('Modelo Atmosférico'!$B$9/'Modelo Atmosférico'!$B$10)*((POWER(E9/'Modelo Atmosférico'!$B$14,(-'Modelo Atmosférico'!$B$11*'Modelo Atmosférico'!$B$10)/('Modelo Atmosférico'!$B$12*'Modelo Atmosférico'!$B$13)))-1),0)</f>
        <v>73.901056586056626</v>
      </c>
      <c r="G9" s="12">
        <f t="shared" si="0"/>
        <v>0</v>
      </c>
      <c r="H9">
        <v>1</v>
      </c>
      <c r="I9" t="s">
        <v>28</v>
      </c>
      <c r="M9" s="28"/>
      <c r="AV9" s="28"/>
      <c r="BE9" s="28"/>
    </row>
    <row r="10" spans="1:57" x14ac:dyDescent="0.25">
      <c r="A10" s="8">
        <v>0.38400000000000001</v>
      </c>
      <c r="B10" s="8">
        <v>0.38400000000000001</v>
      </c>
      <c r="C10" s="8"/>
      <c r="D10" s="30">
        <v>24141</v>
      </c>
      <c r="E10">
        <v>100426.59</v>
      </c>
      <c r="F10" s="2">
        <f>IF(E10&lt;&gt;0,('Modelo Atmosférico'!$B$9/'Modelo Atmosférico'!$B$10)*((POWER(E10/'Modelo Atmosférico'!$B$14,(-'Modelo Atmosférico'!$B$11*'Modelo Atmosférico'!$B$10)/('Modelo Atmosférico'!$B$12*'Modelo Atmosférico'!$B$13)))-1),0)</f>
        <v>75.055533744998357</v>
      </c>
      <c r="G10" s="12">
        <f t="shared" si="0"/>
        <v>1.1544771589417309</v>
      </c>
      <c r="H10">
        <v>2</v>
      </c>
      <c r="I10" t="s">
        <v>28</v>
      </c>
      <c r="M10" s="28"/>
      <c r="AR10" s="28"/>
      <c r="BA10" s="28"/>
    </row>
    <row r="11" spans="1:57" x14ac:dyDescent="0.25">
      <c r="A11" s="8">
        <v>0.57599999999999996</v>
      </c>
      <c r="B11" s="8">
        <v>0.57599999999999996</v>
      </c>
      <c r="C11" s="8"/>
      <c r="D11" s="30">
        <v>24374</v>
      </c>
      <c r="E11">
        <v>99784.95</v>
      </c>
      <c r="F11" s="2">
        <f>IF(E11&lt;&gt;0,('Modelo Atmosférico'!$B$9/'Modelo Atmosférico'!$B$10)*((POWER(E11/'Modelo Atmosférico'!$B$14,(-'Modelo Atmosférico'!$B$11*'Modelo Atmosférico'!$B$10)/('Modelo Atmosférico'!$B$12*'Modelo Atmosférico'!$B$13)))-1),0)</f>
        <v>128.99333604689227</v>
      </c>
      <c r="G11" s="12">
        <f t="shared" si="0"/>
        <v>55.092279460835641</v>
      </c>
      <c r="H11">
        <v>3</v>
      </c>
      <c r="I11" t="s">
        <v>28</v>
      </c>
      <c r="M11" s="28"/>
      <c r="AB11" s="29"/>
      <c r="AH11" s="28"/>
      <c r="AQ11" s="28"/>
      <c r="AZ11" s="28"/>
    </row>
    <row r="12" spans="1:57" x14ac:dyDescent="0.25">
      <c r="A12" s="8">
        <v>0.76800000000000002</v>
      </c>
      <c r="B12" s="8">
        <v>0.76800000000000002</v>
      </c>
      <c r="C12" s="8"/>
      <c r="D12" s="30">
        <v>26314</v>
      </c>
      <c r="E12">
        <v>94448.06</v>
      </c>
      <c r="F12" s="2">
        <f>IF(E12&lt;&gt;0,('Modelo Atmosférico'!$B$9/'Modelo Atmosférico'!$B$10)*((POWER(E12/'Modelo Atmosférico'!$B$14,(-'Modelo Atmosférico'!$B$11*'Modelo Atmosférico'!$B$10)/('Modelo Atmosférico'!$B$12*'Modelo Atmosférico'!$B$13)))-1),0)</f>
        <v>588.85809709273337</v>
      </c>
      <c r="G12" s="12">
        <f t="shared" si="0"/>
        <v>514.95704050667678</v>
      </c>
      <c r="H12">
        <v>4</v>
      </c>
      <c r="I12" t="s">
        <v>30</v>
      </c>
      <c r="J12" s="28"/>
      <c r="M12" s="28"/>
      <c r="AA12" s="29"/>
      <c r="AG12" s="28"/>
      <c r="AP12" s="28"/>
      <c r="AY12" s="28"/>
    </row>
    <row r="13" spans="1:57" x14ac:dyDescent="0.25">
      <c r="A13" s="7">
        <v>0.96</v>
      </c>
      <c r="B13" s="8">
        <v>0.96</v>
      </c>
      <c r="C13" s="8"/>
      <c r="D13" s="30">
        <v>27080</v>
      </c>
      <c r="E13">
        <v>92343.53</v>
      </c>
      <c r="F13" s="2">
        <f>IF(E13&lt;&gt;0,('Modelo Atmosférico'!$B$9/'Modelo Atmosférico'!$B$10)*((POWER(E13/'Modelo Atmosférico'!$B$14,(-'Modelo Atmosférico'!$B$11*'Modelo Atmosférico'!$B$10)/('Modelo Atmosférico'!$B$12*'Modelo Atmosférico'!$B$13)))-1),0)</f>
        <v>775.99874536384721</v>
      </c>
      <c r="G13" s="12">
        <f t="shared" si="0"/>
        <v>702.09768877779061</v>
      </c>
      <c r="H13">
        <v>5</v>
      </c>
      <c r="I13" t="s">
        <v>30</v>
      </c>
      <c r="J13" s="28"/>
      <c r="M13" s="28"/>
      <c r="Z13" s="29"/>
      <c r="AF13" s="28"/>
      <c r="AP13" s="28"/>
      <c r="AY13" s="28"/>
    </row>
    <row r="14" spans="1:57" x14ac:dyDescent="0.25">
      <c r="A14" s="8">
        <v>1.1519999999999999</v>
      </c>
      <c r="B14" s="8">
        <v>1.1519999999999999</v>
      </c>
      <c r="C14" s="8"/>
      <c r="D14" s="30">
        <v>27406</v>
      </c>
      <c r="E14">
        <v>91448.33</v>
      </c>
      <c r="F14" s="2">
        <f>IF(E14&lt;&gt;0,('Modelo Atmosférico'!$B$9/'Modelo Atmosférico'!$B$10)*((POWER(E14/'Modelo Atmosférico'!$B$14,(-'Modelo Atmosférico'!$B$11*'Modelo Atmosférico'!$B$10)/('Modelo Atmosférico'!$B$12*'Modelo Atmosférico'!$B$13)))-1),0)</f>
        <v>856.6507989196524</v>
      </c>
      <c r="G14" s="12">
        <f t="shared" si="0"/>
        <v>782.7497423335958</v>
      </c>
      <c r="H14">
        <v>6</v>
      </c>
      <c r="I14" t="s">
        <v>30</v>
      </c>
      <c r="J14" s="28"/>
      <c r="M14" s="28"/>
      <c r="AA14" s="29"/>
      <c r="AG14" s="28"/>
      <c r="AN14" s="28"/>
      <c r="AW14" s="28"/>
    </row>
    <row r="15" spans="1:57" x14ac:dyDescent="0.25">
      <c r="A15" s="8">
        <v>1.3440000000000001</v>
      </c>
      <c r="B15" s="8">
        <v>1.3440000000000001</v>
      </c>
      <c r="C15" s="8"/>
      <c r="D15" s="30">
        <v>27353</v>
      </c>
      <c r="E15">
        <v>91593.84</v>
      </c>
      <c r="F15" s="2">
        <f>IF(E15&lt;&gt;0,('Modelo Atmosférico'!$B$9/'Modelo Atmosférico'!$B$10)*((POWER(E15/'Modelo Atmosférico'!$B$14,(-'Modelo Atmosférico'!$B$11*'Modelo Atmosférico'!$B$10)/('Modelo Atmosférico'!$B$12*'Modelo Atmosférico'!$B$13)))-1),0)</f>
        <v>843.4978502507953</v>
      </c>
      <c r="G15" s="12">
        <f t="shared" si="0"/>
        <v>769.5967936647387</v>
      </c>
      <c r="H15">
        <v>7</v>
      </c>
      <c r="I15" t="s">
        <v>30</v>
      </c>
      <c r="J15" s="28"/>
      <c r="M15" s="28"/>
      <c r="AA15" s="29"/>
      <c r="AG15" s="28"/>
      <c r="AN15" s="28"/>
      <c r="AW15" s="28"/>
    </row>
    <row r="16" spans="1:57" x14ac:dyDescent="0.25">
      <c r="A16" s="8">
        <v>1.536</v>
      </c>
      <c r="B16" s="8">
        <v>1.536</v>
      </c>
      <c r="C16" s="8"/>
      <c r="D16" s="30">
        <v>27287</v>
      </c>
      <c r="E16">
        <v>91775.07</v>
      </c>
      <c r="F16" s="2">
        <f>IF(E16&lt;&gt;0,('Modelo Atmosférico'!$B$9/'Modelo Atmosférico'!$B$10)*((POWER(E16/'Modelo Atmosférico'!$B$14,(-'Modelo Atmosférico'!$B$11*'Modelo Atmosférico'!$B$10)/('Modelo Atmosférico'!$B$12*'Modelo Atmosférico'!$B$13)))-1),0)</f>
        <v>827.1397361989093</v>
      </c>
      <c r="G16" s="12">
        <f t="shared" si="0"/>
        <v>753.23867961285271</v>
      </c>
      <c r="H16">
        <v>8</v>
      </c>
      <c r="I16" t="s">
        <v>30</v>
      </c>
      <c r="M16" s="28"/>
      <c r="AN16" s="28"/>
      <c r="AW16" s="28"/>
    </row>
    <row r="17" spans="1:57" x14ac:dyDescent="0.25">
      <c r="A17" s="8">
        <v>1.728</v>
      </c>
      <c r="B17" s="8">
        <v>1.728</v>
      </c>
      <c r="C17" s="8"/>
      <c r="D17" s="30">
        <v>27245</v>
      </c>
      <c r="E17">
        <v>91890.41</v>
      </c>
      <c r="F17" s="2">
        <f>IF(E17&lt;&gt;0,('Modelo Atmosférico'!$B$9/'Modelo Atmosférico'!$B$10)*((POWER(E17/'Modelo Atmosférico'!$B$14,(-'Modelo Atmosférico'!$B$11*'Modelo Atmosférico'!$B$10)/('Modelo Atmosférico'!$B$12*'Modelo Atmosférico'!$B$13)))-1),0)</f>
        <v>816.74257624668769</v>
      </c>
      <c r="G17" s="12">
        <f t="shared" si="0"/>
        <v>742.84151966063109</v>
      </c>
      <c r="H17">
        <v>9</v>
      </c>
      <c r="I17" t="s">
        <v>30</v>
      </c>
      <c r="M17" s="28"/>
      <c r="AN17" s="28"/>
      <c r="AW17" s="28"/>
    </row>
    <row r="18" spans="1:57" x14ac:dyDescent="0.25">
      <c r="A18" s="7">
        <v>1.92</v>
      </c>
      <c r="B18" s="8">
        <v>1.92</v>
      </c>
      <c r="C18" s="8"/>
      <c r="D18" s="30">
        <v>27285</v>
      </c>
      <c r="E18">
        <v>91780.56</v>
      </c>
      <c r="F18" s="2">
        <f>IF(E18&lt;&gt;0,('Modelo Atmosférico'!$B$9/'Modelo Atmosférico'!$B$10)*((POWER(E18/'Modelo Atmosférico'!$B$14,(-'Modelo Atmosférico'!$B$11*'Modelo Atmosférico'!$B$10)/('Modelo Atmosférico'!$B$12*'Modelo Atmosférico'!$B$13)))-1),0)</f>
        <v>826.64460821397415</v>
      </c>
      <c r="G18" s="12">
        <f t="shared" si="0"/>
        <v>752.74355162791755</v>
      </c>
      <c r="H18">
        <v>10</v>
      </c>
      <c r="I18" t="s">
        <v>30</v>
      </c>
      <c r="M18" s="28"/>
      <c r="AN18" s="28"/>
      <c r="AW18" s="28"/>
    </row>
    <row r="19" spans="1:57" x14ac:dyDescent="0.25">
      <c r="A19" s="8">
        <v>2.1120000000000001</v>
      </c>
      <c r="B19" s="8">
        <v>2.1120000000000001</v>
      </c>
      <c r="C19" s="8"/>
      <c r="D19" s="30">
        <v>27138</v>
      </c>
      <c r="E19">
        <v>92184.24</v>
      </c>
      <c r="F19" s="2">
        <f>IF(E19&lt;&gt;0,('Modelo Atmosférico'!$B$9/'Modelo Atmosférico'!$B$10)*((POWER(E19/'Modelo Atmosférico'!$B$14,(-'Modelo Atmosférico'!$B$11*'Modelo Atmosférico'!$B$10)/('Modelo Atmosférico'!$B$12*'Modelo Atmosférico'!$B$13)))-1),0)</f>
        <v>790.30336008488723</v>
      </c>
      <c r="G19" s="12">
        <f t="shared" si="0"/>
        <v>716.40230349883063</v>
      </c>
      <c r="H19">
        <v>11</v>
      </c>
      <c r="I19" t="s">
        <v>30</v>
      </c>
      <c r="J19" s="28"/>
      <c r="M19" s="28"/>
      <c r="AM19" s="28"/>
      <c r="AV19" s="28"/>
    </row>
    <row r="20" spans="1:57" x14ac:dyDescent="0.25">
      <c r="A20" s="8">
        <v>2.3039999999999998</v>
      </c>
      <c r="B20" s="8">
        <v>2.3039999999999998</v>
      </c>
      <c r="C20" s="8"/>
      <c r="D20" s="30">
        <v>26665</v>
      </c>
      <c r="E20">
        <v>93483.520000000004</v>
      </c>
      <c r="F20" s="2">
        <f>IF(E20&lt;&gt;0,('Modelo Atmosférico'!$B$9/'Modelo Atmosférico'!$B$10)*((POWER(E20/'Modelo Atmosférico'!$B$14,(-'Modelo Atmosférico'!$B$11*'Modelo Atmosférico'!$B$10)/('Modelo Atmosférico'!$B$12*'Modelo Atmosférico'!$B$13)))-1),0)</f>
        <v>674.20404268755976</v>
      </c>
      <c r="G20" s="12">
        <f t="shared" si="0"/>
        <v>600.30298610150317</v>
      </c>
      <c r="H20">
        <v>12</v>
      </c>
      <c r="I20" t="s">
        <v>30</v>
      </c>
      <c r="J20" s="28"/>
      <c r="M20" s="28"/>
      <c r="AN20" s="28"/>
      <c r="AW20" s="28"/>
    </row>
    <row r="21" spans="1:57" x14ac:dyDescent="0.25">
      <c r="A21" s="8">
        <v>2.496</v>
      </c>
      <c r="B21" s="8">
        <v>2.496</v>
      </c>
      <c r="C21" s="8"/>
      <c r="D21" s="30">
        <v>25527</v>
      </c>
      <c r="E21">
        <v>96611.9</v>
      </c>
      <c r="F21" s="2">
        <f>IF(E21&lt;&gt;0,('Modelo Atmosférico'!$B$9/'Modelo Atmosférico'!$B$10)*((POWER(E21/'Modelo Atmosférico'!$B$14,(-'Modelo Atmosférico'!$B$11*'Modelo Atmosférico'!$B$10)/('Modelo Atmosférico'!$B$12*'Modelo Atmosférico'!$B$13)))-1),0)</f>
        <v>399.93160426083432</v>
      </c>
      <c r="G21" s="12">
        <f t="shared" si="0"/>
        <v>326.03054767477772</v>
      </c>
      <c r="H21">
        <v>13</v>
      </c>
      <c r="I21" t="s">
        <v>30</v>
      </c>
      <c r="J21" s="28"/>
      <c r="M21" s="28"/>
      <c r="AL21" s="28"/>
      <c r="AU21" s="28"/>
    </row>
    <row r="22" spans="1:57" x14ac:dyDescent="0.25">
      <c r="A22" s="38">
        <v>2.6880000000000002</v>
      </c>
      <c r="B22" s="38">
        <v>2.6880000000000002</v>
      </c>
      <c r="C22" s="38"/>
      <c r="D22" s="54">
        <v>24134</v>
      </c>
      <c r="E22" s="39">
        <v>100445.88</v>
      </c>
      <c r="F22" s="40">
        <f>IF(E22&lt;&gt;0,('Modelo Atmosférico'!$B$9/'Modelo Atmosférico'!$B$10)*((POWER(E22/'Modelo Atmosférico'!$B$14,(-'Modelo Atmosférico'!$B$11*'Modelo Atmosférico'!$B$10)/('Modelo Atmosférico'!$B$12*'Modelo Atmosférico'!$B$13)))-1),0)</f>
        <v>73.438295627517718</v>
      </c>
      <c r="G22" s="41">
        <f t="shared" si="0"/>
        <v>-0.46276095853890808</v>
      </c>
      <c r="H22" s="39">
        <v>14</v>
      </c>
      <c r="I22" s="39" t="s">
        <v>30</v>
      </c>
      <c r="J22" s="55"/>
      <c r="K22" s="39"/>
      <c r="L22" s="39"/>
      <c r="M22" s="55"/>
      <c r="N22" s="39"/>
      <c r="O22" s="39"/>
      <c r="P22" s="39"/>
      <c r="AJ22" s="28"/>
      <c r="AS22" s="28"/>
    </row>
    <row r="23" spans="1:57" x14ac:dyDescent="0.25">
      <c r="A23" s="7">
        <v>2.88</v>
      </c>
      <c r="B23" s="8">
        <v>2.88</v>
      </c>
      <c r="C23" s="8"/>
      <c r="D23" s="30">
        <v>24134</v>
      </c>
      <c r="E23">
        <v>100445.88</v>
      </c>
      <c r="F23" s="2">
        <f>IF(E23&lt;&gt;0,('Modelo Atmosférico'!$B$9/'Modelo Atmosférico'!$B$10)*((POWER(E23/'Modelo Atmosférico'!$B$14,(-'Modelo Atmosférico'!$B$11*'Modelo Atmosférico'!$B$10)/('Modelo Atmosférico'!$B$12*'Modelo Atmosférico'!$B$13)))-1),0)</f>
        <v>73.438295627517718</v>
      </c>
      <c r="G23" s="12">
        <f t="shared" si="0"/>
        <v>-0.46276095853890808</v>
      </c>
      <c r="H23">
        <v>15</v>
      </c>
      <c r="I23" t="s">
        <v>30</v>
      </c>
      <c r="J23" s="28"/>
      <c r="M23" s="28"/>
      <c r="AJ23" s="28"/>
      <c r="AS23" s="28"/>
    </row>
    <row r="24" spans="1:57" x14ac:dyDescent="0.25">
      <c r="A24" s="8">
        <v>3.0720000000000001</v>
      </c>
      <c r="B24" s="8">
        <v>3.0720000000000001</v>
      </c>
      <c r="C24" s="8"/>
      <c r="D24" s="30">
        <v>24135</v>
      </c>
      <c r="E24">
        <v>100443.12</v>
      </c>
      <c r="F24" s="2">
        <f>IF(E24&lt;&gt;0,('Modelo Atmosférico'!$B$9/'Modelo Atmosférico'!$B$10)*((POWER(E24/'Modelo Atmosférico'!$B$14,(-'Modelo Atmosférico'!$B$11*'Modelo Atmosférico'!$B$10)/('Modelo Atmosférico'!$B$12*'Modelo Atmosférico'!$B$13)))-1),0)</f>
        <v>73.669673532664575</v>
      </c>
      <c r="G24" s="12">
        <f t="shared" si="0"/>
        <v>-0.2313830533920509</v>
      </c>
      <c r="H24">
        <v>16</v>
      </c>
      <c r="I24" t="s">
        <v>30</v>
      </c>
      <c r="M24" s="28"/>
      <c r="W24" s="29"/>
      <c r="AC24" s="28"/>
      <c r="AI24" s="28"/>
      <c r="AR24" s="28"/>
    </row>
    <row r="25" spans="1:57" x14ac:dyDescent="0.25">
      <c r="A25" s="8">
        <v>3.2639999999999998</v>
      </c>
      <c r="B25" s="8">
        <v>3.2639999999999998</v>
      </c>
      <c r="C25" s="8"/>
      <c r="D25" s="30">
        <v>24133</v>
      </c>
      <c r="E25">
        <v>100448.63</v>
      </c>
      <c r="F25" s="2">
        <f>IF(E25&lt;&gt;0,('Modelo Atmosférico'!$B$9/'Modelo Atmosférico'!$B$10)*((POWER(E25/'Modelo Atmosférico'!$B$14,(-'Modelo Atmosférico'!$B$11*'Modelo Atmosférico'!$B$10)/('Modelo Atmosférico'!$B$12*'Modelo Atmosférico'!$B$13)))-1),0)</f>
        <v>73.207761168164666</v>
      </c>
      <c r="G25" s="12">
        <f t="shared" si="0"/>
        <v>-0.69329541789196014</v>
      </c>
      <c r="H25">
        <v>17</v>
      </c>
      <c r="I25" t="s">
        <v>30</v>
      </c>
      <c r="M25" s="28"/>
      <c r="W25" s="29"/>
      <c r="AC25" s="28"/>
      <c r="AI25" s="28"/>
      <c r="AR25" s="28"/>
    </row>
    <row r="26" spans="1:57" x14ac:dyDescent="0.25">
      <c r="A26" s="8">
        <v>3.456</v>
      </c>
      <c r="B26" s="8">
        <v>3.456</v>
      </c>
      <c r="C26" s="8"/>
      <c r="D26" s="30">
        <v>24136</v>
      </c>
      <c r="E26">
        <v>100440.36</v>
      </c>
      <c r="F26" s="2">
        <f>IF(E26&lt;&gt;0,('Modelo Atmosférico'!$B$9/'Modelo Atmosférico'!$B$10)*((POWER(E26/'Modelo Atmosférico'!$B$14,(-'Modelo Atmosférico'!$B$11*'Modelo Atmosférico'!$B$10)/('Modelo Atmosférico'!$B$12*'Modelo Atmosférico'!$B$13)))-1),0)</f>
        <v>73.901056586056626</v>
      </c>
      <c r="G26" s="12">
        <f t="shared" si="0"/>
        <v>0</v>
      </c>
      <c r="H26">
        <v>18</v>
      </c>
      <c r="I26" t="s">
        <v>30</v>
      </c>
      <c r="M26" s="28"/>
      <c r="X26" s="29"/>
      <c r="AD26" s="28"/>
      <c r="AK26" s="28"/>
      <c r="AT26" s="28"/>
    </row>
    <row r="27" spans="1:57" x14ac:dyDescent="0.25">
      <c r="A27" s="8">
        <v>3.6480000000000001</v>
      </c>
      <c r="B27" s="8">
        <v>3.6480000000000001</v>
      </c>
      <c r="C27" s="8"/>
      <c r="D27" s="30">
        <v>24134</v>
      </c>
      <c r="E27">
        <v>100445.88</v>
      </c>
      <c r="F27" s="2">
        <f>IF(E27&lt;&gt;0,('Modelo Atmosférico'!$B$9/'Modelo Atmosférico'!$B$10)*((POWER(E27/'Modelo Atmosférico'!$B$14,(-'Modelo Atmosférico'!$B$11*'Modelo Atmosférico'!$B$10)/('Modelo Atmosférico'!$B$12*'Modelo Atmosférico'!$B$13)))-1),0)</f>
        <v>73.438295627517718</v>
      </c>
      <c r="G27" s="12">
        <f t="shared" si="0"/>
        <v>-0.46276095853890808</v>
      </c>
      <c r="H27">
        <v>19</v>
      </c>
      <c r="I27" t="s">
        <v>30</v>
      </c>
      <c r="M27" s="28"/>
      <c r="X27" s="29"/>
      <c r="AD27" s="28"/>
      <c r="AN27" s="28"/>
      <c r="AW27" s="28"/>
    </row>
    <row r="28" spans="1:57" x14ac:dyDescent="0.25">
      <c r="A28" s="7">
        <v>3.84</v>
      </c>
      <c r="B28" s="8">
        <v>3.84</v>
      </c>
      <c r="C28" s="8"/>
      <c r="D28" s="30">
        <v>24132</v>
      </c>
      <c r="E28">
        <v>100451.38</v>
      </c>
      <c r="F28" s="2">
        <f>IF(E28&lt;&gt;0,('Modelo Atmosférico'!$B$9/'Modelo Atmosférico'!$B$10)*((POWER(E28/'Modelo Atmosférico'!$B$14,(-'Modelo Atmosférico'!$B$11*'Modelo Atmosférico'!$B$10)/('Modelo Atmosférico'!$B$12*'Modelo Atmosférico'!$B$13)))-1),0)</f>
        <v>72.977231819307335</v>
      </c>
      <c r="G28" s="12">
        <f t="shared" si="0"/>
        <v>-0.92382476674929137</v>
      </c>
      <c r="H28">
        <v>20</v>
      </c>
      <c r="I28" t="s">
        <v>30</v>
      </c>
      <c r="M28" s="28"/>
      <c r="Y28" s="29"/>
      <c r="AE28" s="28"/>
      <c r="AN28" s="28"/>
      <c r="AW28" s="28"/>
    </row>
    <row r="29" spans="1:57" x14ac:dyDescent="0.25">
      <c r="A29" s="8">
        <v>4.032</v>
      </c>
      <c r="B29" s="8">
        <v>4.032</v>
      </c>
      <c r="C29" s="8"/>
      <c r="D29" s="30">
        <v>24133</v>
      </c>
      <c r="E29">
        <v>100448.63</v>
      </c>
      <c r="F29" s="2">
        <f>IF(E29&lt;&gt;0,('Modelo Atmosférico'!$B$9/'Modelo Atmosférico'!$B$10)*((POWER(E29/'Modelo Atmosférico'!$B$14,(-'Modelo Atmosférico'!$B$11*'Modelo Atmosférico'!$B$10)/('Modelo Atmosférico'!$B$12*'Modelo Atmosférico'!$B$13)))-1),0)</f>
        <v>73.207761168164666</v>
      </c>
      <c r="G29" s="12">
        <f t="shared" si="0"/>
        <v>-0.69329541789196014</v>
      </c>
      <c r="H29">
        <v>21</v>
      </c>
      <c r="I29" t="s">
        <v>30</v>
      </c>
      <c r="AR29" s="28"/>
      <c r="BA29" s="28"/>
    </row>
    <row r="30" spans="1:57" x14ac:dyDescent="0.25">
      <c r="A30" s="8">
        <v>4.2240000000000002</v>
      </c>
      <c r="B30" s="8">
        <v>4.2240000000000002</v>
      </c>
      <c r="C30" s="8"/>
      <c r="D30" s="30">
        <v>24133</v>
      </c>
      <c r="E30">
        <v>100448.63</v>
      </c>
      <c r="F30" s="2">
        <f>IF(E30&lt;&gt;0,('Modelo Atmosférico'!$B$9/'Modelo Atmosférico'!$B$10)*((POWER(E30/'Modelo Atmosférico'!$B$14,(-'Modelo Atmosférico'!$B$11*'Modelo Atmosférico'!$B$10)/('Modelo Atmosférico'!$B$12*'Modelo Atmosférico'!$B$13)))-1),0)</f>
        <v>73.207761168164666</v>
      </c>
      <c r="G30" s="12">
        <f t="shared" si="0"/>
        <v>-0.69329541789196014</v>
      </c>
      <c r="H30">
        <v>22</v>
      </c>
      <c r="I30" t="s">
        <v>30</v>
      </c>
      <c r="AR30" s="28"/>
      <c r="BA30" s="28"/>
    </row>
    <row r="31" spans="1:57" x14ac:dyDescent="0.25">
      <c r="A31" s="8">
        <v>4.4160000000000004</v>
      </c>
      <c r="B31" s="8">
        <v>4.4160000000000004</v>
      </c>
      <c r="C31" s="8"/>
      <c r="D31" s="30">
        <v>24133</v>
      </c>
      <c r="E31">
        <v>100448.63</v>
      </c>
      <c r="F31" s="2">
        <f>IF(E31&lt;&gt;0,('Modelo Atmosférico'!$B$9/'Modelo Atmosférico'!$B$10)*((POWER(E31/'Modelo Atmosférico'!$B$14,(-'Modelo Atmosférico'!$B$11*'Modelo Atmosférico'!$B$10)/('Modelo Atmosférico'!$B$12*'Modelo Atmosférico'!$B$13)))-1),0)</f>
        <v>73.207761168164666</v>
      </c>
      <c r="G31" s="12">
        <f t="shared" si="0"/>
        <v>-0.69329541789196014</v>
      </c>
      <c r="H31">
        <v>23</v>
      </c>
      <c r="I31" t="s">
        <v>30</v>
      </c>
      <c r="J31" s="2">
        <f>(G31-G12)/(B31-B12)</f>
        <v>-141.3515175231822</v>
      </c>
      <c r="M31" s="2">
        <f>(D31-D12)/(B31-B12)</f>
        <v>-597.86184210526301</v>
      </c>
      <c r="N31" s="37"/>
      <c r="AS31" s="28"/>
      <c r="BB31" s="28"/>
    </row>
    <row r="32" spans="1:57" x14ac:dyDescent="0.25">
      <c r="A32" s="8">
        <v>4.6079999999999997</v>
      </c>
      <c r="B32" s="8">
        <v>4.6079999999999997</v>
      </c>
      <c r="C32" s="8"/>
      <c r="D32" s="30">
        <v>24133</v>
      </c>
      <c r="E32">
        <v>100448.63</v>
      </c>
      <c r="F32" s="2">
        <f>IF(E32&lt;&gt;0,('Modelo Atmosférico'!$B$9/'Modelo Atmosférico'!$B$10)*((POWER(E32/'Modelo Atmosférico'!$B$14,(-'Modelo Atmosférico'!$B$11*'Modelo Atmosférico'!$B$10)/('Modelo Atmosférico'!$B$12*'Modelo Atmosférico'!$B$13)))-1),0)</f>
        <v>73.207761168164666</v>
      </c>
      <c r="G32" s="12">
        <f t="shared" si="0"/>
        <v>-0.69329541789196014</v>
      </c>
      <c r="H32">
        <v>24</v>
      </c>
      <c r="I32" t="s">
        <v>30</v>
      </c>
      <c r="J32" s="2">
        <f t="shared" ref="J32:J95" si="1">(G32-G13)/(B32-B13)</f>
        <v>-192.65103733434282</v>
      </c>
      <c r="M32" s="2">
        <f t="shared" ref="M32:M95" si="2">(D32-D13)/(B32-B13)</f>
        <v>-807.83991228070181</v>
      </c>
      <c r="AV32" s="28"/>
      <c r="BE32" s="28"/>
    </row>
    <row r="33" spans="1:61" x14ac:dyDescent="0.25">
      <c r="A33" s="7">
        <v>4.8</v>
      </c>
      <c r="B33" s="8">
        <v>4.8</v>
      </c>
      <c r="C33" s="8"/>
      <c r="D33" s="30">
        <v>24133</v>
      </c>
      <c r="E33">
        <v>100448.63</v>
      </c>
      <c r="F33" s="2">
        <f>IF(E33&lt;&gt;0,('Modelo Atmosférico'!$B$9/'Modelo Atmosférico'!$B$10)*((POWER(E33/'Modelo Atmosférico'!$B$14,(-'Modelo Atmosférico'!$B$11*'Modelo Atmosférico'!$B$10)/('Modelo Atmosférico'!$B$12*'Modelo Atmosférico'!$B$13)))-1),0)</f>
        <v>73.207761168164666</v>
      </c>
      <c r="G33" s="12">
        <f t="shared" si="0"/>
        <v>-0.69329541789196014</v>
      </c>
      <c r="H33">
        <v>25</v>
      </c>
      <c r="I33" t="s">
        <v>30</v>
      </c>
      <c r="J33" s="2">
        <f t="shared" si="1"/>
        <v>-214.75960464678943</v>
      </c>
      <c r="M33" s="2">
        <f t="shared" si="2"/>
        <v>-897.20394736842115</v>
      </c>
      <c r="AW33" s="28"/>
      <c r="BF33" s="28"/>
    </row>
    <row r="34" spans="1:61" x14ac:dyDescent="0.25">
      <c r="A34" s="8">
        <v>4.992</v>
      </c>
      <c r="B34" s="8">
        <v>4.992</v>
      </c>
      <c r="C34" s="8"/>
      <c r="D34" s="30">
        <v>24132</v>
      </c>
      <c r="E34">
        <v>100451.38</v>
      </c>
      <c r="F34" s="2">
        <f>IF(E34&lt;&gt;0,('Modelo Atmosférico'!$B$9/'Modelo Atmosférico'!$B$10)*((POWER(E34/'Modelo Atmosférico'!$B$14,(-'Modelo Atmosférico'!$B$11*'Modelo Atmosférico'!$B$10)/('Modelo Atmosférico'!$B$12*'Modelo Atmosférico'!$B$13)))-1),0)</f>
        <v>72.977231819307335</v>
      </c>
      <c r="G34" s="12">
        <f>IF(E34&lt;&gt;0,F34-$F$3,0)</f>
        <v>-0.92382476674929137</v>
      </c>
      <c r="H34">
        <v>26</v>
      </c>
      <c r="I34" t="s">
        <v>30</v>
      </c>
      <c r="J34" s="2">
        <f t="shared" si="1"/>
        <v>-211.21727478933335</v>
      </c>
      <c r="M34" s="2">
        <f t="shared" si="2"/>
        <v>-882.94956140350882</v>
      </c>
      <c r="AZ34" s="28"/>
      <c r="BI34" s="28"/>
    </row>
    <row r="35" spans="1:61" x14ac:dyDescent="0.25">
      <c r="A35" s="8">
        <v>5.1840000000000002</v>
      </c>
      <c r="B35" s="8">
        <v>5.1840000000000002</v>
      </c>
      <c r="C35" s="8"/>
      <c r="D35" s="30">
        <v>24132</v>
      </c>
      <c r="E35">
        <v>100451.38</v>
      </c>
      <c r="F35" s="2">
        <f>IF(E35&lt;&gt;0,('Modelo Atmosférico'!$B$9/'Modelo Atmosférico'!$B$10)*((POWER(E35/'Modelo Atmosférico'!$B$14,(-'Modelo Atmosférico'!$B$11*'Modelo Atmosférico'!$B$10)/('Modelo Atmosférico'!$B$12*'Modelo Atmosférico'!$B$13)))-1),0)</f>
        <v>72.977231819307335</v>
      </c>
      <c r="G35" s="12">
        <f t="shared" ref="G35:G98" si="3">IF(E35&lt;&gt;0,F35-$F$3,0)</f>
        <v>-0.92382476674929137</v>
      </c>
      <c r="H35">
        <v>27</v>
      </c>
      <c r="I35" t="s">
        <v>30</v>
      </c>
      <c r="J35" s="2">
        <f t="shared" si="1"/>
        <v>-206.73314264791719</v>
      </c>
      <c r="M35" s="2">
        <f t="shared" si="2"/>
        <v>-864.85745614035079</v>
      </c>
    </row>
    <row r="36" spans="1:61" x14ac:dyDescent="0.25">
      <c r="A36" s="8">
        <v>5.3760000000000003</v>
      </c>
      <c r="B36" s="8">
        <v>5.3760000000000003</v>
      </c>
      <c r="C36" s="8"/>
      <c r="D36" s="30">
        <v>24134</v>
      </c>
      <c r="E36">
        <v>100445.88</v>
      </c>
      <c r="F36" s="2">
        <f>IF(E36&lt;&gt;0,('Modelo Atmosférico'!$B$9/'Modelo Atmosférico'!$B$10)*((POWER(E36/'Modelo Atmosférico'!$B$14,(-'Modelo Atmosférico'!$B$11*'Modelo Atmosférico'!$B$10)/('Modelo Atmosférico'!$B$12*'Modelo Atmosférico'!$B$13)))-1),0)</f>
        <v>73.438295627517718</v>
      </c>
      <c r="G36" s="12">
        <f t="shared" si="3"/>
        <v>-0.46276095853890808</v>
      </c>
      <c r="H36">
        <v>28</v>
      </c>
      <c r="I36" t="s">
        <v>30</v>
      </c>
      <c r="J36" s="2">
        <f t="shared" si="1"/>
        <v>-203.75665587148296</v>
      </c>
      <c r="M36" s="2">
        <f t="shared" si="2"/>
        <v>-852.79605263157885</v>
      </c>
    </row>
    <row r="37" spans="1:61" x14ac:dyDescent="0.25">
      <c r="A37" s="8">
        <v>5.5679999999999996</v>
      </c>
      <c r="B37" s="8">
        <v>5.5679999999999996</v>
      </c>
      <c r="C37" s="8"/>
      <c r="D37" s="30">
        <v>24133</v>
      </c>
      <c r="E37">
        <v>100448.63</v>
      </c>
      <c r="F37" s="2">
        <f>IF(E37&lt;&gt;0,('Modelo Atmosférico'!$B$9/'Modelo Atmosférico'!$B$10)*((POWER(E37/'Modelo Atmosférico'!$B$14,(-'Modelo Atmosférico'!$B$11*'Modelo Atmosférico'!$B$10)/('Modelo Atmosférico'!$B$12*'Modelo Atmosférico'!$B$13)))-1),0)</f>
        <v>73.207761168164666</v>
      </c>
      <c r="G37" s="12">
        <f t="shared" si="3"/>
        <v>-0.69329541789196014</v>
      </c>
      <c r="H37">
        <v>29</v>
      </c>
      <c r="I37" t="s">
        <v>30</v>
      </c>
      <c r="J37" s="2">
        <f t="shared" si="1"/>
        <v>-206.53422342264517</v>
      </c>
      <c r="M37" s="2">
        <f t="shared" si="2"/>
        <v>-864.0350877192983</v>
      </c>
    </row>
    <row r="38" spans="1:61" x14ac:dyDescent="0.25">
      <c r="A38" s="7">
        <v>5.76</v>
      </c>
      <c r="B38" s="8">
        <v>5.76</v>
      </c>
      <c r="C38" s="8"/>
      <c r="D38" s="30">
        <v>24131</v>
      </c>
      <c r="E38">
        <v>100454.14</v>
      </c>
      <c r="F38" s="2">
        <f>IF(E38&lt;&gt;0,('Modelo Atmosférico'!$B$9/'Modelo Atmosférico'!$B$10)*((POWER(E38/'Modelo Atmosférico'!$B$14,(-'Modelo Atmosférico'!$B$11*'Modelo Atmosférico'!$B$10)/('Modelo Atmosférico'!$B$12*'Modelo Atmosférico'!$B$13)))-1),0)</f>
        <v>72.745869320073623</v>
      </c>
      <c r="G38" s="12">
        <f t="shared" si="3"/>
        <v>-1.1551872659830025</v>
      </c>
      <c r="H38">
        <v>30</v>
      </c>
      <c r="I38" t="s">
        <v>30</v>
      </c>
      <c r="J38" s="2">
        <f t="shared" si="1"/>
        <v>-196.69887356491606</v>
      </c>
      <c r="M38" s="2">
        <f t="shared" si="2"/>
        <v>-824.28728070175441</v>
      </c>
    </row>
    <row r="39" spans="1:61" x14ac:dyDescent="0.25">
      <c r="A39" s="8">
        <v>5.952</v>
      </c>
      <c r="B39" s="8">
        <v>5.952</v>
      </c>
      <c r="C39" s="8"/>
      <c r="D39" s="30">
        <v>24134</v>
      </c>
      <c r="E39">
        <v>100445.88</v>
      </c>
      <c r="F39" s="2">
        <f>IF(E39&lt;&gt;0,('Modelo Atmosférico'!$B$9/'Modelo Atmosférico'!$B$10)*((POWER(E39/'Modelo Atmosférico'!$B$14,(-'Modelo Atmosférico'!$B$11*'Modelo Atmosférico'!$B$10)/('Modelo Atmosférico'!$B$12*'Modelo Atmosférico'!$B$13)))-1),0)</f>
        <v>73.438295627517718</v>
      </c>
      <c r="G39" s="12">
        <f t="shared" si="3"/>
        <v>-0.46276095853890808</v>
      </c>
      <c r="H39">
        <v>31</v>
      </c>
      <c r="I39" t="s">
        <v>30</v>
      </c>
      <c r="J39" s="2">
        <f t="shared" si="1"/>
        <v>-164.68359294409046</v>
      </c>
      <c r="M39" s="2">
        <f t="shared" si="2"/>
        <v>-693.80482456140351</v>
      </c>
    </row>
    <row r="40" spans="1:61" x14ac:dyDescent="0.25">
      <c r="A40" s="8">
        <v>6.1440000000000001</v>
      </c>
      <c r="B40" s="8">
        <v>6.1440000000000001</v>
      </c>
      <c r="C40" s="8"/>
      <c r="D40" s="30">
        <v>24132</v>
      </c>
      <c r="E40">
        <v>100451.38</v>
      </c>
      <c r="F40" s="2">
        <f>IF(E40&lt;&gt;0,('Modelo Atmosférico'!$B$9/'Modelo Atmosférico'!$B$10)*((POWER(E40/'Modelo Atmosférico'!$B$14,(-'Modelo Atmosférico'!$B$11*'Modelo Atmosférico'!$B$10)/('Modelo Atmosférico'!$B$12*'Modelo Atmosférico'!$B$13)))-1),0)</f>
        <v>72.977231819307335</v>
      </c>
      <c r="G40" s="12">
        <f t="shared" si="3"/>
        <v>-0.92382476674929137</v>
      </c>
      <c r="H40">
        <v>32</v>
      </c>
      <c r="I40" t="s">
        <v>30</v>
      </c>
      <c r="J40" s="2">
        <f t="shared" si="1"/>
        <v>-89.625650340330864</v>
      </c>
      <c r="M40" s="2">
        <f t="shared" si="2"/>
        <v>-382.40131578947364</v>
      </c>
    </row>
    <row r="41" spans="1:61" x14ac:dyDescent="0.25">
      <c r="A41" s="8">
        <v>6.3360000000000003</v>
      </c>
      <c r="B41" s="8">
        <v>6.3360000000000003</v>
      </c>
      <c r="C41" s="8"/>
      <c r="D41" s="30">
        <v>24131</v>
      </c>
      <c r="E41">
        <v>100454.14</v>
      </c>
      <c r="F41" s="2">
        <f>IF(E41&lt;&gt;0,('Modelo Atmosférico'!$B$9/'Modelo Atmosférico'!$B$10)*((POWER(E41/'Modelo Atmosférico'!$B$14,(-'Modelo Atmosférico'!$B$11*'Modelo Atmosférico'!$B$10)/('Modelo Atmosférico'!$B$12*'Modelo Atmosférico'!$B$13)))-1),0)</f>
        <v>72.745869320073623</v>
      </c>
      <c r="G41" s="12">
        <f t="shared" si="3"/>
        <v>-1.1551872659830025</v>
      </c>
      <c r="H41">
        <v>33</v>
      </c>
      <c r="I41" t="s">
        <v>30</v>
      </c>
      <c r="J41" s="2">
        <f t="shared" si="1"/>
        <v>-0.18980984304936796</v>
      </c>
      <c r="M41" s="2">
        <f t="shared" si="2"/>
        <v>-0.82236842105263153</v>
      </c>
    </row>
    <row r="42" spans="1:61" x14ac:dyDescent="0.25">
      <c r="A42" s="8">
        <v>6.5279999999999996</v>
      </c>
      <c r="B42" s="8">
        <v>6.5279999999999996</v>
      </c>
      <c r="C42" s="8"/>
      <c r="D42" s="30">
        <v>24133</v>
      </c>
      <c r="E42">
        <v>100448.63</v>
      </c>
      <c r="F42" s="2">
        <f>IF(E42&lt;&gt;0,('Modelo Atmosférico'!$B$9/'Modelo Atmosférico'!$B$10)*((POWER(E42/'Modelo Atmosférico'!$B$14,(-'Modelo Atmosférico'!$B$11*'Modelo Atmosférico'!$B$10)/('Modelo Atmosférico'!$B$12*'Modelo Atmosférico'!$B$13)))-1),0)</f>
        <v>73.207761168164666</v>
      </c>
      <c r="G42" s="12">
        <f t="shared" si="3"/>
        <v>-0.69329541789196014</v>
      </c>
      <c r="H42">
        <v>34</v>
      </c>
      <c r="I42" t="s">
        <v>30</v>
      </c>
      <c r="J42" s="2">
        <f t="shared" si="1"/>
        <v>-6.3194753112130506E-2</v>
      </c>
      <c r="M42" s="2">
        <f t="shared" si="2"/>
        <v>-0.27412280701754388</v>
      </c>
    </row>
    <row r="43" spans="1:61" x14ac:dyDescent="0.25">
      <c r="A43" s="7">
        <v>6.72</v>
      </c>
      <c r="B43" s="8">
        <v>6.72</v>
      </c>
      <c r="C43" s="8"/>
      <c r="D43" s="30">
        <v>24134</v>
      </c>
      <c r="E43">
        <v>100445.88</v>
      </c>
      <c r="F43" s="2">
        <f>IF(E43&lt;&gt;0,('Modelo Atmosférico'!$B$9/'Modelo Atmosférico'!$B$10)*((POWER(E43/'Modelo Atmosférico'!$B$14,(-'Modelo Atmosférico'!$B$11*'Modelo Atmosférico'!$B$10)/('Modelo Atmosférico'!$B$12*'Modelo Atmosférico'!$B$13)))-1),0)</f>
        <v>73.438295627517718</v>
      </c>
      <c r="G43" s="12">
        <f t="shared" si="3"/>
        <v>-0.46276095853890808</v>
      </c>
      <c r="H43">
        <v>35</v>
      </c>
      <c r="I43" t="s">
        <v>30</v>
      </c>
      <c r="J43" s="2">
        <f t="shared" si="1"/>
        <v>-6.3425960840695503E-2</v>
      </c>
      <c r="M43" s="2">
        <f t="shared" si="2"/>
        <v>-0.27412280701754388</v>
      </c>
    </row>
    <row r="44" spans="1:61" x14ac:dyDescent="0.25">
      <c r="A44" s="8">
        <v>6.9119999999999999</v>
      </c>
      <c r="B44" s="8">
        <v>6.9119999999999999</v>
      </c>
      <c r="C44" s="8"/>
      <c r="D44" s="30">
        <v>24133</v>
      </c>
      <c r="E44">
        <v>100448.63</v>
      </c>
      <c r="F44" s="2">
        <f>IF(E44&lt;&gt;0,('Modelo Atmosférico'!$B$9/'Modelo Atmosférico'!$B$10)*((POWER(E44/'Modelo Atmosférico'!$B$14,(-'Modelo Atmosférico'!$B$11*'Modelo Atmosférico'!$B$10)/('Modelo Atmosférico'!$B$12*'Modelo Atmosférico'!$B$13)))-1),0)</f>
        <v>73.207761168164666</v>
      </c>
      <c r="G44" s="12">
        <f t="shared" si="3"/>
        <v>-0.69329541789196014</v>
      </c>
      <c r="H44">
        <v>36</v>
      </c>
      <c r="I44" t="s">
        <v>30</v>
      </c>
      <c r="J44" s="2">
        <f t="shared" si="1"/>
        <v>0</v>
      </c>
      <c r="M44" s="2">
        <f t="shared" si="2"/>
        <v>0</v>
      </c>
    </row>
    <row r="45" spans="1:61" x14ac:dyDescent="0.25">
      <c r="A45" s="8">
        <v>7.1040000000000001</v>
      </c>
      <c r="B45" s="8">
        <v>7.1040000000000001</v>
      </c>
      <c r="C45" s="8"/>
      <c r="D45" s="30">
        <v>24132</v>
      </c>
      <c r="E45">
        <v>100451.38</v>
      </c>
      <c r="F45" s="2">
        <f>IF(E45&lt;&gt;0,('Modelo Atmosférico'!$B$9/'Modelo Atmosférico'!$B$10)*((POWER(E45/'Modelo Atmosférico'!$B$14,(-'Modelo Atmosférico'!$B$11*'Modelo Atmosférico'!$B$10)/('Modelo Atmosférico'!$B$12*'Modelo Atmosférico'!$B$13)))-1),0)</f>
        <v>72.977231819307335</v>
      </c>
      <c r="G45" s="12">
        <f t="shared" si="3"/>
        <v>-0.92382476674929137</v>
      </c>
      <c r="H45">
        <v>37</v>
      </c>
      <c r="I45" t="s">
        <v>30</v>
      </c>
      <c r="J45" s="2">
        <f t="shared" si="1"/>
        <v>-0.25324143825364348</v>
      </c>
      <c r="M45" s="2">
        <f t="shared" si="2"/>
        <v>-1.0964912280701753</v>
      </c>
    </row>
    <row r="46" spans="1:61" x14ac:dyDescent="0.25">
      <c r="A46" s="8">
        <v>7.2960000000000003</v>
      </c>
      <c r="B46" s="8">
        <v>7.2959999999999896</v>
      </c>
      <c r="C46" s="8"/>
      <c r="D46" s="30">
        <v>24134</v>
      </c>
      <c r="E46">
        <v>100445.88</v>
      </c>
      <c r="F46" s="2">
        <f>IF(E46&lt;&gt;0,('Modelo Atmosférico'!$B$9/'Modelo Atmosférico'!$B$10)*((POWER(E46/'Modelo Atmosférico'!$B$14,(-'Modelo Atmosférico'!$B$11*'Modelo Atmosférico'!$B$10)/('Modelo Atmosférico'!$B$12*'Modelo Atmosférico'!$B$13)))-1),0)</f>
        <v>73.438295627517718</v>
      </c>
      <c r="G46" s="12">
        <f t="shared" si="3"/>
        <v>-0.46276095853890808</v>
      </c>
      <c r="H46">
        <v>38</v>
      </c>
      <c r="I46" t="s">
        <v>30</v>
      </c>
      <c r="J46" s="2">
        <f t="shared" si="1"/>
        <v>0</v>
      </c>
      <c r="M46" s="2">
        <f t="shared" si="2"/>
        <v>0</v>
      </c>
    </row>
    <row r="47" spans="1:61" x14ac:dyDescent="0.25">
      <c r="A47" s="8">
        <v>7.4880000000000004</v>
      </c>
      <c r="B47" s="8">
        <v>7.4879999999999898</v>
      </c>
      <c r="C47" s="8"/>
      <c r="D47" s="30">
        <v>24132</v>
      </c>
      <c r="E47">
        <v>100451.38</v>
      </c>
      <c r="F47" s="2">
        <f>IF(E47&lt;&gt;0,('Modelo Atmosférico'!$B$9/'Modelo Atmosférico'!$B$10)*((POWER(E47/'Modelo Atmosférico'!$B$14,(-'Modelo Atmosférico'!$B$11*'Modelo Atmosférico'!$B$10)/('Modelo Atmosférico'!$B$12*'Modelo Atmosférico'!$B$13)))-1),0)</f>
        <v>72.977231819307335</v>
      </c>
      <c r="G47" s="12">
        <f t="shared" si="3"/>
        <v>-0.92382476674929137</v>
      </c>
      <c r="H47">
        <v>39</v>
      </c>
      <c r="I47" t="s">
        <v>30</v>
      </c>
      <c r="J47" s="2">
        <f t="shared" si="1"/>
        <v>0</v>
      </c>
      <c r="M47" s="2">
        <f t="shared" si="2"/>
        <v>0</v>
      </c>
    </row>
    <row r="48" spans="1:61" x14ac:dyDescent="0.25">
      <c r="A48" s="7">
        <v>7.68</v>
      </c>
      <c r="B48" s="8">
        <v>7.6799999999999899</v>
      </c>
      <c r="C48" s="8"/>
      <c r="D48" s="30">
        <v>24131</v>
      </c>
      <c r="E48">
        <v>100454.14</v>
      </c>
      <c r="F48" s="2">
        <f>IF(E48&lt;&gt;0,('Modelo Atmosférico'!$B$9/'Modelo Atmosférico'!$B$10)*((POWER(E48/'Modelo Atmosférico'!$B$14,(-'Modelo Atmosférico'!$B$11*'Modelo Atmosférico'!$B$10)/('Modelo Atmosférico'!$B$12*'Modelo Atmosférico'!$B$13)))-1),0)</f>
        <v>72.745869320073623</v>
      </c>
      <c r="G48" s="12">
        <f t="shared" si="3"/>
        <v>-1.1551872659830025</v>
      </c>
      <c r="H48">
        <v>40</v>
      </c>
      <c r="I48" t="s">
        <v>30</v>
      </c>
      <c r="J48" s="2">
        <f t="shared" si="1"/>
        <v>-0.12661508993723783</v>
      </c>
      <c r="M48" s="2">
        <f t="shared" si="2"/>
        <v>-0.5482456140350892</v>
      </c>
    </row>
    <row r="49" spans="1:17" x14ac:dyDescent="0.25">
      <c r="A49" s="8">
        <v>7.8719999999999999</v>
      </c>
      <c r="B49" s="8">
        <v>7.8719999999999901</v>
      </c>
      <c r="C49" s="8"/>
      <c r="D49" s="30">
        <v>24134</v>
      </c>
      <c r="E49">
        <v>100445.88</v>
      </c>
      <c r="F49" s="2">
        <f>IF(E49&lt;&gt;0,('Modelo Atmosférico'!$B$9/'Modelo Atmosférico'!$B$10)*((POWER(E49/'Modelo Atmosférico'!$B$14,(-'Modelo Atmosférico'!$B$11*'Modelo Atmosférico'!$B$10)/('Modelo Atmosférico'!$B$12*'Modelo Atmosférico'!$B$13)))-1),0)</f>
        <v>73.438295627517718</v>
      </c>
      <c r="G49" s="12">
        <f t="shared" si="3"/>
        <v>-0.46276095853890808</v>
      </c>
      <c r="H49">
        <v>41</v>
      </c>
      <c r="I49" t="s">
        <v>30</v>
      </c>
      <c r="J49" s="2">
        <f t="shared" si="1"/>
        <v>6.3194753112130672E-2</v>
      </c>
      <c r="M49" s="2">
        <f t="shared" si="2"/>
        <v>0.2741228070175446</v>
      </c>
    </row>
    <row r="50" spans="1:17" x14ac:dyDescent="0.25">
      <c r="A50" s="8">
        <v>8.0640000000000001</v>
      </c>
      <c r="B50" s="8">
        <v>8.0639999999999894</v>
      </c>
      <c r="C50" s="8"/>
      <c r="D50" s="30">
        <v>24134</v>
      </c>
      <c r="E50">
        <v>100445.88</v>
      </c>
      <c r="F50" s="2">
        <f>IF(E50&lt;&gt;0,('Modelo Atmosférico'!$B$9/'Modelo Atmosférico'!$B$10)*((POWER(E50/'Modelo Atmosférico'!$B$14,(-'Modelo Atmosférico'!$B$11*'Modelo Atmosférico'!$B$10)/('Modelo Atmosférico'!$B$12*'Modelo Atmosférico'!$B$13)))-1),0)</f>
        <v>73.438295627517718</v>
      </c>
      <c r="G50" s="12">
        <f t="shared" si="3"/>
        <v>-0.46276095853890808</v>
      </c>
      <c r="H50">
        <v>42</v>
      </c>
      <c r="I50" t="s">
        <v>30</v>
      </c>
      <c r="J50" s="2">
        <f t="shared" si="1"/>
        <v>6.3194753112130686E-2</v>
      </c>
      <c r="K50">
        <f>_xlfn.VAR.P(J31:J50)</f>
        <v>9069.9681736090879</v>
      </c>
      <c r="M50" s="2">
        <f t="shared" si="2"/>
        <v>0.27412280701754466</v>
      </c>
      <c r="N50">
        <f t="shared" ref="N50:N113" si="4">_xlfn.VAR.P(M31:M50)</f>
        <v>159081.55709569287</v>
      </c>
      <c r="O50">
        <f>IF(N50&lt;$O$3, 1, 0)</f>
        <v>0</v>
      </c>
      <c r="P50">
        <f>IF(AND(O50=1, M50&lt;1, M50&gt;-1), 1, 0)</f>
        <v>0</v>
      </c>
    </row>
    <row r="51" spans="1:17" x14ac:dyDescent="0.25">
      <c r="A51" s="8">
        <v>8.2560000000000002</v>
      </c>
      <c r="B51" s="8">
        <v>8.2559999999999896</v>
      </c>
      <c r="C51" s="8"/>
      <c r="D51" s="30">
        <v>24131</v>
      </c>
      <c r="E51">
        <v>100454.14</v>
      </c>
      <c r="F51" s="2">
        <f>IF(E51&lt;&gt;0,('Modelo Atmosférico'!$B$9/'Modelo Atmosférico'!$B$10)*((POWER(E51/'Modelo Atmosférico'!$B$14,(-'Modelo Atmosférico'!$B$11*'Modelo Atmosférico'!$B$10)/('Modelo Atmosférico'!$B$12*'Modelo Atmosférico'!$B$13)))-1),0)</f>
        <v>72.745869320073623</v>
      </c>
      <c r="G51" s="12">
        <f t="shared" si="3"/>
        <v>-1.1551872659830025</v>
      </c>
      <c r="H51">
        <v>43</v>
      </c>
      <c r="I51" t="s">
        <v>30</v>
      </c>
      <c r="J51" s="2">
        <f t="shared" si="1"/>
        <v>-0.12661508993723783</v>
      </c>
      <c r="K51">
        <f t="shared" ref="K51:K114" si="5">_xlfn.VAR.P(J32:J51)</f>
        <v>9312.3014161334213</v>
      </c>
      <c r="M51" s="2">
        <f t="shared" si="2"/>
        <v>-0.5482456140350892</v>
      </c>
      <c r="N51">
        <f t="shared" si="4"/>
        <v>163226.15698910962</v>
      </c>
      <c r="O51">
        <f t="shared" ref="O51:O114" si="6">IF(N51&lt;$O$3, 1, 0)</f>
        <v>0</v>
      </c>
      <c r="P51">
        <f t="shared" ref="P51:P114" si="7">IF(AND(O51=1, M51&lt;1, M51&gt;-1), 1, 0)</f>
        <v>0</v>
      </c>
    </row>
    <row r="52" spans="1:17" x14ac:dyDescent="0.25">
      <c r="A52" s="8">
        <v>8.4480000000000004</v>
      </c>
      <c r="B52" s="8">
        <v>8.4479999999999897</v>
      </c>
      <c r="C52" s="8"/>
      <c r="D52" s="30">
        <v>24133</v>
      </c>
      <c r="E52">
        <v>100448.63</v>
      </c>
      <c r="F52" s="2">
        <f>IF(E52&lt;&gt;0,('Modelo Atmosférico'!$B$9/'Modelo Atmosférico'!$B$10)*((POWER(E52/'Modelo Atmosférico'!$B$14,(-'Modelo Atmosférico'!$B$11*'Modelo Atmosférico'!$B$10)/('Modelo Atmosférico'!$B$12*'Modelo Atmosférico'!$B$13)))-1),0)</f>
        <v>73.207761168164666</v>
      </c>
      <c r="G52" s="12">
        <f t="shared" si="3"/>
        <v>-0.69329541789196014</v>
      </c>
      <c r="H52">
        <v>44</v>
      </c>
      <c r="I52" t="s">
        <v>30</v>
      </c>
      <c r="J52" s="2">
        <f t="shared" si="1"/>
        <v>0</v>
      </c>
      <c r="K52">
        <f t="shared" si="5"/>
        <v>8989.1492174813666</v>
      </c>
      <c r="M52" s="2">
        <f t="shared" si="2"/>
        <v>0</v>
      </c>
      <c r="N52">
        <f t="shared" si="4"/>
        <v>157534.4066203062</v>
      </c>
      <c r="O52">
        <f t="shared" si="6"/>
        <v>0</v>
      </c>
      <c r="P52">
        <f t="shared" si="7"/>
        <v>0</v>
      </c>
    </row>
    <row r="53" spans="1:17" x14ac:dyDescent="0.25">
      <c r="A53" s="7">
        <v>8.64</v>
      </c>
      <c r="B53" s="8">
        <v>8.6399999999999899</v>
      </c>
      <c r="C53" s="8"/>
      <c r="D53" s="30">
        <v>24134</v>
      </c>
      <c r="E53">
        <v>100445.88</v>
      </c>
      <c r="F53" s="2">
        <f>IF(E53&lt;&gt;0,('Modelo Atmosférico'!$B$9/'Modelo Atmosférico'!$B$10)*((POWER(E53/'Modelo Atmosférico'!$B$14,(-'Modelo Atmosférico'!$B$11*'Modelo Atmosférico'!$B$10)/('Modelo Atmosférico'!$B$12*'Modelo Atmosférico'!$B$13)))-1),0)</f>
        <v>73.438295627517718</v>
      </c>
      <c r="G53" s="12">
        <f t="shared" si="3"/>
        <v>-0.46276095853890808</v>
      </c>
      <c r="H53">
        <v>45</v>
      </c>
      <c r="I53" t="s">
        <v>30</v>
      </c>
      <c r="J53" s="2">
        <f t="shared" si="1"/>
        <v>0.12638810532082911</v>
      </c>
      <c r="K53">
        <f t="shared" si="5"/>
        <v>8173.5820614678496</v>
      </c>
      <c r="M53" s="2">
        <f t="shared" si="2"/>
        <v>0.5482456140350892</v>
      </c>
      <c r="N53">
        <f t="shared" si="4"/>
        <v>143394.4404393057</v>
      </c>
      <c r="O53">
        <f t="shared" si="6"/>
        <v>0</v>
      </c>
      <c r="P53">
        <f t="shared" si="7"/>
        <v>0</v>
      </c>
    </row>
    <row r="54" spans="1:17" x14ac:dyDescent="0.25">
      <c r="A54" s="8">
        <v>8.8320000000000007</v>
      </c>
      <c r="B54" s="8">
        <v>8.8319999999999901</v>
      </c>
      <c r="C54" s="8"/>
      <c r="D54" s="30">
        <v>24134</v>
      </c>
      <c r="E54">
        <v>100445.88</v>
      </c>
      <c r="F54" s="2">
        <f>IF(E54&lt;&gt;0,('Modelo Atmosférico'!$B$9/'Modelo Atmosférico'!$B$10)*((POWER(E54/'Modelo Atmosférico'!$B$14,(-'Modelo Atmosférico'!$B$11*'Modelo Atmosférico'!$B$10)/('Modelo Atmosférico'!$B$12*'Modelo Atmosférico'!$B$13)))-1),0)</f>
        <v>73.438295627517718</v>
      </c>
      <c r="G54" s="12">
        <f t="shared" si="3"/>
        <v>-0.46276095853890808</v>
      </c>
      <c r="H54">
        <v>46</v>
      </c>
      <c r="I54" t="s">
        <v>30</v>
      </c>
      <c r="J54" s="2">
        <f t="shared" si="1"/>
        <v>0.12638810532082911</v>
      </c>
      <c r="K54">
        <f t="shared" si="5"/>
        <v>7183.6893872573528</v>
      </c>
      <c r="M54" s="2">
        <f t="shared" si="2"/>
        <v>0.5482456140350892</v>
      </c>
      <c r="N54">
        <f t="shared" si="4"/>
        <v>126174.34646357541</v>
      </c>
      <c r="O54">
        <f t="shared" si="6"/>
        <v>0</v>
      </c>
      <c r="P54">
        <f t="shared" si="7"/>
        <v>0</v>
      </c>
    </row>
    <row r="55" spans="1:17" x14ac:dyDescent="0.25">
      <c r="A55" s="8">
        <v>9.0239999999999991</v>
      </c>
      <c r="B55" s="8">
        <v>9.0239999999999903</v>
      </c>
      <c r="C55" s="8"/>
      <c r="D55" s="30">
        <v>24133</v>
      </c>
      <c r="E55">
        <v>100448.63</v>
      </c>
      <c r="F55" s="2">
        <f>IF(E55&lt;&gt;0,('Modelo Atmosférico'!$B$9/'Modelo Atmosférico'!$B$10)*((POWER(E55/'Modelo Atmosférico'!$B$14,(-'Modelo Atmosférico'!$B$11*'Modelo Atmosférico'!$B$10)/('Modelo Atmosférico'!$B$12*'Modelo Atmosférico'!$B$13)))-1),0)</f>
        <v>73.207761168164666</v>
      </c>
      <c r="G55" s="12">
        <f t="shared" si="3"/>
        <v>-0.69329541789196014</v>
      </c>
      <c r="H55">
        <v>47</v>
      </c>
      <c r="I55" t="s">
        <v>30</v>
      </c>
      <c r="J55" s="2">
        <f t="shared" si="1"/>
        <v>-6.3194753112130672E-2</v>
      </c>
      <c r="K55">
        <f t="shared" si="5"/>
        <v>6044.0880723983901</v>
      </c>
      <c r="M55" s="2">
        <f t="shared" si="2"/>
        <v>-0.2741228070175446</v>
      </c>
      <c r="N55">
        <f t="shared" si="4"/>
        <v>106291.06281500086</v>
      </c>
      <c r="O55">
        <f t="shared" si="6"/>
        <v>0</v>
      </c>
      <c r="P55">
        <f t="shared" si="7"/>
        <v>0</v>
      </c>
    </row>
    <row r="56" spans="1:17" x14ac:dyDescent="0.25">
      <c r="A56" s="8">
        <v>9.2159999999999993</v>
      </c>
      <c r="B56" s="8">
        <v>9.2159999999999904</v>
      </c>
      <c r="C56" s="8"/>
      <c r="D56" s="30">
        <v>24134</v>
      </c>
      <c r="E56">
        <v>100445.88</v>
      </c>
      <c r="F56" s="2">
        <f>IF(E56&lt;&gt;0,('Modelo Atmosférico'!$B$9/'Modelo Atmosférico'!$B$10)*((POWER(E56/'Modelo Atmosférico'!$B$14,(-'Modelo Atmosférico'!$B$11*'Modelo Atmosférico'!$B$10)/('Modelo Atmosférico'!$B$12*'Modelo Atmosférico'!$B$13)))-1),0)</f>
        <v>73.438295627517718</v>
      </c>
      <c r="G56" s="12">
        <f t="shared" si="3"/>
        <v>-0.46276095853890808</v>
      </c>
      <c r="H56">
        <v>48</v>
      </c>
      <c r="I56" t="s">
        <v>30</v>
      </c>
      <c r="J56" s="2">
        <f t="shared" si="1"/>
        <v>6.3194753112130658E-2</v>
      </c>
      <c r="K56">
        <f t="shared" si="5"/>
        <v>4742.6589796134231</v>
      </c>
      <c r="M56" s="2">
        <f t="shared" si="2"/>
        <v>0.27412280701754455</v>
      </c>
      <c r="N56">
        <f t="shared" si="4"/>
        <v>83547.201723126331</v>
      </c>
      <c r="O56">
        <f t="shared" si="6"/>
        <v>0</v>
      </c>
      <c r="P56">
        <f t="shared" si="7"/>
        <v>0</v>
      </c>
    </row>
    <row r="57" spans="1:17" x14ac:dyDescent="0.25">
      <c r="A57" s="8">
        <v>9.4079999999999995</v>
      </c>
      <c r="B57" s="8">
        <v>9.4079999999999906</v>
      </c>
      <c r="C57" s="8"/>
      <c r="D57" s="30">
        <v>24135</v>
      </c>
      <c r="E57">
        <v>100443.12</v>
      </c>
      <c r="F57" s="2">
        <f>IF(E57&lt;&gt;0,('Modelo Atmosférico'!$B$9/'Modelo Atmosférico'!$B$10)*((POWER(E57/'Modelo Atmosférico'!$B$14,(-'Modelo Atmosférico'!$B$11*'Modelo Atmosférico'!$B$10)/('Modelo Atmosférico'!$B$12*'Modelo Atmosférico'!$B$13)))-1),0)</f>
        <v>73.669673532664575</v>
      </c>
      <c r="G57" s="12">
        <f t="shared" si="3"/>
        <v>-0.2313830533920509</v>
      </c>
      <c r="H57">
        <v>49</v>
      </c>
      <c r="I57" t="s">
        <v>30</v>
      </c>
      <c r="J57" s="2">
        <f t="shared" si="1"/>
        <v>0.25323580389006412</v>
      </c>
      <c r="K57">
        <f t="shared" si="5"/>
        <v>3183.2566256262885</v>
      </c>
      <c r="M57" s="2">
        <f t="shared" si="2"/>
        <v>1.0964912280701782</v>
      </c>
      <c r="N57">
        <f t="shared" si="4"/>
        <v>56315.003474626785</v>
      </c>
      <c r="O57">
        <f t="shared" si="6"/>
        <v>0</v>
      </c>
      <c r="P57">
        <f t="shared" si="7"/>
        <v>0</v>
      </c>
    </row>
    <row r="58" spans="1:17" x14ac:dyDescent="0.25">
      <c r="A58" s="7">
        <v>9.6</v>
      </c>
      <c r="B58" s="8">
        <v>9.5999999999999908</v>
      </c>
      <c r="C58" s="8"/>
      <c r="D58" s="30">
        <v>24132</v>
      </c>
      <c r="E58">
        <v>100451.38</v>
      </c>
      <c r="F58" s="2">
        <f>IF(E58&lt;&gt;0,('Modelo Atmosférico'!$B$9/'Modelo Atmosférico'!$B$10)*((POWER(E58/'Modelo Atmosférico'!$B$14,(-'Modelo Atmosférico'!$B$11*'Modelo Atmosférico'!$B$10)/('Modelo Atmosférico'!$B$12*'Modelo Atmosférico'!$B$13)))-1),0)</f>
        <v>72.977231819307335</v>
      </c>
      <c r="G58" s="12">
        <f t="shared" si="3"/>
        <v>-0.92382476674929137</v>
      </c>
      <c r="H58">
        <v>50</v>
      </c>
      <c r="I58" t="s">
        <v>30</v>
      </c>
      <c r="J58" s="2">
        <f t="shared" si="1"/>
        <v>-0.12638810532082906</v>
      </c>
      <c r="K58">
        <f t="shared" si="5"/>
        <v>1595.5993945323896</v>
      </c>
      <c r="M58" s="2">
        <f t="shared" si="2"/>
        <v>-0.54824561403508909</v>
      </c>
      <c r="N58">
        <f t="shared" si="4"/>
        <v>28477.117621227222</v>
      </c>
      <c r="O58">
        <f t="shared" si="6"/>
        <v>0</v>
      </c>
      <c r="P58">
        <f t="shared" si="7"/>
        <v>0</v>
      </c>
    </row>
    <row r="59" spans="1:17" x14ac:dyDescent="0.25">
      <c r="A59" s="8">
        <v>9.7919999999999998</v>
      </c>
      <c r="B59" s="8">
        <v>9.7919999999999892</v>
      </c>
      <c r="C59" s="8"/>
      <c r="D59" s="30">
        <v>24134</v>
      </c>
      <c r="E59">
        <v>100445.88</v>
      </c>
      <c r="F59" s="2">
        <f>IF(E59&lt;&gt;0,('Modelo Atmosférico'!$B$9/'Modelo Atmosférico'!$B$10)*((POWER(E59/'Modelo Atmosférico'!$B$14,(-'Modelo Atmosférico'!$B$11*'Modelo Atmosférico'!$B$10)/('Modelo Atmosférico'!$B$12*'Modelo Atmosférico'!$B$13)))-1),0)</f>
        <v>73.438295627517718</v>
      </c>
      <c r="G59" s="12">
        <f t="shared" si="3"/>
        <v>-0.46276095853890808</v>
      </c>
      <c r="H59">
        <v>51</v>
      </c>
      <c r="I59" t="s">
        <v>30</v>
      </c>
      <c r="J59" s="2">
        <f t="shared" si="1"/>
        <v>0.12638810532082914</v>
      </c>
      <c r="K59">
        <f t="shared" si="5"/>
        <v>381.48471933191422</v>
      </c>
      <c r="M59" s="2">
        <f t="shared" si="2"/>
        <v>0.54824561403508931</v>
      </c>
      <c r="N59">
        <f t="shared" si="4"/>
        <v>6944.654094288624</v>
      </c>
      <c r="O59">
        <f t="shared" si="6"/>
        <v>0</v>
      </c>
      <c r="P59">
        <f t="shared" si="7"/>
        <v>0</v>
      </c>
    </row>
    <row r="60" spans="1:17" x14ac:dyDescent="0.25">
      <c r="A60" s="42">
        <v>9.984</v>
      </c>
      <c r="B60" s="42">
        <v>9.9839999999999893</v>
      </c>
      <c r="C60" s="42"/>
      <c r="D60" s="43">
        <v>24133</v>
      </c>
      <c r="E60" s="44">
        <v>100448.63</v>
      </c>
      <c r="F60" s="45">
        <f>IF(E60&lt;&gt;0,('Modelo Atmosférico'!$B$9/'Modelo Atmosférico'!$B$10)*((POWER(E60/'Modelo Atmosférico'!$B$14,(-'Modelo Atmosférico'!$B$11*'Modelo Atmosférico'!$B$10)/('Modelo Atmosférico'!$B$12*'Modelo Atmosférico'!$B$13)))-1),0)</f>
        <v>73.207761168164666</v>
      </c>
      <c r="G60" s="46">
        <f t="shared" si="3"/>
        <v>-0.69329541789196014</v>
      </c>
      <c r="H60" s="44">
        <v>52</v>
      </c>
      <c r="I60" s="44" t="s">
        <v>30</v>
      </c>
      <c r="J60" s="45">
        <f t="shared" si="1"/>
        <v>0.12661508993723786</v>
      </c>
      <c r="K60" s="44">
        <f t="shared" si="5"/>
        <v>1.5003199947537802E-2</v>
      </c>
      <c r="L60" s="44"/>
      <c r="M60" s="45">
        <f t="shared" si="2"/>
        <v>0.54824561403508931</v>
      </c>
      <c r="N60" s="44">
        <f t="shared" si="4"/>
        <v>0.28159956669359898</v>
      </c>
      <c r="O60" s="44">
        <f t="shared" si="6"/>
        <v>1</v>
      </c>
      <c r="P60" s="44">
        <f t="shared" si="7"/>
        <v>1</v>
      </c>
      <c r="Q60" s="44"/>
    </row>
    <row r="61" spans="1:17" x14ac:dyDescent="0.25">
      <c r="A61" s="8">
        <v>10.176</v>
      </c>
      <c r="B61" s="8">
        <v>10.176</v>
      </c>
      <c r="C61" s="8"/>
      <c r="D61" s="30">
        <v>24134</v>
      </c>
      <c r="E61">
        <v>100445.88</v>
      </c>
      <c r="F61" s="2">
        <f>IF(E61&lt;&gt;0,('Modelo Atmosférico'!$B$9/'Modelo Atmosférico'!$B$10)*((POWER(E61/'Modelo Atmosférico'!$B$14,(-'Modelo Atmosférico'!$B$11*'Modelo Atmosférico'!$B$10)/('Modelo Atmosférico'!$B$12*'Modelo Atmosférico'!$B$13)))-1),0)</f>
        <v>73.438295627517718</v>
      </c>
      <c r="G61" s="12">
        <f t="shared" si="3"/>
        <v>-0.46276095853890808</v>
      </c>
      <c r="H61">
        <v>53</v>
      </c>
      <c r="I61" t="s">
        <v>30</v>
      </c>
      <c r="J61" s="2">
        <f t="shared" si="1"/>
        <v>6.3194753112130492E-2</v>
      </c>
      <c r="K61">
        <f t="shared" si="5"/>
        <v>1.3322278355619341E-2</v>
      </c>
      <c r="M61" s="2">
        <f t="shared" si="2"/>
        <v>0.27412280701754382</v>
      </c>
      <c r="N61">
        <f t="shared" si="4"/>
        <v>0.25003937509618424</v>
      </c>
      <c r="O61">
        <f t="shared" si="6"/>
        <v>1</v>
      </c>
      <c r="P61">
        <f t="shared" si="7"/>
        <v>1</v>
      </c>
    </row>
    <row r="62" spans="1:17" x14ac:dyDescent="0.25">
      <c r="A62" s="8">
        <v>10.368</v>
      </c>
      <c r="B62" s="8">
        <v>10.368</v>
      </c>
      <c r="C62" s="8"/>
      <c r="D62" s="30">
        <v>24132</v>
      </c>
      <c r="E62">
        <v>100451.38</v>
      </c>
      <c r="F62" s="2">
        <f>IF(E62&lt;&gt;0,('Modelo Atmosférico'!$B$9/'Modelo Atmosférico'!$B$10)*((POWER(E62/'Modelo Atmosférico'!$B$14,(-'Modelo Atmosférico'!$B$11*'Modelo Atmosférico'!$B$10)/('Modelo Atmosférico'!$B$12*'Modelo Atmosférico'!$B$13)))-1),0)</f>
        <v>72.977231819307335</v>
      </c>
      <c r="G62" s="12">
        <f t="shared" si="3"/>
        <v>-0.92382476674929137</v>
      </c>
      <c r="H62">
        <v>54</v>
      </c>
      <c r="I62" t="s">
        <v>30</v>
      </c>
      <c r="J62" s="2">
        <f t="shared" si="1"/>
        <v>-0.12638810532082873</v>
      </c>
      <c r="K62">
        <f t="shared" si="5"/>
        <v>1.397106900140084E-2</v>
      </c>
      <c r="M62" s="2">
        <f t="shared" si="2"/>
        <v>-0.54824561403508765</v>
      </c>
      <c r="N62">
        <f t="shared" si="4"/>
        <v>0.26225016351185071</v>
      </c>
      <c r="O62">
        <f t="shared" si="6"/>
        <v>1</v>
      </c>
      <c r="P62">
        <f t="shared" si="7"/>
        <v>1</v>
      </c>
    </row>
    <row r="63" spans="1:17" x14ac:dyDescent="0.25">
      <c r="A63" s="7">
        <v>10.56</v>
      </c>
      <c r="B63" s="8">
        <v>10.56</v>
      </c>
      <c r="C63" s="8"/>
      <c r="D63" s="30">
        <v>24134</v>
      </c>
      <c r="E63">
        <v>100445.88</v>
      </c>
      <c r="F63" s="2">
        <f>IF(E63&lt;&gt;0,('Modelo Atmosférico'!$B$9/'Modelo Atmosférico'!$B$10)*((POWER(E63/'Modelo Atmosférico'!$B$14,(-'Modelo Atmosférico'!$B$11*'Modelo Atmosférico'!$B$10)/('Modelo Atmosférico'!$B$12*'Modelo Atmosférico'!$B$13)))-1),0)</f>
        <v>73.438295627517718</v>
      </c>
      <c r="G63" s="12">
        <f t="shared" si="3"/>
        <v>-0.46276095853890808</v>
      </c>
      <c r="H63">
        <v>55</v>
      </c>
      <c r="I63" t="s">
        <v>30</v>
      </c>
      <c r="J63" s="2">
        <f t="shared" si="1"/>
        <v>6.3194753112130492E-2</v>
      </c>
      <c r="K63">
        <f t="shared" si="5"/>
        <v>1.3849799206786549E-2</v>
      </c>
      <c r="M63" s="2">
        <f t="shared" si="2"/>
        <v>0.27412280701754382</v>
      </c>
      <c r="N63">
        <f t="shared" si="4"/>
        <v>0.25999586411203535</v>
      </c>
      <c r="O63">
        <f t="shared" si="6"/>
        <v>1</v>
      </c>
      <c r="P63">
        <f t="shared" si="7"/>
        <v>1</v>
      </c>
    </row>
    <row r="64" spans="1:17" x14ac:dyDescent="0.25">
      <c r="A64" s="8">
        <v>10.752000000000001</v>
      </c>
      <c r="B64" s="8">
        <v>10.752000000000001</v>
      </c>
      <c r="C64" s="8"/>
      <c r="D64" s="30">
        <v>24132</v>
      </c>
      <c r="E64">
        <v>100451.38</v>
      </c>
      <c r="F64" s="2">
        <f>IF(E64&lt;&gt;0,('Modelo Atmosférico'!$B$9/'Modelo Atmosférico'!$B$10)*((POWER(E64/'Modelo Atmosférico'!$B$14,(-'Modelo Atmosférico'!$B$11*'Modelo Atmosférico'!$B$10)/('Modelo Atmosférico'!$B$12*'Modelo Atmosférico'!$B$13)))-1),0)</f>
        <v>72.977231819307335</v>
      </c>
      <c r="G64" s="12">
        <f t="shared" si="3"/>
        <v>-0.92382476674929137</v>
      </c>
      <c r="H64">
        <v>56</v>
      </c>
      <c r="I64" t="s">
        <v>30</v>
      </c>
      <c r="J64" s="2">
        <f t="shared" si="1"/>
        <v>0</v>
      </c>
      <c r="K64">
        <f t="shared" si="5"/>
        <v>1.3849799206786549E-2</v>
      </c>
      <c r="M64" s="2">
        <f t="shared" si="2"/>
        <v>0</v>
      </c>
      <c r="N64">
        <f t="shared" si="4"/>
        <v>0.25999586411203535</v>
      </c>
      <c r="O64">
        <f t="shared" si="6"/>
        <v>1</v>
      </c>
      <c r="P64">
        <f t="shared" si="7"/>
        <v>1</v>
      </c>
    </row>
    <row r="65" spans="1:16" x14ac:dyDescent="0.25">
      <c r="A65" s="8">
        <v>10.944000000000001</v>
      </c>
      <c r="B65" s="8">
        <v>10.944000000000001</v>
      </c>
      <c r="C65" s="8"/>
      <c r="D65" s="30">
        <v>24132</v>
      </c>
      <c r="E65">
        <v>100451.38</v>
      </c>
      <c r="F65" s="2">
        <f>IF(E65&lt;&gt;0,('Modelo Atmosférico'!$B$9/'Modelo Atmosférico'!$B$10)*((POWER(E65/'Modelo Atmosférico'!$B$14,(-'Modelo Atmosférico'!$B$11*'Modelo Atmosférico'!$B$10)/('Modelo Atmosférico'!$B$12*'Modelo Atmosférico'!$B$13)))-1),0)</f>
        <v>72.977231819307335</v>
      </c>
      <c r="G65" s="12">
        <f t="shared" si="3"/>
        <v>-0.92382476674929137</v>
      </c>
      <c r="H65">
        <v>57</v>
      </c>
      <c r="I65" t="s">
        <v>30</v>
      </c>
      <c r="J65" s="2">
        <f t="shared" si="1"/>
        <v>-0.12638810532082836</v>
      </c>
      <c r="K65">
        <f t="shared" si="5"/>
        <v>1.1241524383828654E-2</v>
      </c>
      <c r="M65" s="2">
        <f t="shared" si="2"/>
        <v>-0.54824561403508598</v>
      </c>
      <c r="N65">
        <f t="shared" si="4"/>
        <v>0.21115271044936987</v>
      </c>
      <c r="O65">
        <f t="shared" si="6"/>
        <v>1</v>
      </c>
      <c r="P65">
        <f t="shared" si="7"/>
        <v>1</v>
      </c>
    </row>
    <row r="66" spans="1:16" x14ac:dyDescent="0.25">
      <c r="A66" s="8">
        <v>11.135999999999999</v>
      </c>
      <c r="B66" s="8">
        <v>11.135999999999999</v>
      </c>
      <c r="C66" s="8"/>
      <c r="D66" s="30">
        <v>24133</v>
      </c>
      <c r="E66">
        <v>100448.63</v>
      </c>
      <c r="F66" s="2">
        <f>IF(E66&lt;&gt;0,('Modelo Atmosférico'!$B$9/'Modelo Atmosférico'!$B$10)*((POWER(E66/'Modelo Atmosférico'!$B$14,(-'Modelo Atmosférico'!$B$11*'Modelo Atmosférico'!$B$10)/('Modelo Atmosférico'!$B$12*'Modelo Atmosférico'!$B$13)))-1),0)</f>
        <v>73.207761168164666</v>
      </c>
      <c r="G66" s="12">
        <f t="shared" si="3"/>
        <v>-0.69329541789196014</v>
      </c>
      <c r="H66">
        <v>58</v>
      </c>
      <c r="I66" t="s">
        <v>30</v>
      </c>
      <c r="J66" s="2">
        <f t="shared" si="1"/>
        <v>6.3193352208698095E-2</v>
      </c>
      <c r="K66">
        <f t="shared" si="5"/>
        <v>1.1311333169897029E-2</v>
      </c>
      <c r="M66" s="2">
        <f t="shared" si="2"/>
        <v>0.27412280701754316</v>
      </c>
      <c r="N66">
        <f t="shared" si="4"/>
        <v>0.2124677184325954</v>
      </c>
      <c r="O66">
        <f t="shared" si="6"/>
        <v>1</v>
      </c>
      <c r="P66">
        <f t="shared" si="7"/>
        <v>1</v>
      </c>
    </row>
    <row r="67" spans="1:16" x14ac:dyDescent="0.25">
      <c r="A67" s="8">
        <v>11.327999999999999</v>
      </c>
      <c r="B67" s="8">
        <v>11.327999999999999</v>
      </c>
      <c r="C67" s="8"/>
      <c r="D67" s="30">
        <v>24131</v>
      </c>
      <c r="E67">
        <v>100454.14</v>
      </c>
      <c r="F67" s="2">
        <f>IF(E67&lt;&gt;0,('Modelo Atmosférico'!$B$9/'Modelo Atmosférico'!$B$10)*((POWER(E67/'Modelo Atmosférico'!$B$14,(-'Modelo Atmosférico'!$B$11*'Modelo Atmosférico'!$B$10)/('Modelo Atmosférico'!$B$12*'Modelo Atmosférico'!$B$13)))-1),0)</f>
        <v>72.745869320073623</v>
      </c>
      <c r="G67" s="12">
        <f t="shared" si="3"/>
        <v>-1.1551872659830025</v>
      </c>
      <c r="H67">
        <v>59</v>
      </c>
      <c r="I67" t="s">
        <v>30</v>
      </c>
      <c r="J67" s="2">
        <f t="shared" si="1"/>
        <v>0</v>
      </c>
      <c r="K67">
        <f t="shared" si="5"/>
        <v>1.1311333169897029E-2</v>
      </c>
      <c r="M67" s="2">
        <f t="shared" si="2"/>
        <v>0</v>
      </c>
      <c r="N67">
        <f t="shared" si="4"/>
        <v>0.2124677184325954</v>
      </c>
      <c r="O67">
        <f t="shared" si="6"/>
        <v>1</v>
      </c>
      <c r="P67">
        <f t="shared" si="7"/>
        <v>1</v>
      </c>
    </row>
    <row r="68" spans="1:16" x14ac:dyDescent="0.25">
      <c r="A68" s="7">
        <v>11.52</v>
      </c>
      <c r="B68" s="8">
        <v>11.52</v>
      </c>
      <c r="C68" s="8"/>
      <c r="D68" s="30">
        <v>24134</v>
      </c>
      <c r="E68">
        <v>100445.88</v>
      </c>
      <c r="F68" s="2">
        <f>IF(E68&lt;&gt;0,('Modelo Atmosférico'!$B$9/'Modelo Atmosférico'!$B$10)*((POWER(E68/'Modelo Atmosférico'!$B$14,(-'Modelo Atmosférico'!$B$11*'Modelo Atmosférico'!$B$10)/('Modelo Atmosférico'!$B$12*'Modelo Atmosférico'!$B$13)))-1),0)</f>
        <v>73.438295627517718</v>
      </c>
      <c r="G68" s="12">
        <f t="shared" si="3"/>
        <v>-0.46276095853890808</v>
      </c>
      <c r="H68">
        <v>60</v>
      </c>
      <c r="I68" t="s">
        <v>30</v>
      </c>
      <c r="J68" s="2">
        <f t="shared" si="1"/>
        <v>0</v>
      </c>
      <c r="K68">
        <f t="shared" si="5"/>
        <v>1.0189490855137699E-2</v>
      </c>
      <c r="M68" s="2">
        <f t="shared" si="2"/>
        <v>0</v>
      </c>
      <c r="N68">
        <f t="shared" si="4"/>
        <v>0.19142759070098556</v>
      </c>
      <c r="O68">
        <f t="shared" si="6"/>
        <v>1</v>
      </c>
      <c r="P68">
        <f t="shared" si="7"/>
        <v>1</v>
      </c>
    </row>
    <row r="69" spans="1:16" x14ac:dyDescent="0.25">
      <c r="A69" s="8">
        <v>11.712</v>
      </c>
      <c r="B69" s="8">
        <v>11.712</v>
      </c>
      <c r="C69" s="8"/>
      <c r="D69" s="30">
        <v>24134</v>
      </c>
      <c r="E69">
        <v>100445.88</v>
      </c>
      <c r="F69" s="2">
        <f>IF(E69&lt;&gt;0,('Modelo Atmosférico'!$B$9/'Modelo Atmosférico'!$B$10)*((POWER(E69/'Modelo Atmosférico'!$B$14,(-'Modelo Atmosférico'!$B$11*'Modelo Atmosférico'!$B$10)/('Modelo Atmosférico'!$B$12*'Modelo Atmosférico'!$B$13)))-1),0)</f>
        <v>73.438295627517718</v>
      </c>
      <c r="G69" s="12">
        <f t="shared" si="3"/>
        <v>-0.46276095853890808</v>
      </c>
      <c r="H69">
        <v>61</v>
      </c>
      <c r="I69" t="s">
        <v>30</v>
      </c>
      <c r="J69" s="2">
        <f t="shared" si="1"/>
        <v>0</v>
      </c>
      <c r="K69">
        <f t="shared" si="5"/>
        <v>1.0159682920444051E-2</v>
      </c>
      <c r="M69" s="2">
        <f t="shared" si="2"/>
        <v>0</v>
      </c>
      <c r="N69">
        <f t="shared" si="4"/>
        <v>0.1908640158510318</v>
      </c>
      <c r="O69">
        <f t="shared" si="6"/>
        <v>1</v>
      </c>
      <c r="P69">
        <f t="shared" si="7"/>
        <v>1</v>
      </c>
    </row>
    <row r="70" spans="1:16" x14ac:dyDescent="0.25">
      <c r="A70" s="8">
        <v>11.904</v>
      </c>
      <c r="B70" s="8">
        <v>11.904</v>
      </c>
      <c r="C70" s="8"/>
      <c r="D70" s="30">
        <v>24135</v>
      </c>
      <c r="E70">
        <v>100443.12</v>
      </c>
      <c r="F70" s="2">
        <f>IF(E70&lt;&gt;0,('Modelo Atmosférico'!$B$9/'Modelo Atmosférico'!$B$10)*((POWER(E70/'Modelo Atmosférico'!$B$14,(-'Modelo Atmosférico'!$B$11*'Modelo Atmosférico'!$B$10)/('Modelo Atmosférico'!$B$12*'Modelo Atmosférico'!$B$13)))-1),0)</f>
        <v>73.669673532664575</v>
      </c>
      <c r="G70" s="12">
        <f t="shared" si="3"/>
        <v>-0.2313830533920509</v>
      </c>
      <c r="H70">
        <v>62</v>
      </c>
      <c r="I70" t="s">
        <v>30</v>
      </c>
      <c r="J70" s="2">
        <f t="shared" si="1"/>
        <v>0.25323580389006278</v>
      </c>
      <c r="K70">
        <f t="shared" si="5"/>
        <v>1.2595317089654126E-2</v>
      </c>
      <c r="M70" s="2">
        <f t="shared" si="2"/>
        <v>1.0964912280701724</v>
      </c>
      <c r="N70">
        <f t="shared" si="4"/>
        <v>0.23651357869729181</v>
      </c>
      <c r="O70">
        <f t="shared" si="6"/>
        <v>1</v>
      </c>
      <c r="P70">
        <f t="shared" si="7"/>
        <v>0</v>
      </c>
    </row>
    <row r="71" spans="1:16" x14ac:dyDescent="0.25">
      <c r="A71" s="8">
        <v>12.096</v>
      </c>
      <c r="B71" s="8">
        <v>12.096</v>
      </c>
      <c r="C71" s="8"/>
      <c r="D71" s="30">
        <v>24133</v>
      </c>
      <c r="E71">
        <v>100448.63</v>
      </c>
      <c r="F71" s="2">
        <f>IF(E71&lt;&gt;0,('Modelo Atmosférico'!$B$9/'Modelo Atmosférico'!$B$10)*((POWER(E71/'Modelo Atmosférico'!$B$14,(-'Modelo Atmosférico'!$B$11*'Modelo Atmosférico'!$B$10)/('Modelo Atmosférico'!$B$12*'Modelo Atmosférico'!$B$13)))-1),0)</f>
        <v>73.207761168164666</v>
      </c>
      <c r="G71" s="12">
        <f t="shared" si="3"/>
        <v>-0.69329541789196014</v>
      </c>
      <c r="H71">
        <v>63</v>
      </c>
      <c r="I71" t="s">
        <v>30</v>
      </c>
      <c r="J71" s="2">
        <f t="shared" si="1"/>
        <v>0</v>
      </c>
      <c r="K71">
        <f t="shared" si="5"/>
        <v>1.1313014592959915E-2</v>
      </c>
      <c r="M71" s="2">
        <f t="shared" si="2"/>
        <v>0</v>
      </c>
      <c r="N71">
        <f t="shared" si="4"/>
        <v>0.21246771843259488</v>
      </c>
      <c r="O71">
        <f t="shared" si="6"/>
        <v>1</v>
      </c>
      <c r="P71">
        <f t="shared" si="7"/>
        <v>1</v>
      </c>
    </row>
    <row r="72" spans="1:16" x14ac:dyDescent="0.25">
      <c r="A72" s="8">
        <v>12.288</v>
      </c>
      <c r="B72" s="8">
        <v>12.288</v>
      </c>
      <c r="C72" s="8"/>
      <c r="D72" s="30">
        <v>24135</v>
      </c>
      <c r="E72" s="3">
        <v>100443.12</v>
      </c>
      <c r="F72" s="2">
        <f>IF(E72&lt;&gt;0,('Modelo Atmosférico'!$B$9/'Modelo Atmosférico'!$B$10)*((POWER(E72/'Modelo Atmosférico'!$B$14,(-'Modelo Atmosférico'!$B$11*'Modelo Atmosférico'!$B$10)/('Modelo Atmosférico'!$B$12*'Modelo Atmosférico'!$B$13)))-1),0)</f>
        <v>73.669673532664575</v>
      </c>
      <c r="G72" s="12">
        <f t="shared" si="3"/>
        <v>-0.2313830533920509</v>
      </c>
      <c r="H72">
        <v>64</v>
      </c>
      <c r="I72" t="s">
        <v>30</v>
      </c>
      <c r="J72" s="2">
        <f t="shared" si="1"/>
        <v>6.3425960840695322E-2</v>
      </c>
      <c r="K72">
        <f t="shared" si="5"/>
        <v>1.1243207051850659E-2</v>
      </c>
      <c r="M72" s="2">
        <f t="shared" si="2"/>
        <v>0.2741228070175431</v>
      </c>
      <c r="N72">
        <f t="shared" si="4"/>
        <v>0.21115271044936929</v>
      </c>
      <c r="O72">
        <f t="shared" si="6"/>
        <v>1</v>
      </c>
      <c r="P72">
        <f t="shared" si="7"/>
        <v>1</v>
      </c>
    </row>
    <row r="73" spans="1:16" x14ac:dyDescent="0.25">
      <c r="A73" s="7">
        <v>12.48</v>
      </c>
      <c r="B73" s="8">
        <v>12.48</v>
      </c>
      <c r="C73" s="8"/>
      <c r="D73" s="30">
        <v>24136</v>
      </c>
      <c r="E73">
        <v>100440.36</v>
      </c>
      <c r="F73" s="2">
        <f>IF(E73&lt;&gt;0,('Modelo Atmosférico'!$B$9/'Modelo Atmosférico'!$B$10)*((POWER(E73/'Modelo Atmosférico'!$B$14,(-'Modelo Atmosférico'!$B$11*'Modelo Atmosférico'!$B$10)/('Modelo Atmosférico'!$B$12*'Modelo Atmosférico'!$B$13)))-1),0)</f>
        <v>73.901056586056626</v>
      </c>
      <c r="G73" s="12">
        <f t="shared" si="3"/>
        <v>0</v>
      </c>
      <c r="H73">
        <v>65</v>
      </c>
      <c r="I73" t="s">
        <v>30</v>
      </c>
      <c r="J73" s="2">
        <f t="shared" si="1"/>
        <v>0.12685333293281437</v>
      </c>
      <c r="K73">
        <f t="shared" si="5"/>
        <v>1.1247036075730752E-2</v>
      </c>
      <c r="M73" s="2">
        <f t="shared" si="2"/>
        <v>0.5482456140350862</v>
      </c>
      <c r="N73">
        <f t="shared" si="4"/>
        <v>0.21115271044936917</v>
      </c>
      <c r="O73">
        <f t="shared" si="6"/>
        <v>1</v>
      </c>
      <c r="P73">
        <f t="shared" si="7"/>
        <v>1</v>
      </c>
    </row>
    <row r="74" spans="1:16" x14ac:dyDescent="0.25">
      <c r="A74" s="8">
        <v>12.672000000000001</v>
      </c>
      <c r="B74" s="8">
        <v>12.672000000000001</v>
      </c>
      <c r="C74" s="8"/>
      <c r="D74" s="30">
        <v>24134</v>
      </c>
      <c r="E74">
        <v>100445.88</v>
      </c>
      <c r="F74" s="2">
        <f>IF(E74&lt;&gt;0,('Modelo Atmosférico'!$B$9/'Modelo Atmosférico'!$B$10)*((POWER(E74/'Modelo Atmosférico'!$B$14,(-'Modelo Atmosférico'!$B$11*'Modelo Atmosférico'!$B$10)/('Modelo Atmosférico'!$B$12*'Modelo Atmosférico'!$B$13)))-1),0)</f>
        <v>73.438295627517718</v>
      </c>
      <c r="G74" s="12">
        <f t="shared" si="3"/>
        <v>-0.46276095853890808</v>
      </c>
      <c r="H74">
        <v>66</v>
      </c>
      <c r="I74" t="s">
        <v>30</v>
      </c>
      <c r="J74" s="2">
        <f t="shared" si="1"/>
        <v>6.3194753112130325E-2</v>
      </c>
      <c r="K74">
        <f t="shared" si="5"/>
        <v>1.0918157485978545E-2</v>
      </c>
      <c r="M74" s="2">
        <f t="shared" si="2"/>
        <v>0.2741228070175431</v>
      </c>
      <c r="N74">
        <f t="shared" si="4"/>
        <v>0.20495338709987695</v>
      </c>
      <c r="O74">
        <f t="shared" si="6"/>
        <v>1</v>
      </c>
      <c r="P74">
        <f t="shared" si="7"/>
        <v>1</v>
      </c>
    </row>
    <row r="75" spans="1:16" x14ac:dyDescent="0.25">
      <c r="A75" s="8">
        <v>12.864000000000001</v>
      </c>
      <c r="B75" s="8">
        <v>12.864000000000001</v>
      </c>
      <c r="C75" s="8"/>
      <c r="D75" s="30">
        <v>24131</v>
      </c>
      <c r="E75">
        <v>100454.14</v>
      </c>
      <c r="F75" s="2">
        <f>IF(E75&lt;&gt;0,('Modelo Atmosférico'!$B$9/'Modelo Atmosférico'!$B$10)*((POWER(E75/'Modelo Atmosférico'!$B$14,(-'Modelo Atmosférico'!$B$11*'Modelo Atmosférico'!$B$10)/('Modelo Atmosférico'!$B$12*'Modelo Atmosférico'!$B$13)))-1),0)</f>
        <v>72.745869320073623</v>
      </c>
      <c r="G75" s="12">
        <f t="shared" si="3"/>
        <v>-1.1551872659830025</v>
      </c>
      <c r="H75">
        <v>67</v>
      </c>
      <c r="I75" t="s">
        <v>30</v>
      </c>
      <c r="J75" s="2">
        <f t="shared" si="1"/>
        <v>-0.18980984304936743</v>
      </c>
      <c r="K75">
        <f t="shared" si="5"/>
        <v>1.3001042700552095E-2</v>
      </c>
      <c r="M75" s="2">
        <f t="shared" si="2"/>
        <v>-0.82236842105262919</v>
      </c>
      <c r="N75">
        <f t="shared" si="4"/>
        <v>0.24402791003000907</v>
      </c>
      <c r="O75">
        <f t="shared" si="6"/>
        <v>1</v>
      </c>
      <c r="P75">
        <f t="shared" si="7"/>
        <v>1</v>
      </c>
    </row>
    <row r="76" spans="1:16" x14ac:dyDescent="0.25">
      <c r="A76" s="8">
        <v>13.055999999999999</v>
      </c>
      <c r="B76" s="8">
        <v>13.055999999999999</v>
      </c>
      <c r="C76" s="8"/>
      <c r="D76" s="30">
        <v>24134</v>
      </c>
      <c r="E76">
        <v>100445.88</v>
      </c>
      <c r="F76" s="2">
        <f>IF(E76&lt;&gt;0,('Modelo Atmosférico'!$B$9/'Modelo Atmosférico'!$B$10)*((POWER(E76/'Modelo Atmosférico'!$B$14,(-'Modelo Atmosférico'!$B$11*'Modelo Atmosférico'!$B$10)/('Modelo Atmosférico'!$B$12*'Modelo Atmosférico'!$B$13)))-1),0)</f>
        <v>73.438295627517718</v>
      </c>
      <c r="G76" s="12">
        <f t="shared" si="3"/>
        <v>-0.46276095853890808</v>
      </c>
      <c r="H76">
        <v>68</v>
      </c>
      <c r="I76" t="s">
        <v>30</v>
      </c>
      <c r="J76" s="2">
        <f t="shared" si="1"/>
        <v>-6.342596084069535E-2</v>
      </c>
      <c r="K76">
        <f t="shared" si="5"/>
        <v>1.3403540841857346E-2</v>
      </c>
      <c r="M76" s="2">
        <f t="shared" si="2"/>
        <v>-0.27412280701754321</v>
      </c>
      <c r="N76">
        <f t="shared" si="4"/>
        <v>0.25154224136272679</v>
      </c>
      <c r="O76">
        <f t="shared" si="6"/>
        <v>1</v>
      </c>
      <c r="P76">
        <f t="shared" si="7"/>
        <v>1</v>
      </c>
    </row>
    <row r="77" spans="1:16" x14ac:dyDescent="0.25">
      <c r="A77" s="8">
        <v>13.247999999999999</v>
      </c>
      <c r="B77" s="8">
        <v>13.247999999999999</v>
      </c>
      <c r="C77" s="8"/>
      <c r="D77" s="30">
        <v>24134</v>
      </c>
      <c r="E77">
        <v>100445.88</v>
      </c>
      <c r="F77" s="2">
        <f>IF(E77&lt;&gt;0,('Modelo Atmosférico'!$B$9/'Modelo Atmosférico'!$B$10)*((POWER(E77/'Modelo Atmosférico'!$B$14,(-'Modelo Atmosférico'!$B$11*'Modelo Atmosférico'!$B$10)/('Modelo Atmosférico'!$B$12*'Modelo Atmosférico'!$B$13)))-1),0)</f>
        <v>73.438295627517718</v>
      </c>
      <c r="G77" s="12">
        <f t="shared" si="3"/>
        <v>-0.46276095853890808</v>
      </c>
      <c r="H77">
        <v>69</v>
      </c>
      <c r="I77" t="s">
        <v>30</v>
      </c>
      <c r="J77" s="2">
        <f t="shared" si="1"/>
        <v>0.12638810532082845</v>
      </c>
      <c r="K77">
        <f t="shared" si="5"/>
        <v>1.1317193434430588E-2</v>
      </c>
      <c r="M77" s="2">
        <f t="shared" si="2"/>
        <v>0.54824561403508643</v>
      </c>
      <c r="N77">
        <f t="shared" si="4"/>
        <v>0.21246771843259402</v>
      </c>
      <c r="O77">
        <f t="shared" si="6"/>
        <v>1</v>
      </c>
      <c r="P77">
        <f t="shared" si="7"/>
        <v>1</v>
      </c>
    </row>
    <row r="78" spans="1:16" x14ac:dyDescent="0.25">
      <c r="A78" s="7">
        <v>13.44</v>
      </c>
      <c r="B78" s="8">
        <v>13.44</v>
      </c>
      <c r="C78" s="8"/>
      <c r="D78" s="30">
        <v>24134</v>
      </c>
      <c r="E78">
        <v>100445.88</v>
      </c>
      <c r="F78" s="2">
        <f>IF(E78&lt;&gt;0,('Modelo Atmosférico'!$B$9/'Modelo Atmosférico'!$B$10)*((POWER(E78/'Modelo Atmosférico'!$B$14,(-'Modelo Atmosférico'!$B$11*'Modelo Atmosférico'!$B$10)/('Modelo Atmosférico'!$B$12*'Modelo Atmosférico'!$B$13)))-1),0)</f>
        <v>73.438295627517718</v>
      </c>
      <c r="G78" s="12">
        <f t="shared" si="3"/>
        <v>-0.46276095853890808</v>
      </c>
      <c r="H78">
        <v>70</v>
      </c>
      <c r="I78" t="s">
        <v>30</v>
      </c>
      <c r="J78" s="2">
        <f t="shared" si="1"/>
        <v>0</v>
      </c>
      <c r="K78">
        <f t="shared" si="5"/>
        <v>1.0198431838344003E-2</v>
      </c>
      <c r="M78" s="2">
        <f t="shared" si="2"/>
        <v>0</v>
      </c>
      <c r="N78">
        <f t="shared" si="4"/>
        <v>0.19142759070098422</v>
      </c>
      <c r="O78">
        <f t="shared" si="6"/>
        <v>1</v>
      </c>
      <c r="P78">
        <f t="shared" si="7"/>
        <v>1</v>
      </c>
    </row>
    <row r="79" spans="1:16" x14ac:dyDescent="0.25">
      <c r="A79" s="8">
        <v>13.632</v>
      </c>
      <c r="B79" s="8">
        <v>13.632</v>
      </c>
      <c r="C79" s="8"/>
      <c r="D79" s="30">
        <v>24131</v>
      </c>
      <c r="E79">
        <v>100454.14</v>
      </c>
      <c r="F79" s="2">
        <f>IF(E79&lt;&gt;0,('Modelo Atmosférico'!$B$9/'Modelo Atmosférico'!$B$10)*((POWER(E79/'Modelo Atmosférico'!$B$14,(-'Modelo Atmosférico'!$B$11*'Modelo Atmosférico'!$B$10)/('Modelo Atmosférico'!$B$12*'Modelo Atmosférico'!$B$13)))-1),0)</f>
        <v>72.745869320073623</v>
      </c>
      <c r="G79" s="12">
        <f t="shared" si="3"/>
        <v>-1.1551872659830025</v>
      </c>
      <c r="H79">
        <v>71</v>
      </c>
      <c r="I79" t="s">
        <v>30</v>
      </c>
      <c r="J79" s="2">
        <f t="shared" si="1"/>
        <v>-0.12661508993723714</v>
      </c>
      <c r="K79">
        <f t="shared" si="5"/>
        <v>1.0761920863222132E-2</v>
      </c>
      <c r="M79" s="2">
        <f t="shared" si="2"/>
        <v>-0.5482456140350862</v>
      </c>
      <c r="N79">
        <f t="shared" si="4"/>
        <v>0.20194765456678898</v>
      </c>
      <c r="O79">
        <f t="shared" si="6"/>
        <v>1</v>
      </c>
      <c r="P79">
        <f t="shared" si="7"/>
        <v>1</v>
      </c>
    </row>
    <row r="80" spans="1:16" x14ac:dyDescent="0.25">
      <c r="A80" s="8">
        <v>13.824</v>
      </c>
      <c r="B80" s="8">
        <v>13.824</v>
      </c>
      <c r="C80" s="8"/>
      <c r="D80" s="30">
        <v>24132</v>
      </c>
      <c r="E80">
        <v>100451.38</v>
      </c>
      <c r="F80" s="2">
        <f>IF(E80&lt;&gt;0,('Modelo Atmosférico'!$B$9/'Modelo Atmosférico'!$B$10)*((POWER(E80/'Modelo Atmosférico'!$B$14,(-'Modelo Atmosférico'!$B$11*'Modelo Atmosférico'!$B$10)/('Modelo Atmosférico'!$B$12*'Modelo Atmosférico'!$B$13)))-1),0)</f>
        <v>72.977231819307335</v>
      </c>
      <c r="G80" s="12">
        <f t="shared" si="3"/>
        <v>-0.92382476674929137</v>
      </c>
      <c r="H80">
        <v>72</v>
      </c>
      <c r="I80" t="s">
        <v>30</v>
      </c>
      <c r="J80" s="2">
        <f t="shared" si="1"/>
        <v>-0.12638810532082875</v>
      </c>
      <c r="K80">
        <f t="shared" si="5"/>
        <v>1.0999614020723724E-2</v>
      </c>
      <c r="M80" s="2">
        <f t="shared" si="2"/>
        <v>-0.54824561403508776</v>
      </c>
      <c r="N80">
        <f t="shared" si="4"/>
        <v>0.20645625336641951</v>
      </c>
      <c r="O80">
        <f t="shared" si="6"/>
        <v>1</v>
      </c>
      <c r="P80">
        <f t="shared" si="7"/>
        <v>1</v>
      </c>
    </row>
    <row r="81" spans="1:16" x14ac:dyDescent="0.25">
      <c r="A81" s="8">
        <v>14.016</v>
      </c>
      <c r="B81" s="8">
        <v>14.016</v>
      </c>
      <c r="C81" s="8"/>
      <c r="D81" s="30">
        <v>24133</v>
      </c>
      <c r="E81">
        <v>100448.63</v>
      </c>
      <c r="F81" s="2">
        <f>IF(E81&lt;&gt;0,('Modelo Atmosférico'!$B$9/'Modelo Atmosférico'!$B$10)*((POWER(E81/'Modelo Atmosférico'!$B$14,(-'Modelo Atmosférico'!$B$11*'Modelo Atmosférico'!$B$10)/('Modelo Atmosférico'!$B$12*'Modelo Atmosférico'!$B$13)))-1),0)</f>
        <v>73.207761168164666</v>
      </c>
      <c r="G81" s="12">
        <f t="shared" si="3"/>
        <v>-0.69329541789196014</v>
      </c>
      <c r="H81">
        <v>73</v>
      </c>
      <c r="I81" t="s">
        <v>30</v>
      </c>
      <c r="J81" s="2">
        <f t="shared" si="1"/>
        <v>6.3193352208698261E-2</v>
      </c>
      <c r="K81">
        <f t="shared" si="5"/>
        <v>1.0999605613789112E-2</v>
      </c>
      <c r="M81" s="2">
        <f t="shared" si="2"/>
        <v>0.27412280701754388</v>
      </c>
      <c r="N81">
        <f t="shared" si="4"/>
        <v>0.20645625336641948</v>
      </c>
      <c r="O81">
        <f t="shared" si="6"/>
        <v>1</v>
      </c>
      <c r="P81">
        <f t="shared" si="7"/>
        <v>1</v>
      </c>
    </row>
    <row r="82" spans="1:16" x14ac:dyDescent="0.25">
      <c r="A82" s="8">
        <v>14.208</v>
      </c>
      <c r="B82" s="8">
        <v>14.208</v>
      </c>
      <c r="C82" s="8"/>
      <c r="D82" s="30">
        <v>24134</v>
      </c>
      <c r="E82">
        <v>100445.88</v>
      </c>
      <c r="F82" s="2">
        <f>IF(E82&lt;&gt;0,('Modelo Atmosférico'!$B$9/'Modelo Atmosférico'!$B$10)*((POWER(E82/'Modelo Atmosférico'!$B$14,(-'Modelo Atmosférico'!$B$11*'Modelo Atmosférico'!$B$10)/('Modelo Atmosférico'!$B$12*'Modelo Atmosférico'!$B$13)))-1),0)</f>
        <v>73.438295627517718</v>
      </c>
      <c r="G82" s="12">
        <f t="shared" si="3"/>
        <v>-0.46276095853890808</v>
      </c>
      <c r="H82">
        <v>74</v>
      </c>
      <c r="I82" t="s">
        <v>30</v>
      </c>
      <c r="J82" s="2">
        <f t="shared" si="1"/>
        <v>0</v>
      </c>
      <c r="K82">
        <f t="shared" si="5"/>
        <v>1.0120741082045068E-2</v>
      </c>
      <c r="M82" s="2">
        <f t="shared" si="2"/>
        <v>0</v>
      </c>
      <c r="N82">
        <f t="shared" si="4"/>
        <v>0.18992472443444045</v>
      </c>
      <c r="O82">
        <f t="shared" si="6"/>
        <v>1</v>
      </c>
      <c r="P82">
        <f t="shared" si="7"/>
        <v>1</v>
      </c>
    </row>
    <row r="83" spans="1:16" x14ac:dyDescent="0.25">
      <c r="A83" s="7">
        <v>14.4</v>
      </c>
      <c r="B83" s="8">
        <v>14.4</v>
      </c>
      <c r="C83" s="8"/>
      <c r="D83" s="30">
        <v>24132</v>
      </c>
      <c r="E83">
        <v>100451.38</v>
      </c>
      <c r="F83" s="2">
        <f>IF(E83&lt;&gt;0,('Modelo Atmosférico'!$B$9/'Modelo Atmosférico'!$B$10)*((POWER(E83/'Modelo Atmosférico'!$B$14,(-'Modelo Atmosférico'!$B$11*'Modelo Atmosférico'!$B$10)/('Modelo Atmosférico'!$B$12*'Modelo Atmosférico'!$B$13)))-1),0)</f>
        <v>72.977231819307335</v>
      </c>
      <c r="G83" s="12">
        <f t="shared" si="3"/>
        <v>-0.92382476674929137</v>
      </c>
      <c r="H83">
        <v>75</v>
      </c>
      <c r="I83" t="s">
        <v>30</v>
      </c>
      <c r="J83" s="2">
        <f t="shared" si="1"/>
        <v>0</v>
      </c>
      <c r="K83">
        <f t="shared" si="5"/>
        <v>9.9711298427255218E-3</v>
      </c>
      <c r="M83" s="2">
        <f t="shared" si="2"/>
        <v>0</v>
      </c>
      <c r="N83">
        <f t="shared" si="4"/>
        <v>0.18710685018467127</v>
      </c>
      <c r="O83">
        <f t="shared" si="6"/>
        <v>1</v>
      </c>
      <c r="P83">
        <f t="shared" si="7"/>
        <v>1</v>
      </c>
    </row>
    <row r="84" spans="1:16" x14ac:dyDescent="0.25">
      <c r="A84" s="8">
        <v>14.592000000000001</v>
      </c>
      <c r="B84" s="8">
        <v>14.592000000000001</v>
      </c>
      <c r="C84" s="8"/>
      <c r="D84" s="30">
        <v>24131</v>
      </c>
      <c r="E84">
        <v>100454.14</v>
      </c>
      <c r="F84" s="2">
        <f>IF(E84&lt;&gt;0,('Modelo Atmosférico'!$B$9/'Modelo Atmosférico'!$B$10)*((POWER(E84/'Modelo Atmosférico'!$B$14,(-'Modelo Atmosférico'!$B$11*'Modelo Atmosférico'!$B$10)/('Modelo Atmosférico'!$B$12*'Modelo Atmosférico'!$B$13)))-1),0)</f>
        <v>72.745869320073623</v>
      </c>
      <c r="G84" s="12">
        <f t="shared" si="3"/>
        <v>-1.1551872659830025</v>
      </c>
      <c r="H84">
        <v>76</v>
      </c>
      <c r="I84" t="s">
        <v>30</v>
      </c>
      <c r="J84" s="2">
        <f t="shared" si="1"/>
        <v>-6.3421737728539235E-2</v>
      </c>
      <c r="K84">
        <f t="shared" si="5"/>
        <v>1.020241752475147E-2</v>
      </c>
      <c r="M84" s="2">
        <f t="shared" si="2"/>
        <v>-0.27412280701754388</v>
      </c>
      <c r="N84">
        <f t="shared" si="4"/>
        <v>0.19142759070098403</v>
      </c>
      <c r="O84">
        <f t="shared" si="6"/>
        <v>1</v>
      </c>
      <c r="P84">
        <f t="shared" si="7"/>
        <v>1</v>
      </c>
    </row>
    <row r="85" spans="1:16" x14ac:dyDescent="0.25">
      <c r="A85" s="8">
        <v>14.784000000000001</v>
      </c>
      <c r="B85" s="8">
        <v>14.784000000000001</v>
      </c>
      <c r="C85" s="8"/>
      <c r="D85" s="30">
        <v>24133</v>
      </c>
      <c r="E85">
        <v>100448.63</v>
      </c>
      <c r="F85" s="2">
        <f>IF(E85&lt;&gt;0,('Modelo Atmosférico'!$B$9/'Modelo Atmosférico'!$B$10)*((POWER(E85/'Modelo Atmosférico'!$B$14,(-'Modelo Atmosférico'!$B$11*'Modelo Atmosférico'!$B$10)/('Modelo Atmosférico'!$B$12*'Modelo Atmosférico'!$B$13)))-1),0)</f>
        <v>73.207761168164666</v>
      </c>
      <c r="G85" s="12">
        <f t="shared" si="3"/>
        <v>-0.69329541789196014</v>
      </c>
      <c r="H85">
        <v>77</v>
      </c>
      <c r="I85" t="s">
        <v>30</v>
      </c>
      <c r="J85" s="2">
        <f t="shared" si="1"/>
        <v>0</v>
      </c>
      <c r="K85">
        <f t="shared" si="5"/>
        <v>9.3236973190731105E-3</v>
      </c>
      <c r="M85" s="2">
        <f t="shared" si="2"/>
        <v>0</v>
      </c>
      <c r="N85">
        <f t="shared" si="4"/>
        <v>0.17489606176900505</v>
      </c>
      <c r="O85">
        <f t="shared" si="6"/>
        <v>1</v>
      </c>
      <c r="P85">
        <f t="shared" si="7"/>
        <v>1</v>
      </c>
    </row>
    <row r="86" spans="1:16" x14ac:dyDescent="0.25">
      <c r="A86" s="8">
        <v>14.976000000000001</v>
      </c>
      <c r="B86" s="8">
        <v>14.976000000000001</v>
      </c>
      <c r="C86" s="8"/>
      <c r="D86" s="30">
        <v>24134</v>
      </c>
      <c r="E86">
        <v>100445.88</v>
      </c>
      <c r="F86" s="2">
        <f>IF(E86&lt;&gt;0,('Modelo Atmosférico'!$B$9/'Modelo Atmosférico'!$B$10)*((POWER(E86/'Modelo Atmosférico'!$B$14,(-'Modelo Atmosférico'!$B$11*'Modelo Atmosférico'!$B$10)/('Modelo Atmosférico'!$B$12*'Modelo Atmosférico'!$B$13)))-1),0)</f>
        <v>73.438295627517718</v>
      </c>
      <c r="G86" s="12">
        <f t="shared" si="3"/>
        <v>-0.46276095853890808</v>
      </c>
      <c r="H86">
        <v>78</v>
      </c>
      <c r="I86" t="s">
        <v>30</v>
      </c>
      <c r="J86" s="2">
        <f t="shared" si="1"/>
        <v>0.1898098430493679</v>
      </c>
      <c r="K86">
        <f t="shared" si="5"/>
        <v>1.0765162622000966E-2</v>
      </c>
      <c r="M86" s="2">
        <f t="shared" si="2"/>
        <v>0.8223684210526313</v>
      </c>
      <c r="N86">
        <f t="shared" si="4"/>
        <v>0.20194765456678898</v>
      </c>
      <c r="O86">
        <f t="shared" si="6"/>
        <v>1</v>
      </c>
      <c r="P86">
        <f t="shared" si="7"/>
        <v>1</v>
      </c>
    </row>
    <row r="87" spans="1:16" x14ac:dyDescent="0.25">
      <c r="A87" s="8">
        <v>15.167999999999999</v>
      </c>
      <c r="B87" s="8">
        <v>15.167999999999999</v>
      </c>
      <c r="C87" s="8"/>
      <c r="D87" s="30">
        <v>24133</v>
      </c>
      <c r="E87">
        <v>100448.63</v>
      </c>
      <c r="F87" s="2">
        <f>IF(E87&lt;&gt;0,('Modelo Atmosférico'!$B$9/'Modelo Atmosférico'!$B$10)*((POWER(E87/'Modelo Atmosférico'!$B$14,(-'Modelo Atmosférico'!$B$11*'Modelo Atmosférico'!$B$10)/('Modelo Atmosférico'!$B$12*'Modelo Atmosférico'!$B$13)))-1),0)</f>
        <v>73.207761168164666</v>
      </c>
      <c r="G87" s="12">
        <f t="shared" si="3"/>
        <v>-0.69329541789196014</v>
      </c>
      <c r="H87">
        <v>79</v>
      </c>
      <c r="I87" t="s">
        <v>30</v>
      </c>
      <c r="J87" s="2">
        <f t="shared" si="1"/>
        <v>-6.3194753112130506E-2</v>
      </c>
      <c r="K87">
        <f t="shared" si="5"/>
        <v>1.1054844390332027E-2</v>
      </c>
      <c r="M87" s="2">
        <f t="shared" si="2"/>
        <v>-0.27412280701754388</v>
      </c>
      <c r="N87">
        <f t="shared" si="4"/>
        <v>0.20739554478300931</v>
      </c>
      <c r="O87">
        <f t="shared" si="6"/>
        <v>1</v>
      </c>
      <c r="P87">
        <f t="shared" si="7"/>
        <v>1</v>
      </c>
    </row>
    <row r="88" spans="1:16" x14ac:dyDescent="0.25">
      <c r="A88" s="7">
        <v>15.36</v>
      </c>
      <c r="B88" s="8">
        <v>15.36</v>
      </c>
      <c r="C88" s="8"/>
      <c r="D88" s="30">
        <v>24135</v>
      </c>
      <c r="E88">
        <v>100443.12</v>
      </c>
      <c r="F88" s="2">
        <f>IF(E88&lt;&gt;0,('Modelo Atmosférico'!$B$9/'Modelo Atmosférico'!$B$10)*((POWER(E88/'Modelo Atmosférico'!$B$14,(-'Modelo Atmosférico'!$B$11*'Modelo Atmosférico'!$B$10)/('Modelo Atmosférico'!$B$12*'Modelo Atmosférico'!$B$13)))-1),0)</f>
        <v>73.669673532664575</v>
      </c>
      <c r="G88" s="12">
        <f t="shared" si="3"/>
        <v>-0.2313830533920509</v>
      </c>
      <c r="H88">
        <v>80</v>
      </c>
      <c r="I88" t="s">
        <v>30</v>
      </c>
      <c r="J88" s="2">
        <f t="shared" si="1"/>
        <v>6.3425960840695503E-2</v>
      </c>
      <c r="K88">
        <f t="shared" si="5"/>
        <v>1.1165618137484569E-2</v>
      </c>
      <c r="M88" s="2">
        <f t="shared" si="2"/>
        <v>0.27412280701754388</v>
      </c>
      <c r="N88">
        <f t="shared" si="4"/>
        <v>0.20946198589950668</v>
      </c>
      <c r="O88">
        <f t="shared" si="6"/>
        <v>1</v>
      </c>
      <c r="P88">
        <f t="shared" si="7"/>
        <v>1</v>
      </c>
    </row>
    <row r="89" spans="1:16" x14ac:dyDescent="0.25">
      <c r="A89" s="8">
        <v>15.552</v>
      </c>
      <c r="B89" s="8">
        <v>15.552</v>
      </c>
      <c r="C89" s="8"/>
      <c r="D89" s="30">
        <v>24134</v>
      </c>
      <c r="E89">
        <v>100445.88</v>
      </c>
      <c r="F89" s="2">
        <f>IF(E89&lt;&gt;0,('Modelo Atmosférico'!$B$9/'Modelo Atmosférico'!$B$10)*((POWER(E89/'Modelo Atmosférico'!$B$14,(-'Modelo Atmosférico'!$B$11*'Modelo Atmosférico'!$B$10)/('Modelo Atmosférico'!$B$12*'Modelo Atmosférico'!$B$13)))-1),0)</f>
        <v>73.438295627517718</v>
      </c>
      <c r="G89" s="12">
        <f t="shared" si="3"/>
        <v>-0.46276095853890808</v>
      </c>
      <c r="H89">
        <v>81</v>
      </c>
      <c r="I89" t="s">
        <v>30</v>
      </c>
      <c r="J89" s="2">
        <f t="shared" si="1"/>
        <v>-6.3425960840695503E-2</v>
      </c>
      <c r="K89">
        <f t="shared" si="5"/>
        <v>1.1457129641188571E-2</v>
      </c>
      <c r="M89" s="2">
        <f t="shared" si="2"/>
        <v>-0.27412280701754388</v>
      </c>
      <c r="N89">
        <f t="shared" si="4"/>
        <v>0.21490987611572707</v>
      </c>
      <c r="O89">
        <f t="shared" si="6"/>
        <v>1</v>
      </c>
      <c r="P89">
        <f t="shared" si="7"/>
        <v>1</v>
      </c>
    </row>
    <row r="90" spans="1:16" x14ac:dyDescent="0.25">
      <c r="A90" s="8">
        <v>15.744</v>
      </c>
      <c r="B90" s="8">
        <v>15.744</v>
      </c>
      <c r="C90" s="8"/>
      <c r="D90" s="30">
        <v>24134</v>
      </c>
      <c r="E90">
        <v>100445.88</v>
      </c>
      <c r="F90" s="2">
        <f>IF(E90&lt;&gt;0,('Modelo Atmosférico'!$B$9/'Modelo Atmosférico'!$B$10)*((POWER(E90/'Modelo Atmosférico'!$B$14,(-'Modelo Atmosférico'!$B$11*'Modelo Atmosférico'!$B$10)/('Modelo Atmosférico'!$B$12*'Modelo Atmosférico'!$B$13)))-1),0)</f>
        <v>73.438295627517718</v>
      </c>
      <c r="G90" s="12">
        <f t="shared" si="3"/>
        <v>-0.46276095853890808</v>
      </c>
      <c r="H90">
        <v>82</v>
      </c>
      <c r="I90" t="s">
        <v>30</v>
      </c>
      <c r="J90" s="2">
        <f t="shared" si="1"/>
        <v>6.3194753112130506E-2</v>
      </c>
      <c r="K90">
        <f t="shared" si="5"/>
        <v>8.600736219144001E-3</v>
      </c>
      <c r="M90" s="2">
        <f t="shared" si="2"/>
        <v>0.27412280701754388</v>
      </c>
      <c r="N90">
        <f t="shared" si="4"/>
        <v>0.16137026537011345</v>
      </c>
      <c r="O90">
        <f t="shared" si="6"/>
        <v>1</v>
      </c>
      <c r="P90">
        <f t="shared" si="7"/>
        <v>1</v>
      </c>
    </row>
    <row r="91" spans="1:16" x14ac:dyDescent="0.25">
      <c r="A91" s="8">
        <v>15.936</v>
      </c>
      <c r="B91" s="8">
        <v>15.936</v>
      </c>
      <c r="C91" s="8"/>
      <c r="D91" s="30">
        <v>24131</v>
      </c>
      <c r="E91">
        <v>100454.14</v>
      </c>
      <c r="F91" s="2">
        <f>IF(E91&lt;&gt;0,('Modelo Atmosférico'!$B$9/'Modelo Atmosférico'!$B$10)*((POWER(E91/'Modelo Atmosférico'!$B$14,(-'Modelo Atmosférico'!$B$11*'Modelo Atmosférico'!$B$10)/('Modelo Atmosférico'!$B$12*'Modelo Atmosférico'!$B$13)))-1),0)</f>
        <v>72.745869320073623</v>
      </c>
      <c r="G91" s="12">
        <f t="shared" si="3"/>
        <v>-1.1551872659830025</v>
      </c>
      <c r="H91">
        <v>83</v>
      </c>
      <c r="I91" t="s">
        <v>30</v>
      </c>
      <c r="J91" s="2">
        <f t="shared" si="1"/>
        <v>-0.2532358038900635</v>
      </c>
      <c r="K91">
        <f t="shared" si="5"/>
        <v>1.1726862258665607E-2</v>
      </c>
      <c r="M91" s="2">
        <f t="shared" si="2"/>
        <v>-1.0964912280701755</v>
      </c>
      <c r="N91">
        <f t="shared" si="4"/>
        <v>0.21998204976531194</v>
      </c>
      <c r="O91">
        <f t="shared" si="6"/>
        <v>1</v>
      </c>
      <c r="P91">
        <f t="shared" si="7"/>
        <v>0</v>
      </c>
    </row>
    <row r="92" spans="1:16" x14ac:dyDescent="0.25">
      <c r="A92" s="8">
        <v>16.128</v>
      </c>
      <c r="B92" s="8">
        <v>16.128</v>
      </c>
      <c r="C92" s="8"/>
      <c r="D92" s="30">
        <v>24134</v>
      </c>
      <c r="E92">
        <v>100445.88</v>
      </c>
      <c r="F92" s="2">
        <f>IF(E92&lt;&gt;0,('Modelo Atmosférico'!$B$9/'Modelo Atmosférico'!$B$10)*((POWER(E92/'Modelo Atmosférico'!$B$14,(-'Modelo Atmosférico'!$B$11*'Modelo Atmosférico'!$B$10)/('Modelo Atmosférico'!$B$12*'Modelo Atmosférico'!$B$13)))-1),0)</f>
        <v>73.438295627517718</v>
      </c>
      <c r="G92" s="12">
        <f t="shared" si="3"/>
        <v>-0.46276095853890808</v>
      </c>
      <c r="H92">
        <v>84</v>
      </c>
      <c r="I92" t="s">
        <v>30</v>
      </c>
      <c r="J92" s="2">
        <f t="shared" si="1"/>
        <v>-0.12685333293281473</v>
      </c>
      <c r="K92">
        <f t="shared" si="5"/>
        <v>1.2058997506665751E-2</v>
      </c>
      <c r="M92" s="2">
        <f t="shared" si="2"/>
        <v>-0.54824561403508776</v>
      </c>
      <c r="N92">
        <f t="shared" si="4"/>
        <v>0.22618137311480413</v>
      </c>
      <c r="O92">
        <f t="shared" si="6"/>
        <v>1</v>
      </c>
      <c r="P92">
        <f t="shared" si="7"/>
        <v>1</v>
      </c>
    </row>
    <row r="93" spans="1:16" x14ac:dyDescent="0.25">
      <c r="A93" s="7">
        <v>16.32</v>
      </c>
      <c r="B93" s="8">
        <v>16.32</v>
      </c>
      <c r="C93" s="8"/>
      <c r="D93" s="30">
        <v>24133</v>
      </c>
      <c r="E93">
        <v>100448.63</v>
      </c>
      <c r="F93" s="2">
        <f>IF(E93&lt;&gt;0,('Modelo Atmosférico'!$B$9/'Modelo Atmosférico'!$B$10)*((POWER(E93/'Modelo Atmosférico'!$B$14,(-'Modelo Atmosférico'!$B$11*'Modelo Atmosférico'!$B$10)/('Modelo Atmosférico'!$B$12*'Modelo Atmosférico'!$B$13)))-1),0)</f>
        <v>73.207761168164666</v>
      </c>
      <c r="G93" s="12">
        <f t="shared" si="3"/>
        <v>-0.69329541789196014</v>
      </c>
      <c r="H93">
        <v>85</v>
      </c>
      <c r="I93" t="s">
        <v>30</v>
      </c>
      <c r="J93" s="2">
        <f t="shared" si="1"/>
        <v>-6.3194753112130506E-2</v>
      </c>
      <c r="K93">
        <f t="shared" si="5"/>
        <v>1.1002405855521574E-2</v>
      </c>
      <c r="M93" s="2">
        <f t="shared" si="2"/>
        <v>-0.27412280701754388</v>
      </c>
      <c r="N93">
        <f t="shared" si="4"/>
        <v>0.20645625336642007</v>
      </c>
      <c r="O93">
        <f t="shared" si="6"/>
        <v>1</v>
      </c>
      <c r="P93">
        <f t="shared" si="7"/>
        <v>1</v>
      </c>
    </row>
    <row r="94" spans="1:16" x14ac:dyDescent="0.25">
      <c r="A94" s="8">
        <v>16.512</v>
      </c>
      <c r="B94" s="8">
        <v>16.512</v>
      </c>
      <c r="C94" s="8"/>
      <c r="D94" s="30">
        <v>24136</v>
      </c>
      <c r="E94">
        <v>100440.36</v>
      </c>
      <c r="F94" s="2">
        <f>IF(E94&lt;&gt;0,('Modelo Atmosférico'!$B$9/'Modelo Atmosférico'!$B$10)*((POWER(E94/'Modelo Atmosférico'!$B$14,(-'Modelo Atmosférico'!$B$11*'Modelo Atmosférico'!$B$10)/('Modelo Atmosférico'!$B$12*'Modelo Atmosférico'!$B$13)))-1),0)</f>
        <v>73.901056586056626</v>
      </c>
      <c r="G94" s="12">
        <f t="shared" si="3"/>
        <v>0</v>
      </c>
      <c r="H94">
        <v>86</v>
      </c>
      <c r="I94" t="s">
        <v>30</v>
      </c>
      <c r="J94" s="2">
        <f t="shared" si="1"/>
        <v>0.31666317598218274</v>
      </c>
      <c r="K94">
        <f t="shared" si="5"/>
        <v>1.6378729202148508E-2</v>
      </c>
      <c r="M94" s="2">
        <f t="shared" si="2"/>
        <v>1.3706140350877194</v>
      </c>
      <c r="N94">
        <f t="shared" si="4"/>
        <v>0.30714829322483811</v>
      </c>
      <c r="O94">
        <f t="shared" si="6"/>
        <v>1</v>
      </c>
      <c r="P94">
        <f t="shared" si="7"/>
        <v>0</v>
      </c>
    </row>
    <row r="95" spans="1:16" x14ac:dyDescent="0.25">
      <c r="A95" s="8">
        <v>16.704000000000001</v>
      </c>
      <c r="B95" s="8">
        <v>16.704000000000001</v>
      </c>
      <c r="C95" s="8"/>
      <c r="D95" s="30">
        <v>24134</v>
      </c>
      <c r="E95">
        <v>100445.88</v>
      </c>
      <c r="F95" s="2">
        <f>IF(E95&lt;&gt;0,('Modelo Atmosférico'!$B$9/'Modelo Atmosférico'!$B$10)*((POWER(E95/'Modelo Atmosférico'!$B$14,(-'Modelo Atmosférico'!$B$11*'Modelo Atmosférico'!$B$10)/('Modelo Atmosférico'!$B$12*'Modelo Atmosférico'!$B$13)))-1),0)</f>
        <v>73.438295627517718</v>
      </c>
      <c r="G95" s="12">
        <f t="shared" si="3"/>
        <v>-0.46276095853890808</v>
      </c>
      <c r="H95">
        <v>87</v>
      </c>
      <c r="I95" t="s">
        <v>30</v>
      </c>
      <c r="J95" s="2">
        <f t="shared" si="1"/>
        <v>0</v>
      </c>
      <c r="K95">
        <f t="shared" si="5"/>
        <v>1.4788015283345951E-2</v>
      </c>
      <c r="M95" s="2">
        <f t="shared" si="2"/>
        <v>0</v>
      </c>
      <c r="N95">
        <f t="shared" si="4"/>
        <v>0.27727882617728516</v>
      </c>
      <c r="O95">
        <f t="shared" si="6"/>
        <v>1</v>
      </c>
      <c r="P95">
        <f t="shared" si="7"/>
        <v>1</v>
      </c>
    </row>
    <row r="96" spans="1:16" x14ac:dyDescent="0.25">
      <c r="A96" s="8">
        <v>16.896000000000001</v>
      </c>
      <c r="B96" s="8">
        <v>16.896000000000001</v>
      </c>
      <c r="C96" s="8"/>
      <c r="D96" s="30">
        <v>24135</v>
      </c>
      <c r="E96">
        <v>100443.12</v>
      </c>
      <c r="F96" s="2">
        <f>IF(E96&lt;&gt;0,('Modelo Atmosférico'!$B$9/'Modelo Atmosférico'!$B$10)*((POWER(E96/'Modelo Atmosférico'!$B$14,(-'Modelo Atmosférico'!$B$11*'Modelo Atmosférico'!$B$10)/('Modelo Atmosférico'!$B$12*'Modelo Atmosférico'!$B$13)))-1),0)</f>
        <v>73.669673532664575</v>
      </c>
      <c r="G96" s="12">
        <f t="shared" si="3"/>
        <v>-0.2313830533920509</v>
      </c>
      <c r="H96">
        <v>88</v>
      </c>
      <c r="I96" t="s">
        <v>30</v>
      </c>
      <c r="J96" s="2">
        <f t="shared" ref="J96:J115" si="8">(G96-G77)/(B96-B77)</f>
        <v>6.3425960840695475E-2</v>
      </c>
      <c r="K96">
        <f t="shared" si="5"/>
        <v>1.4828388664141984E-2</v>
      </c>
      <c r="M96" s="2">
        <f t="shared" ref="M96:M115" si="9">(D96-D77)/(B96-B77)</f>
        <v>0.27412280701754377</v>
      </c>
      <c r="N96">
        <f t="shared" si="4"/>
        <v>0.27803025931055692</v>
      </c>
      <c r="O96">
        <f t="shared" si="6"/>
        <v>1</v>
      </c>
      <c r="P96">
        <f t="shared" si="7"/>
        <v>1</v>
      </c>
    </row>
    <row r="97" spans="1:16" x14ac:dyDescent="0.25">
      <c r="A97" s="8">
        <v>17.088000000000001</v>
      </c>
      <c r="B97" s="8">
        <v>17.088000000000001</v>
      </c>
      <c r="C97" s="8"/>
      <c r="D97" s="30">
        <v>24136</v>
      </c>
      <c r="E97">
        <v>100440.36</v>
      </c>
      <c r="F97" s="2">
        <f>IF(E97&lt;&gt;0,('Modelo Atmosférico'!$B$9/'Modelo Atmosférico'!$B$10)*((POWER(E97/'Modelo Atmosférico'!$B$14,(-'Modelo Atmosférico'!$B$11*'Modelo Atmosférico'!$B$10)/('Modelo Atmosférico'!$B$12*'Modelo Atmosférico'!$B$13)))-1),0)</f>
        <v>73.901056586056626</v>
      </c>
      <c r="G97" s="12">
        <f t="shared" si="3"/>
        <v>0</v>
      </c>
      <c r="H97">
        <v>89</v>
      </c>
      <c r="I97" t="s">
        <v>30</v>
      </c>
      <c r="J97" s="2">
        <f t="shared" si="8"/>
        <v>0.12685333293281467</v>
      </c>
      <c r="K97">
        <f t="shared" si="5"/>
        <v>1.4834279399785145E-2</v>
      </c>
      <c r="M97" s="2">
        <f t="shared" si="9"/>
        <v>0.54824561403508754</v>
      </c>
      <c r="N97">
        <f t="shared" si="4"/>
        <v>0.27803025931055703</v>
      </c>
      <c r="O97">
        <f t="shared" si="6"/>
        <v>1</v>
      </c>
      <c r="P97">
        <f t="shared" si="7"/>
        <v>1</v>
      </c>
    </row>
    <row r="98" spans="1:16" x14ac:dyDescent="0.25">
      <c r="A98" s="7">
        <v>17.28</v>
      </c>
      <c r="B98" s="8">
        <v>17.28</v>
      </c>
      <c r="C98" s="8"/>
      <c r="D98" s="30">
        <v>24134</v>
      </c>
      <c r="E98">
        <v>100445.88</v>
      </c>
      <c r="F98" s="2">
        <f>IF(E98&lt;&gt;0,('Modelo Atmosférico'!$B$9/'Modelo Atmosférico'!$B$10)*((POWER(E98/'Modelo Atmosférico'!$B$14,(-'Modelo Atmosférico'!$B$11*'Modelo Atmosférico'!$B$10)/('Modelo Atmosférico'!$B$12*'Modelo Atmosférico'!$B$13)))-1),0)</f>
        <v>73.438295627517718</v>
      </c>
      <c r="G98" s="12">
        <f t="shared" si="3"/>
        <v>-0.46276095853890808</v>
      </c>
      <c r="H98">
        <v>90</v>
      </c>
      <c r="I98" t="s">
        <v>30</v>
      </c>
      <c r="J98" s="2">
        <f t="shared" si="8"/>
        <v>0.1898098430493679</v>
      </c>
      <c r="K98">
        <f t="shared" si="5"/>
        <v>1.6545374009608677E-2</v>
      </c>
      <c r="M98" s="2">
        <f t="shared" si="9"/>
        <v>0.8223684210526313</v>
      </c>
      <c r="N98">
        <f t="shared" si="4"/>
        <v>0.31015402575792544</v>
      </c>
      <c r="O98">
        <f t="shared" si="6"/>
        <v>1</v>
      </c>
      <c r="P98">
        <f t="shared" si="7"/>
        <v>1</v>
      </c>
    </row>
    <row r="99" spans="1:16" x14ac:dyDescent="0.25">
      <c r="A99" s="8">
        <v>17.472000000000001</v>
      </c>
      <c r="B99" s="8">
        <v>17.472000000000001</v>
      </c>
      <c r="C99" s="8"/>
      <c r="D99" s="30">
        <v>24132</v>
      </c>
      <c r="E99">
        <v>100451.38</v>
      </c>
      <c r="F99" s="2">
        <f>IF(E99&lt;&gt;0,('Modelo Atmosférico'!$B$9/'Modelo Atmosférico'!$B$10)*((POWER(E99/'Modelo Atmosférico'!$B$14,(-'Modelo Atmosférico'!$B$11*'Modelo Atmosférico'!$B$10)/('Modelo Atmosférico'!$B$12*'Modelo Atmosférico'!$B$13)))-1),0)</f>
        <v>72.977231819307335</v>
      </c>
      <c r="G99" s="12">
        <f t="shared" ref="G99:G162" si="10">IF(E99&lt;&gt;0,F99-$F$3,0)</f>
        <v>-0.92382476674929137</v>
      </c>
      <c r="H99">
        <v>91</v>
      </c>
      <c r="I99" t="s">
        <v>30</v>
      </c>
      <c r="J99" s="2">
        <f t="shared" si="8"/>
        <v>0</v>
      </c>
      <c r="K99">
        <f t="shared" si="5"/>
        <v>1.5583412616461076E-2</v>
      </c>
      <c r="M99" s="2">
        <f t="shared" si="9"/>
        <v>0</v>
      </c>
      <c r="N99">
        <f t="shared" si="4"/>
        <v>0.29211963055940288</v>
      </c>
      <c r="O99">
        <f t="shared" si="6"/>
        <v>1</v>
      </c>
      <c r="P99">
        <f t="shared" si="7"/>
        <v>1</v>
      </c>
    </row>
    <row r="100" spans="1:16" x14ac:dyDescent="0.25">
      <c r="A100" s="8">
        <v>17.664000000000001</v>
      </c>
      <c r="B100" s="8">
        <v>17.664000000000001</v>
      </c>
      <c r="C100" s="8"/>
      <c r="D100" s="30">
        <v>24132</v>
      </c>
      <c r="E100">
        <v>100451.38</v>
      </c>
      <c r="F100" s="2">
        <f>IF(E100&lt;&gt;0,('Modelo Atmosférico'!$B$9/'Modelo Atmosférico'!$B$10)*((POWER(E100/'Modelo Atmosférico'!$B$14,(-'Modelo Atmosférico'!$B$11*'Modelo Atmosférico'!$B$10)/('Modelo Atmosférico'!$B$12*'Modelo Atmosférico'!$B$13)))-1),0)</f>
        <v>72.977231819307335</v>
      </c>
      <c r="G100" s="12">
        <f t="shared" si="10"/>
        <v>-0.92382476674929137</v>
      </c>
      <c r="H100">
        <v>92</v>
      </c>
      <c r="I100" t="s">
        <v>30</v>
      </c>
      <c r="J100" s="2">
        <f t="shared" si="8"/>
        <v>-6.3193352208698234E-2</v>
      </c>
      <c r="K100">
        <f t="shared" si="5"/>
        <v>1.487434419076725E-2</v>
      </c>
      <c r="M100" s="2">
        <f t="shared" si="9"/>
        <v>-0.27412280701754377</v>
      </c>
      <c r="N100">
        <f t="shared" si="4"/>
        <v>0.27878169244382883</v>
      </c>
      <c r="O100">
        <f t="shared" si="6"/>
        <v>1</v>
      </c>
      <c r="P100">
        <f t="shared" si="7"/>
        <v>1</v>
      </c>
    </row>
    <row r="101" spans="1:16" x14ac:dyDescent="0.25">
      <c r="A101" s="8">
        <v>17.856000000000002</v>
      </c>
      <c r="B101" s="8">
        <v>17.856000000000002</v>
      </c>
      <c r="C101" s="8"/>
      <c r="D101" s="30">
        <v>24131</v>
      </c>
      <c r="E101">
        <v>100454.14</v>
      </c>
      <c r="F101" s="2">
        <f>IF(E101&lt;&gt;0,('Modelo Atmosférico'!$B$9/'Modelo Atmosférico'!$B$10)*((POWER(E101/'Modelo Atmosférico'!$B$14,(-'Modelo Atmosférico'!$B$11*'Modelo Atmosférico'!$B$10)/('Modelo Atmosférico'!$B$12*'Modelo Atmosférico'!$B$13)))-1),0)</f>
        <v>72.745869320073623</v>
      </c>
      <c r="G101" s="12">
        <f t="shared" si="10"/>
        <v>-1.1551872659830025</v>
      </c>
      <c r="H101">
        <v>93</v>
      </c>
      <c r="I101" t="s">
        <v>30</v>
      </c>
      <c r="J101" s="2">
        <f t="shared" si="8"/>
        <v>-0.1898098430493679</v>
      </c>
      <c r="K101">
        <f t="shared" si="5"/>
        <v>1.6796561063352564E-2</v>
      </c>
      <c r="M101" s="2">
        <f t="shared" si="9"/>
        <v>-0.8223684210526313</v>
      </c>
      <c r="N101">
        <f t="shared" si="4"/>
        <v>0.31485048284087402</v>
      </c>
      <c r="O101">
        <f t="shared" si="6"/>
        <v>1</v>
      </c>
      <c r="P101">
        <f t="shared" si="7"/>
        <v>1</v>
      </c>
    </row>
    <row r="102" spans="1:16" x14ac:dyDescent="0.25">
      <c r="A102" s="8">
        <v>18.047999999999998</v>
      </c>
      <c r="B102" s="8">
        <v>18.047999999999998</v>
      </c>
      <c r="C102" s="8"/>
      <c r="D102" s="30">
        <v>24134</v>
      </c>
      <c r="E102">
        <v>100445.88</v>
      </c>
      <c r="F102" s="2">
        <f>IF(E102&lt;&gt;0,('Modelo Atmosférico'!$B$9/'Modelo Atmosférico'!$B$10)*((POWER(E102/'Modelo Atmosférico'!$B$14,(-'Modelo Atmosférico'!$B$11*'Modelo Atmosférico'!$B$10)/('Modelo Atmosférico'!$B$12*'Modelo Atmosférico'!$B$13)))-1),0)</f>
        <v>73.438295627517718</v>
      </c>
      <c r="G102" s="12">
        <f t="shared" si="10"/>
        <v>-0.46276095853890808</v>
      </c>
      <c r="H102">
        <v>94</v>
      </c>
      <c r="I102" t="s">
        <v>30</v>
      </c>
      <c r="J102" s="2">
        <f t="shared" si="8"/>
        <v>0.12638810532082884</v>
      </c>
      <c r="K102">
        <f t="shared" si="5"/>
        <v>1.7475160076750481E-2</v>
      </c>
      <c r="M102" s="2">
        <f t="shared" si="9"/>
        <v>0.54824561403508798</v>
      </c>
      <c r="N102">
        <f t="shared" si="4"/>
        <v>0.32762484610649423</v>
      </c>
      <c r="O102">
        <f t="shared" si="6"/>
        <v>1</v>
      </c>
      <c r="P102">
        <f t="shared" si="7"/>
        <v>1</v>
      </c>
    </row>
    <row r="103" spans="1:16" x14ac:dyDescent="0.25">
      <c r="A103" s="7">
        <v>18.239999999999998</v>
      </c>
      <c r="B103" s="8">
        <v>18.239999999999998</v>
      </c>
      <c r="C103" s="8"/>
      <c r="D103" s="30">
        <v>24131</v>
      </c>
      <c r="E103">
        <v>100454.14</v>
      </c>
      <c r="F103" s="2">
        <f>IF(E103&lt;&gt;0,('Modelo Atmosférico'!$B$9/'Modelo Atmosférico'!$B$10)*((POWER(E103/'Modelo Atmosférico'!$B$14,(-'Modelo Atmosférico'!$B$11*'Modelo Atmosférico'!$B$10)/('Modelo Atmosférico'!$B$12*'Modelo Atmosférico'!$B$13)))-1),0)</f>
        <v>72.745869320073623</v>
      </c>
      <c r="G103" s="12">
        <f t="shared" si="10"/>
        <v>-1.1551872659830025</v>
      </c>
      <c r="H103">
        <v>95</v>
      </c>
      <c r="I103" t="s">
        <v>30</v>
      </c>
      <c r="J103" s="2">
        <f t="shared" si="8"/>
        <v>0</v>
      </c>
      <c r="K103">
        <f t="shared" si="5"/>
        <v>1.7475160076750481E-2</v>
      </c>
      <c r="M103" s="2">
        <f t="shared" si="9"/>
        <v>0</v>
      </c>
      <c r="N103">
        <f t="shared" si="4"/>
        <v>0.32762484610649423</v>
      </c>
      <c r="O103">
        <f t="shared" si="6"/>
        <v>1</v>
      </c>
      <c r="P103">
        <f t="shared" si="7"/>
        <v>1</v>
      </c>
    </row>
    <row r="104" spans="1:16" x14ac:dyDescent="0.25">
      <c r="A104" s="8">
        <v>18.431999999999999</v>
      </c>
      <c r="B104" s="8">
        <v>18.431999999999999</v>
      </c>
      <c r="C104" s="8"/>
      <c r="D104" s="30">
        <v>24131</v>
      </c>
      <c r="E104">
        <v>100454.14</v>
      </c>
      <c r="F104" s="2">
        <f>IF(E104&lt;&gt;0,('Modelo Atmosférico'!$B$9/'Modelo Atmosférico'!$B$10)*((POWER(E104/'Modelo Atmosférico'!$B$14,(-'Modelo Atmosférico'!$B$11*'Modelo Atmosférico'!$B$10)/('Modelo Atmosférico'!$B$12*'Modelo Atmosférico'!$B$13)))-1),0)</f>
        <v>72.745869320073623</v>
      </c>
      <c r="G104" s="12">
        <f t="shared" si="10"/>
        <v>-1.1551872659830025</v>
      </c>
      <c r="H104">
        <v>96</v>
      </c>
      <c r="I104" t="s">
        <v>30</v>
      </c>
      <c r="J104" s="2">
        <f t="shared" si="8"/>
        <v>-0.12661508993723755</v>
      </c>
      <c r="K104">
        <f t="shared" si="5"/>
        <v>1.8145645663514412E-2</v>
      </c>
      <c r="M104" s="2">
        <f t="shared" si="9"/>
        <v>-0.54824561403508798</v>
      </c>
      <c r="N104">
        <f t="shared" si="4"/>
        <v>0.34021135108879652</v>
      </c>
      <c r="O104">
        <f t="shared" si="6"/>
        <v>1</v>
      </c>
      <c r="P104">
        <f t="shared" si="7"/>
        <v>1</v>
      </c>
    </row>
    <row r="105" spans="1:16" x14ac:dyDescent="0.25">
      <c r="A105" s="8">
        <v>18.623999999999999</v>
      </c>
      <c r="B105" s="8">
        <v>18.623999999999999</v>
      </c>
      <c r="C105" s="8"/>
      <c r="D105" s="30">
        <v>24132</v>
      </c>
      <c r="E105">
        <v>100451.38</v>
      </c>
      <c r="F105" s="2">
        <f>IF(E105&lt;&gt;0,('Modelo Atmosférico'!$B$9/'Modelo Atmosférico'!$B$10)*((POWER(E105/'Modelo Atmosférico'!$B$14,(-'Modelo Atmosférico'!$B$11*'Modelo Atmosférico'!$B$10)/('Modelo Atmosférico'!$B$12*'Modelo Atmosférico'!$B$13)))-1),0)</f>
        <v>72.977231819307335</v>
      </c>
      <c r="G105" s="12">
        <f t="shared" si="10"/>
        <v>-0.92382476674929137</v>
      </c>
      <c r="H105">
        <v>97</v>
      </c>
      <c r="I105" t="s">
        <v>30</v>
      </c>
      <c r="J105" s="2">
        <f t="shared" si="8"/>
        <v>-0.12638810532082884</v>
      </c>
      <c r="K105">
        <f t="shared" si="5"/>
        <v>1.902450752650274E-2</v>
      </c>
      <c r="M105" s="2">
        <f t="shared" si="9"/>
        <v>-0.54824561403508798</v>
      </c>
      <c r="N105">
        <f t="shared" si="4"/>
        <v>0.35674288002077559</v>
      </c>
      <c r="O105">
        <f t="shared" si="6"/>
        <v>1</v>
      </c>
      <c r="P105">
        <f t="shared" si="7"/>
        <v>1</v>
      </c>
    </row>
    <row r="106" spans="1:16" x14ac:dyDescent="0.25">
      <c r="A106" s="8">
        <v>18.815999999999999</v>
      </c>
      <c r="B106" s="8">
        <v>18.815999999999999</v>
      </c>
      <c r="C106" s="8"/>
      <c r="D106" s="30">
        <v>24131</v>
      </c>
      <c r="E106">
        <v>100454.14</v>
      </c>
      <c r="F106" s="2">
        <f>IF(E106&lt;&gt;0,('Modelo Atmosférico'!$B$9/'Modelo Atmosférico'!$B$10)*((POWER(E106/'Modelo Atmosférico'!$B$14,(-'Modelo Atmosférico'!$B$11*'Modelo Atmosférico'!$B$10)/('Modelo Atmosférico'!$B$12*'Modelo Atmosférico'!$B$13)))-1),0)</f>
        <v>72.745869320073623</v>
      </c>
      <c r="G106" s="12">
        <f t="shared" si="10"/>
        <v>-1.1551872659830025</v>
      </c>
      <c r="H106">
        <v>98</v>
      </c>
      <c r="I106" t="s">
        <v>30</v>
      </c>
      <c r="J106" s="2">
        <f t="shared" si="8"/>
        <v>-0.1266150899372375</v>
      </c>
      <c r="K106">
        <f t="shared" si="5"/>
        <v>1.7875093930706031E-2</v>
      </c>
      <c r="M106" s="2">
        <f t="shared" si="9"/>
        <v>-0.54824561403508776</v>
      </c>
      <c r="N106">
        <f t="shared" si="4"/>
        <v>0.33513917743921212</v>
      </c>
      <c r="O106">
        <f t="shared" si="6"/>
        <v>1</v>
      </c>
      <c r="P106">
        <f t="shared" si="7"/>
        <v>1</v>
      </c>
    </row>
    <row r="107" spans="1:16" x14ac:dyDescent="0.25">
      <c r="A107" s="8">
        <v>19.007999999999999</v>
      </c>
      <c r="B107" s="8">
        <v>19.007999999999999</v>
      </c>
      <c r="C107" s="8"/>
      <c r="D107" s="30">
        <v>24133</v>
      </c>
      <c r="E107">
        <v>100448.63</v>
      </c>
      <c r="F107" s="2">
        <f>IF(E107&lt;&gt;0,('Modelo Atmosférico'!$B$9/'Modelo Atmosférico'!$B$10)*((POWER(E107/'Modelo Atmosférico'!$B$14,(-'Modelo Atmosférico'!$B$11*'Modelo Atmosférico'!$B$10)/('Modelo Atmosférico'!$B$12*'Modelo Atmosférico'!$B$13)))-1),0)</f>
        <v>73.207761168164666</v>
      </c>
      <c r="G107" s="12">
        <f t="shared" si="10"/>
        <v>-0.69329541789196014</v>
      </c>
      <c r="H107">
        <v>99</v>
      </c>
      <c r="I107" t="s">
        <v>30</v>
      </c>
      <c r="J107" s="2">
        <f t="shared" si="8"/>
        <v>-0.12662071395282601</v>
      </c>
      <c r="K107">
        <f t="shared" si="5"/>
        <v>1.8386838918665122E-2</v>
      </c>
      <c r="M107" s="2">
        <f t="shared" si="9"/>
        <v>-0.54824561403508776</v>
      </c>
      <c r="N107">
        <f t="shared" si="4"/>
        <v>0.34471994988842725</v>
      </c>
      <c r="O107">
        <f t="shared" si="6"/>
        <v>1</v>
      </c>
      <c r="P107">
        <f t="shared" si="7"/>
        <v>1</v>
      </c>
    </row>
    <row r="108" spans="1:16" x14ac:dyDescent="0.25">
      <c r="A108" s="7">
        <v>19.2</v>
      </c>
      <c r="B108" s="8">
        <v>19.2</v>
      </c>
      <c r="C108" s="8"/>
      <c r="D108" s="30">
        <v>24132</v>
      </c>
      <c r="E108">
        <v>100451.38</v>
      </c>
      <c r="F108" s="2">
        <f>IF(E108&lt;&gt;0,('Modelo Atmosférico'!$B$9/'Modelo Atmosférico'!$B$10)*((POWER(E108/'Modelo Atmosférico'!$B$14,(-'Modelo Atmosférico'!$B$11*'Modelo Atmosférico'!$B$10)/('Modelo Atmosférico'!$B$12*'Modelo Atmosférico'!$B$13)))-1),0)</f>
        <v>72.977231819307335</v>
      </c>
      <c r="G108" s="12">
        <f t="shared" si="10"/>
        <v>-0.92382476674929137</v>
      </c>
      <c r="H108">
        <v>100</v>
      </c>
      <c r="I108" t="s">
        <v>30</v>
      </c>
      <c r="J108" s="2">
        <f t="shared" si="8"/>
        <v>-0.12638810532082875</v>
      </c>
      <c r="K108">
        <f t="shared" si="5"/>
        <v>1.8594233087787168E-2</v>
      </c>
      <c r="M108" s="2">
        <f t="shared" si="9"/>
        <v>-0.54824561403508776</v>
      </c>
      <c r="N108">
        <f t="shared" si="4"/>
        <v>0.34866497383810402</v>
      </c>
      <c r="O108">
        <f t="shared" si="6"/>
        <v>1</v>
      </c>
      <c r="P108">
        <f t="shared" si="7"/>
        <v>1</v>
      </c>
    </row>
    <row r="109" spans="1:16" x14ac:dyDescent="0.25">
      <c r="A109" s="8">
        <v>19.391999999999999</v>
      </c>
      <c r="B109" s="8">
        <v>19.391999999999999</v>
      </c>
      <c r="C109" s="8"/>
      <c r="D109" s="30">
        <v>24134</v>
      </c>
      <c r="E109">
        <v>100445.88</v>
      </c>
      <c r="F109" s="2">
        <f>IF(E109&lt;&gt;0,('Modelo Atmosférico'!$B$9/'Modelo Atmosférico'!$B$10)*((POWER(E109/'Modelo Atmosférico'!$B$14,(-'Modelo Atmosférico'!$B$11*'Modelo Atmosférico'!$B$10)/('Modelo Atmosférico'!$B$12*'Modelo Atmosférico'!$B$13)))-1),0)</f>
        <v>73.438295627517718</v>
      </c>
      <c r="G109" s="12">
        <f t="shared" si="10"/>
        <v>-0.46276095853890808</v>
      </c>
      <c r="H109">
        <v>101</v>
      </c>
      <c r="I109" t="s">
        <v>30</v>
      </c>
      <c r="J109" s="2">
        <f t="shared" si="8"/>
        <v>0</v>
      </c>
      <c r="K109">
        <f t="shared" si="5"/>
        <v>1.8543502591087689E-2</v>
      </c>
      <c r="M109" s="2">
        <f t="shared" si="9"/>
        <v>0</v>
      </c>
      <c r="N109">
        <f t="shared" si="4"/>
        <v>0.34772568242151441</v>
      </c>
      <c r="O109">
        <f t="shared" si="6"/>
        <v>1</v>
      </c>
      <c r="P109">
        <f t="shared" si="7"/>
        <v>1</v>
      </c>
    </row>
    <row r="110" spans="1:16" x14ac:dyDescent="0.25">
      <c r="A110" s="8">
        <v>19.584</v>
      </c>
      <c r="B110" s="8">
        <v>19.584</v>
      </c>
      <c r="C110" s="8"/>
      <c r="D110" s="30">
        <v>24132</v>
      </c>
      <c r="E110">
        <v>100451.38</v>
      </c>
      <c r="F110" s="2">
        <f>IF(E110&lt;&gt;0,('Modelo Atmosférico'!$B$9/'Modelo Atmosférico'!$B$10)*((POWER(E110/'Modelo Atmosférico'!$B$14,(-'Modelo Atmosférico'!$B$11*'Modelo Atmosférico'!$B$10)/('Modelo Atmosférico'!$B$12*'Modelo Atmosférico'!$B$13)))-1),0)</f>
        <v>72.977231819307335</v>
      </c>
      <c r="G110" s="12">
        <f t="shared" si="10"/>
        <v>-0.92382476674929137</v>
      </c>
      <c r="H110">
        <v>102</v>
      </c>
      <c r="I110" t="s">
        <v>30</v>
      </c>
      <c r="J110" s="2">
        <f t="shared" si="8"/>
        <v>6.3421737728539235E-2</v>
      </c>
      <c r="K110">
        <f t="shared" si="5"/>
        <v>1.8545441755206508E-2</v>
      </c>
      <c r="M110" s="2">
        <f t="shared" si="9"/>
        <v>0.27412280701754388</v>
      </c>
      <c r="N110">
        <f t="shared" si="4"/>
        <v>0.34772568242151441</v>
      </c>
      <c r="O110">
        <f t="shared" si="6"/>
        <v>1</v>
      </c>
      <c r="P110">
        <f t="shared" si="7"/>
        <v>1</v>
      </c>
    </row>
    <row r="111" spans="1:16" x14ac:dyDescent="0.25">
      <c r="A111" s="8">
        <v>19.776</v>
      </c>
      <c r="B111" s="8">
        <v>19.776</v>
      </c>
      <c r="C111" s="8"/>
      <c r="D111" s="30">
        <v>24130</v>
      </c>
      <c r="E111">
        <v>100456.89</v>
      </c>
      <c r="F111" s="2">
        <f>IF(E111&lt;&gt;0,('Modelo Atmosférico'!$B$9/'Modelo Atmosférico'!$B$10)*((POWER(E111/'Modelo Atmosférico'!$B$14,(-'Modelo Atmosférico'!$B$11*'Modelo Atmosférico'!$B$10)/('Modelo Atmosférico'!$B$12*'Modelo Atmosférico'!$B$13)))-1),0)</f>
        <v>72.515350210048894</v>
      </c>
      <c r="G111" s="12">
        <f t="shared" si="10"/>
        <v>-1.3857063760077324</v>
      </c>
      <c r="H111">
        <v>103</v>
      </c>
      <c r="I111" t="s">
        <v>30</v>
      </c>
      <c r="J111" s="2">
        <f t="shared" si="8"/>
        <v>-0.25300038856053297</v>
      </c>
      <c r="K111">
        <f t="shared" si="5"/>
        <v>1.8540003510901296E-2</v>
      </c>
      <c r="M111" s="2">
        <f t="shared" si="9"/>
        <v>-1.0964912280701755</v>
      </c>
      <c r="N111">
        <f t="shared" si="4"/>
        <v>0.34772568242151441</v>
      </c>
      <c r="O111">
        <f t="shared" si="6"/>
        <v>1</v>
      </c>
      <c r="P111">
        <f t="shared" si="7"/>
        <v>0</v>
      </c>
    </row>
    <row r="112" spans="1:16" x14ac:dyDescent="0.25">
      <c r="A112" s="8">
        <v>19.968</v>
      </c>
      <c r="B112" s="8">
        <v>19.968</v>
      </c>
      <c r="C112" s="8"/>
      <c r="D112" s="30">
        <v>24130</v>
      </c>
      <c r="E112">
        <v>100456.89</v>
      </c>
      <c r="F112" s="2">
        <f>IF(E112&lt;&gt;0,('Modelo Atmosférico'!$B$9/'Modelo Atmosférico'!$B$10)*((POWER(E112/'Modelo Atmosférico'!$B$14,(-'Modelo Atmosférico'!$B$11*'Modelo Atmosférico'!$B$10)/('Modelo Atmosférico'!$B$12*'Modelo Atmosférico'!$B$13)))-1),0)</f>
        <v>72.515350210048894</v>
      </c>
      <c r="G112" s="12">
        <f t="shared" si="10"/>
        <v>-1.3857063760077324</v>
      </c>
      <c r="H112">
        <v>104</v>
      </c>
      <c r="I112" t="s">
        <v>30</v>
      </c>
      <c r="J112" s="2">
        <f t="shared" si="8"/>
        <v>-0.18980563544840248</v>
      </c>
      <c r="K112">
        <f t="shared" si="5"/>
        <v>1.9387655292943676E-2</v>
      </c>
      <c r="M112" s="2">
        <f t="shared" si="9"/>
        <v>-0.82236842105263164</v>
      </c>
      <c r="N112">
        <f t="shared" si="4"/>
        <v>0.36369363650353959</v>
      </c>
      <c r="O112">
        <f t="shared" si="6"/>
        <v>1</v>
      </c>
      <c r="P112">
        <f t="shared" si="7"/>
        <v>1</v>
      </c>
    </row>
    <row r="113" spans="1:16" x14ac:dyDescent="0.25">
      <c r="A113" s="7">
        <v>20.16</v>
      </c>
      <c r="B113" s="8">
        <v>20.16</v>
      </c>
      <c r="C113" s="8"/>
      <c r="D113" s="30">
        <v>24132</v>
      </c>
      <c r="E113">
        <v>100451.38</v>
      </c>
      <c r="F113" s="2">
        <f>IF(E113&lt;&gt;0,('Modelo Atmosférico'!$B$9/'Modelo Atmosférico'!$B$10)*((POWER(E113/'Modelo Atmosférico'!$B$14,(-'Modelo Atmosférico'!$B$11*'Modelo Atmosférico'!$B$10)/('Modelo Atmosférico'!$B$12*'Modelo Atmosférico'!$B$13)))-1),0)</f>
        <v>72.977231819307335</v>
      </c>
      <c r="G113" s="12">
        <f t="shared" si="10"/>
        <v>-0.92382476674929137</v>
      </c>
      <c r="H113">
        <v>105</v>
      </c>
      <c r="I113" t="s">
        <v>30</v>
      </c>
      <c r="J113" s="2">
        <f t="shared" si="8"/>
        <v>-0.25324143825364348</v>
      </c>
      <c r="K113">
        <f t="shared" si="5"/>
        <v>2.1824310026989792E-2</v>
      </c>
      <c r="M113" s="2">
        <f t="shared" si="9"/>
        <v>-1.0964912280701755</v>
      </c>
      <c r="N113">
        <f t="shared" si="4"/>
        <v>0.40934319934979996</v>
      </c>
      <c r="O113">
        <f t="shared" si="6"/>
        <v>1</v>
      </c>
      <c r="P113">
        <f t="shared" si="7"/>
        <v>0</v>
      </c>
    </row>
    <row r="114" spans="1:16" x14ac:dyDescent="0.25">
      <c r="A114" s="8">
        <v>20.352</v>
      </c>
      <c r="B114" s="8">
        <v>20.352</v>
      </c>
      <c r="C114" s="8"/>
      <c r="D114" s="30">
        <v>24130</v>
      </c>
      <c r="E114">
        <v>100456.89</v>
      </c>
      <c r="F114" s="2">
        <f>IF(E114&lt;&gt;0,('Modelo Atmosférico'!$B$9/'Modelo Atmosférico'!$B$10)*((POWER(E114/'Modelo Atmosférico'!$B$14,(-'Modelo Atmosférico'!$B$11*'Modelo Atmosférico'!$B$10)/('Modelo Atmosférico'!$B$12*'Modelo Atmosférico'!$B$13)))-1),0)</f>
        <v>72.515350210048894</v>
      </c>
      <c r="G114" s="12">
        <f t="shared" si="10"/>
        <v>-1.3857063760077324</v>
      </c>
      <c r="H114">
        <v>106</v>
      </c>
      <c r="I114" t="s">
        <v>30</v>
      </c>
      <c r="J114" s="2">
        <f t="shared" si="8"/>
        <v>-0.25300038856053297</v>
      </c>
      <c r="K114">
        <f t="shared" si="5"/>
        <v>1.7219789894702731E-2</v>
      </c>
      <c r="M114" s="2">
        <f t="shared" si="9"/>
        <v>-1.0964912280701755</v>
      </c>
      <c r="N114">
        <f t="shared" ref="N114:N115" si="11">_xlfn.VAR.P(M95:M114)</f>
        <v>0.32311624730686361</v>
      </c>
      <c r="O114">
        <f t="shared" si="6"/>
        <v>1</v>
      </c>
      <c r="P114">
        <f t="shared" si="7"/>
        <v>0</v>
      </c>
    </row>
    <row r="115" spans="1:16" x14ac:dyDescent="0.25">
      <c r="A115" s="8">
        <v>20.544</v>
      </c>
      <c r="B115" s="8">
        <v>20.544</v>
      </c>
      <c r="C115" s="8"/>
      <c r="D115" s="30">
        <v>24132</v>
      </c>
      <c r="E115">
        <v>100451.38</v>
      </c>
      <c r="F115" s="2">
        <f>IF(E115&lt;&gt;0,('Modelo Atmosférico'!$B$9/'Modelo Atmosférico'!$B$10)*((POWER(E115/'Modelo Atmosférico'!$B$14,(-'Modelo Atmosférico'!$B$11*'Modelo Atmosférico'!$B$10)/('Modelo Atmosférico'!$B$12*'Modelo Atmosférico'!$B$13)))-1),0)</f>
        <v>72.977231819307335</v>
      </c>
      <c r="G115" s="12">
        <f t="shared" si="10"/>
        <v>-0.92382476674929137</v>
      </c>
      <c r="H115">
        <v>107</v>
      </c>
      <c r="I115" t="s">
        <v>30</v>
      </c>
      <c r="J115" s="2">
        <f t="shared" si="8"/>
        <v>-0.18981406616152427</v>
      </c>
      <c r="K115">
        <f t="shared" ref="K115" si="12">_xlfn.VAR.P(J96:J115)</f>
        <v>1.7730821045145524E-2</v>
      </c>
      <c r="M115" s="2">
        <f t="shared" si="9"/>
        <v>-0.82236842105263164</v>
      </c>
      <c r="N115">
        <f t="shared" si="11"/>
        <v>0.33269701975607879</v>
      </c>
      <c r="O115">
        <f t="shared" ref="O115:O178" si="13">IF(N115&lt;$O$3, 1, 0)</f>
        <v>1</v>
      </c>
      <c r="P115">
        <f t="shared" ref="P115:P178" si="14">IF(AND(O115=1, M115&lt;1, M115&gt;-1), 1, 0)</f>
        <v>1</v>
      </c>
    </row>
    <row r="116" spans="1:16" x14ac:dyDescent="0.25">
      <c r="A116" s="8">
        <v>20.736000000000001</v>
      </c>
      <c r="B116" s="8">
        <v>20.736000000000001</v>
      </c>
      <c r="C116" s="8"/>
      <c r="D116" s="30">
        <v>24131</v>
      </c>
      <c r="E116">
        <v>100454.14</v>
      </c>
      <c r="F116" s="2">
        <f>IF(E116&lt;&gt;0,('Modelo Atmosférico'!$B$9/'Modelo Atmosférico'!$B$10)*((POWER(E116/'Modelo Atmosférico'!$B$14,(-'Modelo Atmosférico'!$B$11*'Modelo Atmosférico'!$B$10)/('Modelo Atmosférico'!$B$12*'Modelo Atmosférico'!$B$13)))-1),0)</f>
        <v>72.745869320073623</v>
      </c>
      <c r="G116" s="12">
        <f t="shared" si="10"/>
        <v>-1.1551872659830025</v>
      </c>
      <c r="H116">
        <v>108</v>
      </c>
      <c r="I116" t="s">
        <v>30</v>
      </c>
      <c r="J116" s="2">
        <f>(G116-G111)/(B116-B111)</f>
        <v>0.24012407294242677</v>
      </c>
      <c r="K116">
        <f>_xlfn.VAR.P(J111:J116)</f>
        <v>3.1207188320099801E-2</v>
      </c>
      <c r="M116" s="2">
        <f>(D116-D111)/(B116-B111)</f>
        <v>1.0416666666666656</v>
      </c>
      <c r="N116">
        <f>_xlfn.VAR.P(M111:M116)</f>
        <v>0.58653530680380217</v>
      </c>
      <c r="O116">
        <f t="shared" si="13"/>
        <v>1</v>
      </c>
      <c r="P116">
        <f t="shared" si="14"/>
        <v>0</v>
      </c>
    </row>
    <row r="117" spans="1:16" x14ac:dyDescent="0.25">
      <c r="A117" s="8">
        <v>20.928000000000001</v>
      </c>
      <c r="B117" s="8">
        <v>20.928000000000001</v>
      </c>
      <c r="C117" s="8"/>
      <c r="D117" s="30">
        <v>24132</v>
      </c>
      <c r="E117">
        <v>100451.38</v>
      </c>
      <c r="F117" s="2">
        <f>IF(E117&lt;&gt;0,('Modelo Atmosférico'!$B$9/'Modelo Atmosférico'!$B$10)*((POWER(E117/'Modelo Atmosférico'!$B$14,(-'Modelo Atmosférico'!$B$11*'Modelo Atmosférico'!$B$10)/('Modelo Atmosférico'!$B$12*'Modelo Atmosférico'!$B$13)))-1),0)</f>
        <v>72.977231819307335</v>
      </c>
      <c r="G117" s="12">
        <f t="shared" si="10"/>
        <v>-0.92382476674929137</v>
      </c>
      <c r="H117">
        <v>109</v>
      </c>
      <c r="I117" t="s">
        <v>30</v>
      </c>
      <c r="J117" s="2">
        <f t="shared" ref="J117:J180" si="15">(G117-G112)/(B117-B112)</f>
        <v>0.48112667631087563</v>
      </c>
      <c r="K117">
        <f t="shared" ref="K117:K180" si="16">_xlfn.VAR.P(J112:J117)</f>
        <v>8.0803718763750809E-2</v>
      </c>
      <c r="M117" s="2">
        <f t="shared" ref="M117:M180" si="17">(D117-D112)/(B117-B112)</f>
        <v>2.0833333333333313</v>
      </c>
      <c r="N117">
        <f t="shared" ref="N117:N180" si="18">_xlfn.VAR.P(M112:M117)</f>
        <v>1.5163085703720782</v>
      </c>
      <c r="O117">
        <f t="shared" si="13"/>
        <v>1</v>
      </c>
      <c r="P117">
        <f t="shared" si="14"/>
        <v>0</v>
      </c>
    </row>
    <row r="118" spans="1:16" x14ac:dyDescent="0.25">
      <c r="A118" s="7">
        <v>21.12</v>
      </c>
      <c r="B118" s="8">
        <v>21.12</v>
      </c>
      <c r="C118" s="8"/>
      <c r="D118" s="30">
        <v>24133</v>
      </c>
      <c r="E118">
        <v>100448.63</v>
      </c>
      <c r="F118" s="2">
        <f>IF(E118&lt;&gt;0,('Modelo Atmosférico'!$B$9/'Modelo Atmosférico'!$B$10)*((POWER(E118/'Modelo Atmosférico'!$B$14,(-'Modelo Atmosférico'!$B$11*'Modelo Atmosférico'!$B$10)/('Modelo Atmosférico'!$B$12*'Modelo Atmosférico'!$B$13)))-1),0)</f>
        <v>73.207761168164666</v>
      </c>
      <c r="G118" s="12">
        <f t="shared" si="10"/>
        <v>-0.69329541789196014</v>
      </c>
      <c r="H118">
        <v>110</v>
      </c>
      <c r="I118" t="s">
        <v>30</v>
      </c>
      <c r="J118" s="2">
        <f t="shared" si="15"/>
        <v>0.24013473839305316</v>
      </c>
      <c r="K118">
        <f t="shared" si="16"/>
        <v>8.3207274175470081E-2</v>
      </c>
      <c r="M118" s="2">
        <f t="shared" si="17"/>
        <v>1.0416666666666656</v>
      </c>
      <c r="N118">
        <f t="shared" si="18"/>
        <v>1.5617285286498395</v>
      </c>
      <c r="O118">
        <f t="shared" si="13"/>
        <v>1</v>
      </c>
      <c r="P118">
        <f t="shared" si="14"/>
        <v>0</v>
      </c>
    </row>
    <row r="119" spans="1:16" x14ac:dyDescent="0.25">
      <c r="A119" s="8">
        <v>21.312000000000001</v>
      </c>
      <c r="B119" s="8">
        <v>21.312000000000001</v>
      </c>
      <c r="C119" s="8"/>
      <c r="D119" s="30">
        <v>24132</v>
      </c>
      <c r="E119">
        <v>100451.38</v>
      </c>
      <c r="F119" s="2">
        <f>IF(E119&lt;&gt;0,('Modelo Atmosférico'!$B$9/'Modelo Atmosférico'!$B$10)*((POWER(E119/'Modelo Atmosférico'!$B$14,(-'Modelo Atmosférico'!$B$11*'Modelo Atmosférico'!$B$10)/('Modelo Atmosférico'!$B$12*'Modelo Atmosférico'!$B$13)))-1),0)</f>
        <v>72.977231819307335</v>
      </c>
      <c r="G119" s="12">
        <f t="shared" si="10"/>
        <v>-0.92382476674929137</v>
      </c>
      <c r="H119">
        <v>111</v>
      </c>
      <c r="I119" t="s">
        <v>30</v>
      </c>
      <c r="J119" s="2">
        <f t="shared" si="15"/>
        <v>0.48112667631087563</v>
      </c>
      <c r="K119">
        <f t="shared" si="16"/>
        <v>8.5293779720278309E-2</v>
      </c>
      <c r="M119" s="2">
        <f t="shared" si="17"/>
        <v>2.0833333333333313</v>
      </c>
      <c r="N119">
        <f t="shared" si="18"/>
        <v>1.6004690812985167</v>
      </c>
      <c r="O119">
        <f t="shared" si="13"/>
        <v>1</v>
      </c>
      <c r="P119">
        <f t="shared" si="14"/>
        <v>0</v>
      </c>
    </row>
    <row r="120" spans="1:16" x14ac:dyDescent="0.25">
      <c r="A120" s="8">
        <v>21.504000000000001</v>
      </c>
      <c r="B120" s="8">
        <v>21.504000000000001</v>
      </c>
      <c r="C120" s="8"/>
      <c r="D120" s="30">
        <v>24132</v>
      </c>
      <c r="E120">
        <v>100451.38</v>
      </c>
      <c r="F120" s="2">
        <f>IF(E120&lt;&gt;0,('Modelo Atmosférico'!$B$9/'Modelo Atmosférico'!$B$10)*((POWER(E120/'Modelo Atmosférico'!$B$14,(-'Modelo Atmosférico'!$B$11*'Modelo Atmosférico'!$B$10)/('Modelo Atmosférico'!$B$12*'Modelo Atmosférico'!$B$13)))-1),0)</f>
        <v>72.977231819307335</v>
      </c>
      <c r="G120" s="12">
        <f t="shared" si="10"/>
        <v>-0.92382476674929137</v>
      </c>
      <c r="H120">
        <v>112</v>
      </c>
      <c r="I120" t="s">
        <v>30</v>
      </c>
      <c r="J120" s="2">
        <f t="shared" si="15"/>
        <v>0</v>
      </c>
      <c r="K120">
        <f t="shared" si="16"/>
        <v>5.8796218774678E-2</v>
      </c>
      <c r="M120" s="2">
        <f t="shared" si="17"/>
        <v>0</v>
      </c>
      <c r="N120">
        <f t="shared" si="18"/>
        <v>1.1028533619318743</v>
      </c>
      <c r="O120">
        <f t="shared" si="13"/>
        <v>1</v>
      </c>
      <c r="P120">
        <f t="shared" si="14"/>
        <v>1</v>
      </c>
    </row>
    <row r="121" spans="1:16" x14ac:dyDescent="0.25">
      <c r="A121" s="8">
        <v>21.696000000000002</v>
      </c>
      <c r="B121" s="8">
        <v>21.696000000000002</v>
      </c>
      <c r="C121" s="8"/>
      <c r="D121" s="30">
        <v>24132</v>
      </c>
      <c r="E121">
        <v>100451.38</v>
      </c>
      <c r="F121" s="2">
        <f>IF(E121&lt;&gt;0,('Modelo Atmosférico'!$B$9/'Modelo Atmosférico'!$B$10)*((POWER(E121/'Modelo Atmosférico'!$B$14,(-'Modelo Atmosférico'!$B$11*'Modelo Atmosférico'!$B$10)/('Modelo Atmosférico'!$B$12*'Modelo Atmosférico'!$B$13)))-1),0)</f>
        <v>72.977231819307335</v>
      </c>
      <c r="G121" s="12">
        <f t="shared" si="10"/>
        <v>-0.92382476674929137</v>
      </c>
      <c r="H121">
        <v>113</v>
      </c>
      <c r="I121" t="s">
        <v>30</v>
      </c>
      <c r="J121" s="2">
        <f t="shared" si="15"/>
        <v>0.24100260336844886</v>
      </c>
      <c r="K121">
        <f t="shared" si="16"/>
        <v>2.733365775031503E-2</v>
      </c>
      <c r="M121" s="2">
        <f t="shared" si="17"/>
        <v>1.0416666666666656</v>
      </c>
      <c r="N121">
        <f t="shared" si="18"/>
        <v>0.51239390432098675</v>
      </c>
      <c r="O121">
        <f t="shared" si="13"/>
        <v>1</v>
      </c>
      <c r="P121">
        <f t="shared" si="14"/>
        <v>0</v>
      </c>
    </row>
    <row r="122" spans="1:16" x14ac:dyDescent="0.25">
      <c r="A122" s="8">
        <v>21.888000000000002</v>
      </c>
      <c r="B122" s="8">
        <v>21.888000000000002</v>
      </c>
      <c r="C122" s="8"/>
      <c r="D122" s="30">
        <v>24131</v>
      </c>
      <c r="E122">
        <v>100454.14</v>
      </c>
      <c r="F122" s="2">
        <f>IF(E122&lt;&gt;0,('Modelo Atmosférico'!$B$9/'Modelo Atmosférico'!$B$10)*((POWER(E122/'Modelo Atmosférico'!$B$14,(-'Modelo Atmosférico'!$B$11*'Modelo Atmosférico'!$B$10)/('Modelo Atmosférico'!$B$12*'Modelo Atmosférico'!$B$13)))-1),0)</f>
        <v>72.745869320073623</v>
      </c>
      <c r="G122" s="12">
        <f t="shared" si="10"/>
        <v>-1.1551872659830025</v>
      </c>
      <c r="H122">
        <v>114</v>
      </c>
      <c r="I122" t="s">
        <v>30</v>
      </c>
      <c r="J122" s="2">
        <f t="shared" si="15"/>
        <v>-0.24100260336844886</v>
      </c>
      <c r="K122">
        <f t="shared" si="16"/>
        <v>6.5973128776228185E-2</v>
      </c>
      <c r="M122" s="2">
        <f t="shared" si="17"/>
        <v>-1.0416666666666656</v>
      </c>
      <c r="N122">
        <f t="shared" si="18"/>
        <v>1.2357735339506146</v>
      </c>
      <c r="O122">
        <f t="shared" si="13"/>
        <v>1</v>
      </c>
      <c r="P122">
        <f t="shared" si="14"/>
        <v>0</v>
      </c>
    </row>
    <row r="123" spans="1:16" x14ac:dyDescent="0.25">
      <c r="A123" s="7">
        <v>22.08</v>
      </c>
      <c r="B123" s="8">
        <v>22.08</v>
      </c>
      <c r="C123" s="8"/>
      <c r="D123" s="30">
        <v>24130</v>
      </c>
      <c r="E123">
        <v>100456.89</v>
      </c>
      <c r="F123" s="2">
        <f>IF(E123&lt;&gt;0,('Modelo Atmosférico'!$B$9/'Modelo Atmosférico'!$B$10)*((POWER(E123/'Modelo Atmosférico'!$B$14,(-'Modelo Atmosférico'!$B$11*'Modelo Atmosférico'!$B$10)/('Modelo Atmosférico'!$B$12*'Modelo Atmosférico'!$B$13)))-1),0)</f>
        <v>72.515350210048894</v>
      </c>
      <c r="G123" s="12">
        <f t="shared" si="10"/>
        <v>-1.3857063760077324</v>
      </c>
      <c r="H123">
        <v>115</v>
      </c>
      <c r="I123" t="s">
        <v>30</v>
      </c>
      <c r="J123" s="2">
        <f t="shared" si="15"/>
        <v>-0.72126141470393146</v>
      </c>
      <c r="K123">
        <f t="shared" si="16"/>
        <v>0.15425501820708443</v>
      </c>
      <c r="M123" s="2">
        <f t="shared" si="17"/>
        <v>-3.1250000000000089</v>
      </c>
      <c r="N123">
        <f t="shared" si="18"/>
        <v>2.8935185185185248</v>
      </c>
      <c r="O123">
        <f t="shared" si="13"/>
        <v>1</v>
      </c>
      <c r="P123">
        <f t="shared" si="14"/>
        <v>0</v>
      </c>
    </row>
    <row r="124" spans="1:16" x14ac:dyDescent="0.25">
      <c r="A124" s="8">
        <v>22.271999999999998</v>
      </c>
      <c r="B124" s="8">
        <v>22.271999999999998</v>
      </c>
      <c r="C124" s="8"/>
      <c r="D124" s="30">
        <v>24132</v>
      </c>
      <c r="E124">
        <v>100451.38</v>
      </c>
      <c r="F124" s="2">
        <f>IF(E124&lt;&gt;0,('Modelo Atmosférico'!$B$9/'Modelo Atmosférico'!$B$10)*((POWER(E124/'Modelo Atmosférico'!$B$14,(-'Modelo Atmosférico'!$B$11*'Modelo Atmosférico'!$B$10)/('Modelo Atmosférico'!$B$12*'Modelo Atmosférico'!$B$13)))-1),0)</f>
        <v>72.977231819307335</v>
      </c>
      <c r="G124" s="12">
        <f t="shared" si="10"/>
        <v>-0.92382476674929137</v>
      </c>
      <c r="H124">
        <v>116</v>
      </c>
      <c r="I124" t="s">
        <v>30</v>
      </c>
      <c r="J124" s="2">
        <f t="shared" si="15"/>
        <v>0</v>
      </c>
      <c r="K124">
        <f t="shared" si="16"/>
        <v>0.14304243909370382</v>
      </c>
      <c r="M124" s="2">
        <f t="shared" si="17"/>
        <v>0</v>
      </c>
      <c r="N124">
        <f t="shared" si="18"/>
        <v>2.6825327932098824</v>
      </c>
      <c r="O124">
        <f t="shared" si="13"/>
        <v>1</v>
      </c>
      <c r="P124">
        <f t="shared" si="14"/>
        <v>1</v>
      </c>
    </row>
    <row r="125" spans="1:16" x14ac:dyDescent="0.25">
      <c r="A125" s="8">
        <v>22.463999999999999</v>
      </c>
      <c r="B125" s="8">
        <v>22.463999999999999</v>
      </c>
      <c r="C125" s="8"/>
      <c r="D125" s="30">
        <v>24130</v>
      </c>
      <c r="E125">
        <v>100456.89</v>
      </c>
      <c r="F125" s="2">
        <f>IF(E125&lt;&gt;0,('Modelo Atmosférico'!$B$9/'Modelo Atmosférico'!$B$10)*((POWER(E125/'Modelo Atmosférico'!$B$14,(-'Modelo Atmosférico'!$B$11*'Modelo Atmosférico'!$B$10)/('Modelo Atmosférico'!$B$12*'Modelo Atmosférico'!$B$13)))-1),0)</f>
        <v>72.515350210048894</v>
      </c>
      <c r="G125" s="12">
        <f t="shared" si="10"/>
        <v>-1.3857063760077324</v>
      </c>
      <c r="H125">
        <v>117</v>
      </c>
      <c r="I125" t="s">
        <v>30</v>
      </c>
      <c r="J125" s="2">
        <f t="shared" si="15"/>
        <v>-0.48112667631087741</v>
      </c>
      <c r="K125">
        <f t="shared" si="16"/>
        <v>0.10448487162617257</v>
      </c>
      <c r="M125" s="2">
        <f t="shared" si="17"/>
        <v>-2.0833333333333393</v>
      </c>
      <c r="N125">
        <f t="shared" si="18"/>
        <v>1.959153163580255</v>
      </c>
      <c r="O125">
        <f t="shared" si="13"/>
        <v>1</v>
      </c>
      <c r="P125">
        <f t="shared" si="14"/>
        <v>0</v>
      </c>
    </row>
    <row r="126" spans="1:16" x14ac:dyDescent="0.25">
      <c r="A126" s="8">
        <v>22.655999999999999</v>
      </c>
      <c r="B126" s="8">
        <v>22.655999999999999</v>
      </c>
      <c r="C126" s="8"/>
      <c r="D126" s="30">
        <v>24132</v>
      </c>
      <c r="E126">
        <v>100451.38</v>
      </c>
      <c r="F126" s="2">
        <f>IF(E126&lt;&gt;0,('Modelo Atmosférico'!$B$9/'Modelo Atmosférico'!$B$10)*((POWER(E126/'Modelo Atmosférico'!$B$14,(-'Modelo Atmosférico'!$B$11*'Modelo Atmosférico'!$B$10)/('Modelo Atmosférico'!$B$12*'Modelo Atmosférico'!$B$13)))-1),0)</f>
        <v>72.977231819307335</v>
      </c>
      <c r="G126" s="12">
        <f t="shared" si="10"/>
        <v>-0.92382476674929137</v>
      </c>
      <c r="H126">
        <v>118</v>
      </c>
      <c r="I126" t="s">
        <v>30</v>
      </c>
      <c r="J126" s="2">
        <f t="shared" si="15"/>
        <v>0</v>
      </c>
      <c r="K126">
        <f t="shared" si="16"/>
        <v>0.10448487162617257</v>
      </c>
      <c r="M126" s="2">
        <f t="shared" si="17"/>
        <v>0</v>
      </c>
      <c r="N126">
        <f t="shared" si="18"/>
        <v>1.959153163580255</v>
      </c>
      <c r="O126">
        <f t="shared" si="13"/>
        <v>1</v>
      </c>
      <c r="P126">
        <f t="shared" si="14"/>
        <v>1</v>
      </c>
    </row>
    <row r="127" spans="1:16" x14ac:dyDescent="0.25">
      <c r="A127" s="8">
        <v>22.847999999999999</v>
      </c>
      <c r="B127" s="8">
        <v>22.847999999999999</v>
      </c>
      <c r="C127" s="8"/>
      <c r="D127" s="30">
        <v>24132</v>
      </c>
      <c r="E127">
        <v>100451.38</v>
      </c>
      <c r="F127" s="2">
        <f>IF(E127&lt;&gt;0,('Modelo Atmosférico'!$B$9/'Modelo Atmosférico'!$B$10)*((POWER(E127/'Modelo Atmosférico'!$B$14,(-'Modelo Atmosférico'!$B$11*'Modelo Atmosférico'!$B$10)/('Modelo Atmosférico'!$B$12*'Modelo Atmosférico'!$B$13)))-1),0)</f>
        <v>72.977231819307335</v>
      </c>
      <c r="G127" s="12">
        <f t="shared" si="10"/>
        <v>-0.92382476674929137</v>
      </c>
      <c r="H127">
        <v>119</v>
      </c>
      <c r="I127" t="s">
        <v>30</v>
      </c>
      <c r="J127" s="2">
        <f t="shared" si="15"/>
        <v>0.24100260336844975</v>
      </c>
      <c r="K127">
        <f t="shared" si="16"/>
        <v>0.10448487162617273</v>
      </c>
      <c r="M127" s="2">
        <f t="shared" si="17"/>
        <v>1.0416666666666696</v>
      </c>
      <c r="N127">
        <f t="shared" si="18"/>
        <v>1.9591531635802575</v>
      </c>
      <c r="O127">
        <f t="shared" si="13"/>
        <v>1</v>
      </c>
      <c r="P127">
        <f t="shared" si="14"/>
        <v>0</v>
      </c>
    </row>
    <row r="128" spans="1:16" x14ac:dyDescent="0.25">
      <c r="A128" s="7">
        <v>23.04</v>
      </c>
      <c r="B128" s="8">
        <v>23.04</v>
      </c>
      <c r="C128" s="8"/>
      <c r="D128" s="30">
        <v>24131</v>
      </c>
      <c r="E128">
        <v>100454.14</v>
      </c>
      <c r="F128" s="2">
        <f>IF(E128&lt;&gt;0,('Modelo Atmosférico'!$B$9/'Modelo Atmosférico'!$B$10)*((POWER(E128/'Modelo Atmosférico'!$B$14,(-'Modelo Atmosférico'!$B$11*'Modelo Atmosférico'!$B$10)/('Modelo Atmosférico'!$B$12*'Modelo Atmosférico'!$B$13)))-1),0)</f>
        <v>72.745869320073623</v>
      </c>
      <c r="G128" s="12">
        <f t="shared" si="10"/>
        <v>-1.1551872659830025</v>
      </c>
      <c r="H128">
        <v>120</v>
      </c>
      <c r="I128" t="s">
        <v>30</v>
      </c>
      <c r="J128" s="2">
        <f t="shared" si="15"/>
        <v>0.24012407294242677</v>
      </c>
      <c r="K128">
        <f t="shared" si="16"/>
        <v>0.13012328791867428</v>
      </c>
      <c r="M128" s="2">
        <f t="shared" si="17"/>
        <v>1.0416666666666656</v>
      </c>
      <c r="N128">
        <f t="shared" si="18"/>
        <v>2.4414062500000115</v>
      </c>
      <c r="O128">
        <f t="shared" si="13"/>
        <v>1</v>
      </c>
      <c r="P128">
        <f t="shared" si="14"/>
        <v>0</v>
      </c>
    </row>
    <row r="129" spans="1:16" x14ac:dyDescent="0.25">
      <c r="A129" s="8">
        <v>23.231999999999999</v>
      </c>
      <c r="B129" s="8">
        <v>23.231999999999999</v>
      </c>
      <c r="C129" s="8"/>
      <c r="D129" s="30">
        <v>24134</v>
      </c>
      <c r="E129">
        <v>100445.88</v>
      </c>
      <c r="F129" s="2">
        <f>IF(E129&lt;&gt;0,('Modelo Atmosférico'!$B$9/'Modelo Atmosférico'!$B$10)*((POWER(E129/'Modelo Atmosférico'!$B$14,(-'Modelo Atmosférico'!$B$11*'Modelo Atmosférico'!$B$10)/('Modelo Atmosférico'!$B$12*'Modelo Atmosférico'!$B$13)))-1),0)</f>
        <v>73.438295627517718</v>
      </c>
      <c r="G129" s="12">
        <f t="shared" si="10"/>
        <v>-0.46276095853890808</v>
      </c>
      <c r="H129">
        <v>121</v>
      </c>
      <c r="I129" t="s">
        <v>30</v>
      </c>
      <c r="J129" s="2">
        <f t="shared" si="15"/>
        <v>0.48027480021914881</v>
      </c>
      <c r="K129">
        <f t="shared" si="16"/>
        <v>8.9907434499900268E-2</v>
      </c>
      <c r="M129" s="2">
        <f t="shared" si="17"/>
        <v>2.0833333333333313</v>
      </c>
      <c r="N129">
        <f t="shared" si="18"/>
        <v>1.6878858024691399</v>
      </c>
      <c r="O129">
        <f t="shared" si="13"/>
        <v>1</v>
      </c>
      <c r="P129">
        <f t="shared" si="14"/>
        <v>0</v>
      </c>
    </row>
    <row r="130" spans="1:16" x14ac:dyDescent="0.25">
      <c r="A130" s="8">
        <v>23.423999999999999</v>
      </c>
      <c r="B130" s="8">
        <v>23.423999999999999</v>
      </c>
      <c r="C130" s="8"/>
      <c r="D130" s="30">
        <v>24133</v>
      </c>
      <c r="E130">
        <v>100448.63</v>
      </c>
      <c r="F130" s="2">
        <f>IF(E130&lt;&gt;0,('Modelo Atmosférico'!$B$9/'Modelo Atmosférico'!$B$10)*((POWER(E130/'Modelo Atmosférico'!$B$14,(-'Modelo Atmosférico'!$B$11*'Modelo Atmosférico'!$B$10)/('Modelo Atmosférico'!$B$12*'Modelo Atmosférico'!$B$13)))-1),0)</f>
        <v>73.207761168164666</v>
      </c>
      <c r="G130" s="12">
        <f t="shared" si="10"/>
        <v>-0.69329541789196014</v>
      </c>
      <c r="H130">
        <v>122</v>
      </c>
      <c r="I130" t="s">
        <v>30</v>
      </c>
      <c r="J130" s="2">
        <f t="shared" si="15"/>
        <v>0.72126141470392879</v>
      </c>
      <c r="K130">
        <f t="shared" si="16"/>
        <v>0.14291528944429321</v>
      </c>
      <c r="M130" s="2">
        <f t="shared" si="17"/>
        <v>3.1249999999999973</v>
      </c>
      <c r="N130">
        <f t="shared" si="18"/>
        <v>2.6825327932098797</v>
      </c>
      <c r="O130">
        <f t="shared" si="13"/>
        <v>1</v>
      </c>
      <c r="P130">
        <f t="shared" si="14"/>
        <v>0</v>
      </c>
    </row>
    <row r="131" spans="1:16" x14ac:dyDescent="0.25">
      <c r="A131" s="8">
        <v>23.616</v>
      </c>
      <c r="B131" s="8">
        <v>23.616</v>
      </c>
      <c r="C131" s="8"/>
      <c r="D131" s="30">
        <v>24132</v>
      </c>
      <c r="E131">
        <v>100451.38</v>
      </c>
      <c r="F131" s="2">
        <f>IF(E131&lt;&gt;0,('Modelo Atmosférico'!$B$9/'Modelo Atmosférico'!$B$10)*((POWER(E131/'Modelo Atmosférico'!$B$14,(-'Modelo Atmosférico'!$B$11*'Modelo Atmosférico'!$B$10)/('Modelo Atmosférico'!$B$12*'Modelo Atmosférico'!$B$13)))-1),0)</f>
        <v>72.977231819307335</v>
      </c>
      <c r="G131" s="12">
        <f t="shared" si="10"/>
        <v>-0.92382476674929137</v>
      </c>
      <c r="H131">
        <v>123</v>
      </c>
      <c r="I131" t="s">
        <v>30</v>
      </c>
      <c r="J131" s="2">
        <f t="shared" si="15"/>
        <v>0</v>
      </c>
      <c r="K131">
        <f t="shared" si="16"/>
        <v>6.578855606340854E-2</v>
      </c>
      <c r="M131" s="2">
        <f t="shared" si="17"/>
        <v>0</v>
      </c>
      <c r="N131">
        <f t="shared" si="18"/>
        <v>1.2357735339506155</v>
      </c>
      <c r="O131">
        <f t="shared" si="13"/>
        <v>1</v>
      </c>
      <c r="P131">
        <f t="shared" si="14"/>
        <v>1</v>
      </c>
    </row>
    <row r="132" spans="1:16" x14ac:dyDescent="0.25">
      <c r="A132" s="8">
        <v>23.808</v>
      </c>
      <c r="B132" s="8">
        <v>23.808</v>
      </c>
      <c r="C132" s="8"/>
      <c r="D132" s="30">
        <v>24133</v>
      </c>
      <c r="E132">
        <v>100448.63</v>
      </c>
      <c r="F132" s="2">
        <f>IF(E132&lt;&gt;0,('Modelo Atmosférico'!$B$9/'Modelo Atmosférico'!$B$10)*((POWER(E132/'Modelo Atmosférico'!$B$14,(-'Modelo Atmosférico'!$B$11*'Modelo Atmosférico'!$B$10)/('Modelo Atmosférico'!$B$12*'Modelo Atmosférico'!$B$13)))-1),0)</f>
        <v>73.207761168164666</v>
      </c>
      <c r="G132" s="12">
        <f t="shared" si="10"/>
        <v>-0.69329541789196014</v>
      </c>
      <c r="H132">
        <v>124</v>
      </c>
      <c r="I132" t="s">
        <v>30</v>
      </c>
      <c r="J132" s="2">
        <f t="shared" si="15"/>
        <v>0.24013473839305316</v>
      </c>
      <c r="K132">
        <f t="shared" si="16"/>
        <v>5.1349440411607751E-2</v>
      </c>
      <c r="M132" s="2">
        <f t="shared" si="17"/>
        <v>1.0416666666666656</v>
      </c>
      <c r="N132">
        <f t="shared" si="18"/>
        <v>0.96450617283950479</v>
      </c>
      <c r="O132">
        <f t="shared" si="13"/>
        <v>1</v>
      </c>
      <c r="P132">
        <f t="shared" si="14"/>
        <v>0</v>
      </c>
    </row>
    <row r="133" spans="1:16" x14ac:dyDescent="0.25">
      <c r="A133" s="7">
        <v>24</v>
      </c>
      <c r="B133" s="8">
        <v>24</v>
      </c>
      <c r="C133" s="8"/>
      <c r="D133" s="30">
        <v>24136</v>
      </c>
      <c r="E133">
        <v>100440.36</v>
      </c>
      <c r="F133" s="2">
        <f>IF(E133&lt;&gt;0,('Modelo Atmosférico'!$B$9/'Modelo Atmosférico'!$B$10)*((POWER(E133/'Modelo Atmosférico'!$B$14,(-'Modelo Atmosférico'!$B$11*'Modelo Atmosférico'!$B$10)/('Modelo Atmosférico'!$B$12*'Modelo Atmosférico'!$B$13)))-1),0)</f>
        <v>73.901056586056626</v>
      </c>
      <c r="G133" s="12">
        <f t="shared" si="10"/>
        <v>0</v>
      </c>
      <c r="H133">
        <v>125</v>
      </c>
      <c r="I133" t="s">
        <v>30</v>
      </c>
      <c r="J133" s="2">
        <f t="shared" si="15"/>
        <v>1.2033200687322931</v>
      </c>
      <c r="K133">
        <f t="shared" si="16"/>
        <v>0.15447841849650482</v>
      </c>
      <c r="M133" s="2">
        <f t="shared" si="17"/>
        <v>5.2083333333333286</v>
      </c>
      <c r="N133">
        <f t="shared" si="18"/>
        <v>2.8935185185185119</v>
      </c>
      <c r="O133">
        <f t="shared" si="13"/>
        <v>1</v>
      </c>
      <c r="P133">
        <f t="shared" si="14"/>
        <v>0</v>
      </c>
    </row>
    <row r="134" spans="1:16" x14ac:dyDescent="0.25">
      <c r="A134" s="8">
        <v>24.192</v>
      </c>
      <c r="B134" s="8">
        <v>24.192</v>
      </c>
      <c r="C134" s="8"/>
      <c r="D134" s="30">
        <v>24132</v>
      </c>
      <c r="E134">
        <v>100451.38</v>
      </c>
      <c r="F134" s="2">
        <f>IF(E134&lt;&gt;0,('Modelo Atmosférico'!$B$9/'Modelo Atmosférico'!$B$10)*((POWER(E134/'Modelo Atmosférico'!$B$14,(-'Modelo Atmosférico'!$B$11*'Modelo Atmosférico'!$B$10)/('Modelo Atmosférico'!$B$12*'Modelo Atmosférico'!$B$13)))-1),0)</f>
        <v>72.977231819307335</v>
      </c>
      <c r="G134" s="12">
        <f t="shared" si="10"/>
        <v>-0.92382476674929137</v>
      </c>
      <c r="H134">
        <v>126</v>
      </c>
      <c r="I134" t="s">
        <v>30</v>
      </c>
      <c r="J134" s="2">
        <f t="shared" si="15"/>
        <v>-0.48027480021914881</v>
      </c>
      <c r="K134">
        <f t="shared" si="16"/>
        <v>0.28436504822449804</v>
      </c>
      <c r="M134" s="2">
        <f t="shared" si="17"/>
        <v>-2.0833333333333313</v>
      </c>
      <c r="N134">
        <f t="shared" si="18"/>
        <v>5.3349247685185084</v>
      </c>
      <c r="O134">
        <f t="shared" si="13"/>
        <v>1</v>
      </c>
      <c r="P134">
        <f t="shared" si="14"/>
        <v>0</v>
      </c>
    </row>
    <row r="135" spans="1:16" x14ac:dyDescent="0.25">
      <c r="A135" s="8">
        <v>24.384</v>
      </c>
      <c r="B135" s="8">
        <v>24.384</v>
      </c>
      <c r="C135" s="8"/>
      <c r="D135" s="30">
        <v>24134</v>
      </c>
      <c r="E135">
        <v>100445.88</v>
      </c>
      <c r="F135" s="2">
        <f>IF(E135&lt;&gt;0,('Modelo Atmosférico'!$B$9/'Modelo Atmosférico'!$B$10)*((POWER(E135/'Modelo Atmosférico'!$B$14,(-'Modelo Atmosférico'!$B$11*'Modelo Atmosférico'!$B$10)/('Modelo Atmosférico'!$B$12*'Modelo Atmosférico'!$B$13)))-1),0)</f>
        <v>73.438295627517718</v>
      </c>
      <c r="G135" s="12">
        <f t="shared" si="10"/>
        <v>-0.46276095853890808</v>
      </c>
      <c r="H135">
        <v>127</v>
      </c>
      <c r="I135" t="s">
        <v>30</v>
      </c>
      <c r="J135" s="2">
        <f t="shared" si="15"/>
        <v>0.24014006182609568</v>
      </c>
      <c r="K135">
        <f t="shared" si="16"/>
        <v>0.28280956567102655</v>
      </c>
      <c r="M135" s="2">
        <f t="shared" si="17"/>
        <v>1.0416666666666656</v>
      </c>
      <c r="N135">
        <f t="shared" si="18"/>
        <v>5.3047839506172743</v>
      </c>
      <c r="O135">
        <f t="shared" si="13"/>
        <v>1</v>
      </c>
      <c r="P135">
        <f t="shared" si="14"/>
        <v>0</v>
      </c>
    </row>
    <row r="136" spans="1:16" x14ac:dyDescent="0.25">
      <c r="A136" s="8">
        <v>24.576000000000001</v>
      </c>
      <c r="B136" s="8">
        <v>24.576000000000001</v>
      </c>
      <c r="C136" s="8"/>
      <c r="D136" s="30">
        <v>24132</v>
      </c>
      <c r="E136">
        <v>100451.38</v>
      </c>
      <c r="F136" s="2">
        <f>IF(E136&lt;&gt;0,('Modelo Atmosférico'!$B$9/'Modelo Atmosférico'!$B$10)*((POWER(E136/'Modelo Atmosférico'!$B$14,(-'Modelo Atmosférico'!$B$11*'Modelo Atmosférico'!$B$10)/('Modelo Atmosférico'!$B$12*'Modelo Atmosférico'!$B$13)))-1),0)</f>
        <v>72.977231819307335</v>
      </c>
      <c r="G136" s="12">
        <f t="shared" si="10"/>
        <v>-0.92382476674929137</v>
      </c>
      <c r="H136">
        <v>128</v>
      </c>
      <c r="I136" t="s">
        <v>30</v>
      </c>
      <c r="J136" s="2">
        <f t="shared" si="15"/>
        <v>0</v>
      </c>
      <c r="K136">
        <f t="shared" si="16"/>
        <v>0.25877419146345443</v>
      </c>
      <c r="M136" s="2">
        <f t="shared" si="17"/>
        <v>0</v>
      </c>
      <c r="N136">
        <f t="shared" si="18"/>
        <v>4.8526716820987561</v>
      </c>
      <c r="O136">
        <f t="shared" si="13"/>
        <v>1</v>
      </c>
      <c r="P136">
        <f t="shared" si="14"/>
        <v>1</v>
      </c>
    </row>
    <row r="137" spans="1:16" x14ac:dyDescent="0.25">
      <c r="A137" s="8">
        <v>24.768000000000001</v>
      </c>
      <c r="B137" s="8">
        <v>24.768000000000001</v>
      </c>
      <c r="C137" s="8"/>
      <c r="D137" s="30">
        <v>24130</v>
      </c>
      <c r="E137">
        <v>100456.89</v>
      </c>
      <c r="F137" s="2">
        <f>IF(E137&lt;&gt;0,('Modelo Atmosférico'!$B$9/'Modelo Atmosférico'!$B$10)*((POWER(E137/'Modelo Atmosférico'!$B$14,(-'Modelo Atmosférico'!$B$11*'Modelo Atmosférico'!$B$10)/('Modelo Atmosférico'!$B$12*'Modelo Atmosférico'!$B$13)))-1),0)</f>
        <v>72.515350210048894</v>
      </c>
      <c r="G137" s="12">
        <f t="shared" si="10"/>
        <v>-1.3857063760077324</v>
      </c>
      <c r="H137">
        <v>129</v>
      </c>
      <c r="I137" t="s">
        <v>30</v>
      </c>
      <c r="J137" s="2">
        <f t="shared" si="15"/>
        <v>-0.72126141470392879</v>
      </c>
      <c r="K137">
        <f t="shared" si="16"/>
        <v>0.37924382512830251</v>
      </c>
      <c r="M137" s="2">
        <f t="shared" si="17"/>
        <v>-3.1249999999999973</v>
      </c>
      <c r="N137">
        <f t="shared" si="18"/>
        <v>7.1132330246913442</v>
      </c>
      <c r="O137">
        <f t="shared" si="13"/>
        <v>1</v>
      </c>
      <c r="P137">
        <f t="shared" si="14"/>
        <v>0</v>
      </c>
    </row>
    <row r="138" spans="1:16" x14ac:dyDescent="0.25">
      <c r="A138" s="7">
        <v>24.96</v>
      </c>
      <c r="B138" s="8">
        <v>24.96</v>
      </c>
      <c r="C138" s="8"/>
      <c r="D138" s="30">
        <v>24132</v>
      </c>
      <c r="E138">
        <v>100451.38</v>
      </c>
      <c r="F138" s="2">
        <f>IF(E138&lt;&gt;0,('Modelo Atmosférico'!$B$9/'Modelo Atmosférico'!$B$10)*((POWER(E138/'Modelo Atmosférico'!$B$14,(-'Modelo Atmosférico'!$B$11*'Modelo Atmosférico'!$B$10)/('Modelo Atmosférico'!$B$12*'Modelo Atmosférico'!$B$13)))-1),0)</f>
        <v>72.977231819307335</v>
      </c>
      <c r="G138" s="12">
        <f t="shared" si="10"/>
        <v>-0.92382476674929137</v>
      </c>
      <c r="H138">
        <v>130</v>
      </c>
      <c r="I138" t="s">
        <v>30</v>
      </c>
      <c r="J138" s="2">
        <f t="shared" si="15"/>
        <v>-0.96231746536384433</v>
      </c>
      <c r="K138">
        <f t="shared" si="16"/>
        <v>0.51601479592831145</v>
      </c>
      <c r="M138" s="2">
        <f t="shared" si="17"/>
        <v>-4.1666666666666625</v>
      </c>
      <c r="N138">
        <f t="shared" si="18"/>
        <v>9.6752025462962763</v>
      </c>
      <c r="O138">
        <f t="shared" si="13"/>
        <v>1</v>
      </c>
      <c r="P138">
        <f t="shared" si="14"/>
        <v>0</v>
      </c>
    </row>
    <row r="139" spans="1:16" x14ac:dyDescent="0.25">
      <c r="A139" s="8">
        <v>25.152000000000001</v>
      </c>
      <c r="B139" s="8">
        <v>25.152000000000001</v>
      </c>
      <c r="C139" s="8"/>
      <c r="D139" s="30">
        <v>24133</v>
      </c>
      <c r="E139">
        <v>100448.63</v>
      </c>
      <c r="F139" s="2">
        <f>IF(E139&lt;&gt;0,('Modelo Atmosférico'!$B$9/'Modelo Atmosférico'!$B$10)*((POWER(E139/'Modelo Atmosférico'!$B$14,(-'Modelo Atmosférico'!$B$11*'Modelo Atmosférico'!$B$10)/('Modelo Atmosférico'!$B$12*'Modelo Atmosférico'!$B$13)))-1),0)</f>
        <v>73.207761168164666</v>
      </c>
      <c r="G139" s="12">
        <f t="shared" si="10"/>
        <v>-0.69329541789196014</v>
      </c>
      <c r="H139">
        <v>131</v>
      </c>
      <c r="I139" t="s">
        <v>30</v>
      </c>
      <c r="J139" s="2">
        <f t="shared" si="15"/>
        <v>0.24013473839305316</v>
      </c>
      <c r="K139">
        <f t="shared" si="16"/>
        <v>0.21997707508651912</v>
      </c>
      <c r="M139" s="2">
        <f t="shared" si="17"/>
        <v>1.0416666666666656</v>
      </c>
      <c r="N139">
        <f t="shared" si="18"/>
        <v>4.129292052469129</v>
      </c>
      <c r="O139">
        <f t="shared" si="13"/>
        <v>1</v>
      </c>
      <c r="P139">
        <f t="shared" si="14"/>
        <v>0</v>
      </c>
    </row>
    <row r="140" spans="1:16" x14ac:dyDescent="0.25">
      <c r="A140" s="8">
        <v>25.344000000000001</v>
      </c>
      <c r="B140" s="8">
        <v>25.344000000000001</v>
      </c>
      <c r="C140" s="8"/>
      <c r="D140" s="30">
        <v>24133</v>
      </c>
      <c r="E140">
        <v>100448.63</v>
      </c>
      <c r="F140" s="2">
        <f>IF(E140&lt;&gt;0,('Modelo Atmosférico'!$B$9/'Modelo Atmosférico'!$B$10)*((POWER(E140/'Modelo Atmosférico'!$B$14,(-'Modelo Atmosférico'!$B$11*'Modelo Atmosférico'!$B$10)/('Modelo Atmosférico'!$B$12*'Modelo Atmosférico'!$B$13)))-1),0)</f>
        <v>73.207761168164666</v>
      </c>
      <c r="G140" s="12">
        <f t="shared" si="10"/>
        <v>-0.69329541789196014</v>
      </c>
      <c r="H140">
        <v>132</v>
      </c>
      <c r="I140" t="s">
        <v>30</v>
      </c>
      <c r="J140" s="2">
        <f t="shared" si="15"/>
        <v>-0.24014006182609568</v>
      </c>
      <c r="K140">
        <f t="shared" si="16"/>
        <v>0.21200282643887958</v>
      </c>
      <c r="M140" s="2">
        <f t="shared" si="17"/>
        <v>-1.0416666666666656</v>
      </c>
      <c r="N140">
        <f t="shared" si="18"/>
        <v>3.9785879629629548</v>
      </c>
      <c r="O140">
        <f t="shared" si="13"/>
        <v>1</v>
      </c>
      <c r="P140">
        <f t="shared" si="14"/>
        <v>0</v>
      </c>
    </row>
    <row r="141" spans="1:16" x14ac:dyDescent="0.25">
      <c r="A141" s="8">
        <v>25.536000000000001</v>
      </c>
      <c r="B141" s="8">
        <v>25.536000000000001</v>
      </c>
      <c r="C141" s="8"/>
      <c r="D141" s="30">
        <v>24132</v>
      </c>
      <c r="E141">
        <v>100451.38</v>
      </c>
      <c r="F141" s="2">
        <f>IF(E141&lt;&gt;0,('Modelo Atmosférico'!$B$9/'Modelo Atmosférico'!$B$10)*((POWER(E141/'Modelo Atmosférico'!$B$14,(-'Modelo Atmosférico'!$B$11*'Modelo Atmosférico'!$B$10)/('Modelo Atmosférico'!$B$12*'Modelo Atmosférico'!$B$13)))-1),0)</f>
        <v>72.977231819307335</v>
      </c>
      <c r="G141" s="12">
        <f t="shared" si="10"/>
        <v>-0.92382476674929137</v>
      </c>
      <c r="H141">
        <v>133</v>
      </c>
      <c r="I141" t="s">
        <v>30</v>
      </c>
      <c r="J141" s="2">
        <f t="shared" si="15"/>
        <v>0</v>
      </c>
      <c r="K141">
        <f t="shared" si="16"/>
        <v>0.181532596552617</v>
      </c>
      <c r="M141" s="2">
        <f t="shared" si="17"/>
        <v>0</v>
      </c>
      <c r="N141">
        <f t="shared" si="18"/>
        <v>3.4059124228394992</v>
      </c>
      <c r="O141">
        <f t="shared" si="13"/>
        <v>1</v>
      </c>
      <c r="P141">
        <f t="shared" si="14"/>
        <v>1</v>
      </c>
    </row>
    <row r="142" spans="1:16" x14ac:dyDescent="0.25">
      <c r="A142" s="8">
        <v>25.728000000000002</v>
      </c>
      <c r="B142" s="8">
        <v>25.728000000000002</v>
      </c>
      <c r="C142" s="8"/>
      <c r="D142" s="30">
        <v>24134</v>
      </c>
      <c r="E142">
        <v>100445.88</v>
      </c>
      <c r="F142" s="2">
        <f>IF(E142&lt;&gt;0,('Modelo Atmosférico'!$B$9/'Modelo Atmosférico'!$B$10)*((POWER(E142/'Modelo Atmosférico'!$B$14,(-'Modelo Atmosférico'!$B$11*'Modelo Atmosférico'!$B$10)/('Modelo Atmosférico'!$B$12*'Modelo Atmosférico'!$B$13)))-1),0)</f>
        <v>73.438295627517718</v>
      </c>
      <c r="G142" s="12">
        <f t="shared" si="10"/>
        <v>-0.46276095853890808</v>
      </c>
      <c r="H142">
        <v>134</v>
      </c>
      <c r="I142" t="s">
        <v>30</v>
      </c>
      <c r="J142" s="2">
        <f t="shared" si="15"/>
        <v>0.9614014765300245</v>
      </c>
      <c r="K142">
        <f t="shared" si="16"/>
        <v>0.39982883748559406</v>
      </c>
      <c r="M142" s="2">
        <f t="shared" si="17"/>
        <v>4.1666666666666625</v>
      </c>
      <c r="N142">
        <f t="shared" si="18"/>
        <v>7.5050636574073906</v>
      </c>
      <c r="O142">
        <f t="shared" si="13"/>
        <v>1</v>
      </c>
      <c r="P142">
        <f t="shared" si="14"/>
        <v>0</v>
      </c>
    </row>
    <row r="143" spans="1:16" x14ac:dyDescent="0.25">
      <c r="A143" s="7">
        <v>25.92</v>
      </c>
      <c r="B143" s="8">
        <v>25.92</v>
      </c>
      <c r="C143" s="8"/>
      <c r="D143" s="30">
        <v>24132</v>
      </c>
      <c r="E143">
        <v>100451.38</v>
      </c>
      <c r="F143" s="2">
        <f>IF(E143&lt;&gt;0,('Modelo Atmosférico'!$B$9/'Modelo Atmosférico'!$B$10)*((POWER(E143/'Modelo Atmosférico'!$B$14,(-'Modelo Atmosférico'!$B$11*'Modelo Atmosférico'!$B$10)/('Modelo Atmosférico'!$B$12*'Modelo Atmosférico'!$B$13)))-1),0)</f>
        <v>72.977231819307335</v>
      </c>
      <c r="G143" s="12">
        <f t="shared" si="10"/>
        <v>-0.92382476674929137</v>
      </c>
      <c r="H143">
        <v>135</v>
      </c>
      <c r="I143" t="s">
        <v>30</v>
      </c>
      <c r="J143" s="2">
        <f t="shared" si="15"/>
        <v>0</v>
      </c>
      <c r="K143">
        <f t="shared" si="16"/>
        <v>0.32761325060432728</v>
      </c>
      <c r="M143" s="2">
        <f t="shared" si="17"/>
        <v>0</v>
      </c>
      <c r="N143">
        <f t="shared" si="18"/>
        <v>6.1487268518518396</v>
      </c>
      <c r="O143">
        <f t="shared" si="13"/>
        <v>1</v>
      </c>
      <c r="P143">
        <f t="shared" si="14"/>
        <v>1</v>
      </c>
    </row>
    <row r="144" spans="1:16" x14ac:dyDescent="0.25">
      <c r="A144" s="8">
        <v>26.111999999999998</v>
      </c>
      <c r="B144" s="8">
        <v>26.111999999999998</v>
      </c>
      <c r="C144" s="8"/>
      <c r="D144" s="30">
        <v>24130</v>
      </c>
      <c r="E144">
        <v>100456.89</v>
      </c>
      <c r="F144" s="2">
        <f>IF(E144&lt;&gt;0,('Modelo Atmosférico'!$B$9/'Modelo Atmosférico'!$B$10)*((POWER(E144/'Modelo Atmosférico'!$B$14,(-'Modelo Atmosférico'!$B$11*'Modelo Atmosférico'!$B$10)/('Modelo Atmosférico'!$B$12*'Modelo Atmosférico'!$B$13)))-1),0)</f>
        <v>72.515350210048894</v>
      </c>
      <c r="G144" s="12">
        <f t="shared" si="10"/>
        <v>-1.3857063760077324</v>
      </c>
      <c r="H144">
        <v>136</v>
      </c>
      <c r="I144" t="s">
        <v>30</v>
      </c>
      <c r="J144" s="2">
        <f t="shared" si="15"/>
        <v>-0.72126141470393146</v>
      </c>
      <c r="K144">
        <f t="shared" si="16"/>
        <v>0.25837199786576431</v>
      </c>
      <c r="M144" s="2">
        <f t="shared" si="17"/>
        <v>-3.1250000000000089</v>
      </c>
      <c r="N144">
        <f t="shared" si="18"/>
        <v>4.8526716820987685</v>
      </c>
      <c r="O144">
        <f t="shared" si="13"/>
        <v>1</v>
      </c>
      <c r="P144">
        <f t="shared" si="14"/>
        <v>0</v>
      </c>
    </row>
    <row r="145" spans="1:16" x14ac:dyDescent="0.25">
      <c r="A145" s="8">
        <v>26.303999999999998</v>
      </c>
      <c r="B145" s="8">
        <v>26.303999999999998</v>
      </c>
      <c r="C145" s="8"/>
      <c r="D145" s="30">
        <v>24134</v>
      </c>
      <c r="E145">
        <v>100445.88</v>
      </c>
      <c r="F145" s="2">
        <f>IF(E145&lt;&gt;0,('Modelo Atmosférico'!$B$9/'Modelo Atmosférico'!$B$10)*((POWER(E145/'Modelo Atmosférico'!$B$14,(-'Modelo Atmosférico'!$B$11*'Modelo Atmosférico'!$B$10)/('Modelo Atmosférico'!$B$12*'Modelo Atmosférico'!$B$13)))-1),0)</f>
        <v>73.438295627517718</v>
      </c>
      <c r="G145" s="12">
        <f t="shared" si="10"/>
        <v>-0.46276095853890808</v>
      </c>
      <c r="H145">
        <v>137</v>
      </c>
      <c r="I145" t="s">
        <v>30</v>
      </c>
      <c r="J145" s="2">
        <f t="shared" si="15"/>
        <v>0.24014006182609657</v>
      </c>
      <c r="K145">
        <f t="shared" si="16"/>
        <v>0.25837235296447836</v>
      </c>
      <c r="M145" s="2">
        <f t="shared" si="17"/>
        <v>1.0416666666666696</v>
      </c>
      <c r="N145">
        <f t="shared" si="18"/>
        <v>4.8526716820987694</v>
      </c>
      <c r="O145">
        <f t="shared" si="13"/>
        <v>1</v>
      </c>
      <c r="P145">
        <f t="shared" si="14"/>
        <v>0</v>
      </c>
    </row>
    <row r="146" spans="1:16" x14ac:dyDescent="0.25">
      <c r="A146" s="8">
        <v>26.495999999999999</v>
      </c>
      <c r="B146" s="8">
        <v>26.495999999999999</v>
      </c>
      <c r="C146" s="8"/>
      <c r="D146" s="30">
        <v>24133</v>
      </c>
      <c r="E146">
        <v>100448.63</v>
      </c>
      <c r="F146" s="2">
        <f>IF(E146&lt;&gt;0,('Modelo Atmosférico'!$B$9/'Modelo Atmosférico'!$B$10)*((POWER(E146/'Modelo Atmosférico'!$B$14,(-'Modelo Atmosférico'!$B$11*'Modelo Atmosférico'!$B$10)/('Modelo Atmosférico'!$B$12*'Modelo Atmosférico'!$B$13)))-1),0)</f>
        <v>73.207761168164666</v>
      </c>
      <c r="G146" s="12">
        <f t="shared" si="10"/>
        <v>-0.69329541789196014</v>
      </c>
      <c r="H146">
        <v>138</v>
      </c>
      <c r="I146" t="s">
        <v>30</v>
      </c>
      <c r="J146" s="2">
        <f t="shared" si="15"/>
        <v>0.24013473839305405</v>
      </c>
      <c r="K146">
        <f t="shared" si="16"/>
        <v>0.24555719561930425</v>
      </c>
      <c r="M146" s="2">
        <f t="shared" si="17"/>
        <v>1.0416666666666696</v>
      </c>
      <c r="N146">
        <f t="shared" si="18"/>
        <v>4.6115451388888955</v>
      </c>
      <c r="O146">
        <f t="shared" si="13"/>
        <v>1</v>
      </c>
      <c r="P146">
        <f t="shared" si="14"/>
        <v>0</v>
      </c>
    </row>
    <row r="147" spans="1:16" x14ac:dyDescent="0.25">
      <c r="A147" s="8">
        <v>26.687999999999999</v>
      </c>
      <c r="B147" s="8">
        <v>26.687999999999999</v>
      </c>
      <c r="C147" s="8"/>
      <c r="D147" s="30">
        <v>24134</v>
      </c>
      <c r="E147">
        <v>100445.88</v>
      </c>
      <c r="F147" s="2">
        <f>IF(E147&lt;&gt;0,('Modelo Atmosférico'!$B$9/'Modelo Atmosférico'!$B$10)*((POWER(E147/'Modelo Atmosférico'!$B$14,(-'Modelo Atmosférico'!$B$11*'Modelo Atmosférico'!$B$10)/('Modelo Atmosférico'!$B$12*'Modelo Atmosférico'!$B$13)))-1),0)</f>
        <v>73.438295627517718</v>
      </c>
      <c r="G147" s="12">
        <f t="shared" si="10"/>
        <v>-0.46276095853890808</v>
      </c>
      <c r="H147">
        <v>139</v>
      </c>
      <c r="I147" t="s">
        <v>30</v>
      </c>
      <c r="J147" s="2">
        <f t="shared" si="15"/>
        <v>0</v>
      </c>
      <c r="K147">
        <f t="shared" si="16"/>
        <v>0.24555719561930425</v>
      </c>
      <c r="M147" s="2">
        <f t="shared" si="17"/>
        <v>0</v>
      </c>
      <c r="N147">
        <f t="shared" si="18"/>
        <v>4.6115451388888955</v>
      </c>
      <c r="O147">
        <f t="shared" si="13"/>
        <v>1</v>
      </c>
      <c r="P147">
        <f t="shared" si="14"/>
        <v>1</v>
      </c>
    </row>
    <row r="148" spans="1:16" x14ac:dyDescent="0.25">
      <c r="A148" s="7">
        <v>26.88</v>
      </c>
      <c r="B148" s="8">
        <v>26.88</v>
      </c>
      <c r="C148" s="8"/>
      <c r="D148" s="30">
        <v>24131</v>
      </c>
      <c r="E148">
        <v>100454.14</v>
      </c>
      <c r="F148" s="2">
        <f>IF(E148&lt;&gt;0,('Modelo Atmosférico'!$B$9/'Modelo Atmosférico'!$B$10)*((POWER(E148/'Modelo Atmosférico'!$B$14,(-'Modelo Atmosférico'!$B$11*'Modelo Atmosférico'!$B$10)/('Modelo Atmosférico'!$B$12*'Modelo Atmosférico'!$B$13)))-1),0)</f>
        <v>72.745869320073623</v>
      </c>
      <c r="G148" s="12">
        <f t="shared" si="10"/>
        <v>-1.1551872659830025</v>
      </c>
      <c r="H148">
        <v>140</v>
      </c>
      <c r="I148" t="s">
        <v>30</v>
      </c>
      <c r="J148" s="2">
        <f t="shared" si="15"/>
        <v>-0.24100260336844975</v>
      </c>
      <c r="K148">
        <f t="shared" si="16"/>
        <v>0.10915221511559456</v>
      </c>
      <c r="M148" s="2">
        <f t="shared" si="17"/>
        <v>-1.0416666666666696</v>
      </c>
      <c r="N148">
        <f t="shared" si="18"/>
        <v>2.0495756172839616</v>
      </c>
      <c r="O148">
        <f t="shared" si="13"/>
        <v>1</v>
      </c>
      <c r="P148">
        <f t="shared" si="14"/>
        <v>0</v>
      </c>
    </row>
    <row r="149" spans="1:16" x14ac:dyDescent="0.25">
      <c r="A149" s="8">
        <v>27.071999999999999</v>
      </c>
      <c r="B149" s="8">
        <v>27.071999999999999</v>
      </c>
      <c r="C149" s="8"/>
      <c r="D149" s="30">
        <v>24131</v>
      </c>
      <c r="E149">
        <v>100454.14</v>
      </c>
      <c r="F149" s="2">
        <f>IF(E149&lt;&gt;0,('Modelo Atmosférico'!$B$9/'Modelo Atmosférico'!$B$10)*((POWER(E149/'Modelo Atmosférico'!$B$14,(-'Modelo Atmosférico'!$B$11*'Modelo Atmosférico'!$B$10)/('Modelo Atmosférico'!$B$12*'Modelo Atmosférico'!$B$13)))-1),0)</f>
        <v>72.745869320073623</v>
      </c>
      <c r="G149" s="12">
        <f t="shared" si="10"/>
        <v>-1.1551872659830025</v>
      </c>
      <c r="H149">
        <v>141</v>
      </c>
      <c r="I149" t="s">
        <v>30</v>
      </c>
      <c r="J149" s="2">
        <f t="shared" si="15"/>
        <v>0.24012407294242677</v>
      </c>
      <c r="K149">
        <f t="shared" si="16"/>
        <v>0.12359033401122803</v>
      </c>
      <c r="M149" s="2">
        <f t="shared" si="17"/>
        <v>1.0416666666666656</v>
      </c>
      <c r="N149">
        <f t="shared" si="18"/>
        <v>2.3208429783950728</v>
      </c>
      <c r="O149">
        <f t="shared" si="13"/>
        <v>1</v>
      </c>
      <c r="P149">
        <f t="shared" si="14"/>
        <v>0</v>
      </c>
    </row>
    <row r="150" spans="1:16" x14ac:dyDescent="0.25">
      <c r="A150" s="8">
        <v>27.263999999999999</v>
      </c>
      <c r="B150" s="8">
        <v>27.263999999999999</v>
      </c>
      <c r="C150" s="8"/>
      <c r="D150" s="30">
        <v>24130</v>
      </c>
      <c r="E150">
        <v>100456.89</v>
      </c>
      <c r="F150" s="2">
        <f>IF(E150&lt;&gt;0,('Modelo Atmosférico'!$B$9/'Modelo Atmosférico'!$B$10)*((POWER(E150/'Modelo Atmosférico'!$B$14,(-'Modelo Atmosférico'!$B$11*'Modelo Atmosférico'!$B$10)/('Modelo Atmosférico'!$B$12*'Modelo Atmosférico'!$B$13)))-1),0)</f>
        <v>72.515350210048894</v>
      </c>
      <c r="G150" s="12">
        <f t="shared" si="10"/>
        <v>-1.3857063760077324</v>
      </c>
      <c r="H150">
        <v>142</v>
      </c>
      <c r="I150" t="s">
        <v>30</v>
      </c>
      <c r="J150" s="2">
        <f t="shared" si="15"/>
        <v>-0.9614014765300245</v>
      </c>
      <c r="K150">
        <f t="shared" si="16"/>
        <v>0.18610751049460617</v>
      </c>
      <c r="M150" s="2">
        <f t="shared" si="17"/>
        <v>-4.1666666666666625</v>
      </c>
      <c r="N150">
        <f t="shared" si="18"/>
        <v>3.496334876543207</v>
      </c>
      <c r="O150">
        <f t="shared" si="13"/>
        <v>1</v>
      </c>
      <c r="P150">
        <f t="shared" si="14"/>
        <v>0</v>
      </c>
    </row>
    <row r="151" spans="1:16" x14ac:dyDescent="0.25">
      <c r="A151" s="8">
        <v>27.456</v>
      </c>
      <c r="B151" s="8">
        <v>27.456</v>
      </c>
      <c r="C151" s="8"/>
      <c r="D151" s="30">
        <v>24132</v>
      </c>
      <c r="E151">
        <v>100451.38</v>
      </c>
      <c r="F151" s="2">
        <f>IF(E151&lt;&gt;0,('Modelo Atmosférico'!$B$9/'Modelo Atmosférico'!$B$10)*((POWER(E151/'Modelo Atmosférico'!$B$14,(-'Modelo Atmosférico'!$B$11*'Modelo Atmosférico'!$B$10)/('Modelo Atmosférico'!$B$12*'Modelo Atmosférico'!$B$13)))-1),0)</f>
        <v>72.977231819307335</v>
      </c>
      <c r="G151" s="12">
        <f t="shared" si="10"/>
        <v>-0.92382476674929137</v>
      </c>
      <c r="H151">
        <v>143</v>
      </c>
      <c r="I151" t="s">
        <v>30</v>
      </c>
      <c r="J151" s="2">
        <f t="shared" si="15"/>
        <v>-0.24013473839305316</v>
      </c>
      <c r="K151">
        <f t="shared" si="16"/>
        <v>0.16683892347432006</v>
      </c>
      <c r="M151" s="2">
        <f t="shared" si="17"/>
        <v>-1.0416666666666656</v>
      </c>
      <c r="N151">
        <f t="shared" si="18"/>
        <v>3.1346450617283916</v>
      </c>
      <c r="O151">
        <f t="shared" si="13"/>
        <v>1</v>
      </c>
      <c r="P151">
        <f t="shared" si="14"/>
        <v>0</v>
      </c>
    </row>
    <row r="152" spans="1:16" x14ac:dyDescent="0.25">
      <c r="A152" s="8">
        <v>27.648</v>
      </c>
      <c r="B152" s="8">
        <v>27.648</v>
      </c>
      <c r="C152" s="8"/>
      <c r="D152" s="30">
        <v>24134</v>
      </c>
      <c r="E152">
        <v>100445.88</v>
      </c>
      <c r="F152" s="2">
        <f>IF(E152&lt;&gt;0,('Modelo Atmosférico'!$B$9/'Modelo Atmosférico'!$B$10)*((POWER(E152/'Modelo Atmosférico'!$B$14,(-'Modelo Atmosférico'!$B$11*'Modelo Atmosférico'!$B$10)/('Modelo Atmosférico'!$B$12*'Modelo Atmosférico'!$B$13)))-1),0)</f>
        <v>73.438295627517718</v>
      </c>
      <c r="G152" s="12">
        <f t="shared" si="10"/>
        <v>-0.46276095853890808</v>
      </c>
      <c r="H152">
        <v>144</v>
      </c>
      <c r="I152" t="s">
        <v>30</v>
      </c>
      <c r="J152" s="2">
        <f t="shared" si="15"/>
        <v>0</v>
      </c>
      <c r="K152">
        <f t="shared" si="16"/>
        <v>0.1427887411536474</v>
      </c>
      <c r="M152" s="2">
        <f t="shared" si="17"/>
        <v>0</v>
      </c>
      <c r="N152">
        <f t="shared" si="18"/>
        <v>2.6825327932098713</v>
      </c>
      <c r="O152">
        <f t="shared" si="13"/>
        <v>1</v>
      </c>
      <c r="P152">
        <f t="shared" si="14"/>
        <v>1</v>
      </c>
    </row>
    <row r="153" spans="1:16" x14ac:dyDescent="0.25">
      <c r="A153" s="7">
        <v>27.84</v>
      </c>
      <c r="B153" s="8">
        <v>27.84</v>
      </c>
      <c r="C153" s="8"/>
      <c r="D153" s="30">
        <v>24131</v>
      </c>
      <c r="E153">
        <v>100454.14</v>
      </c>
      <c r="F153" s="2">
        <f>IF(E153&lt;&gt;0,('Modelo Atmosférico'!$B$9/'Modelo Atmosférico'!$B$10)*((POWER(E153/'Modelo Atmosférico'!$B$14,(-'Modelo Atmosférico'!$B$11*'Modelo Atmosférico'!$B$10)/('Modelo Atmosférico'!$B$12*'Modelo Atmosférico'!$B$13)))-1),0)</f>
        <v>72.745869320073623</v>
      </c>
      <c r="G153" s="12">
        <f t="shared" si="10"/>
        <v>-1.1551872659830025</v>
      </c>
      <c r="H153">
        <v>145</v>
      </c>
      <c r="I153" t="s">
        <v>30</v>
      </c>
      <c r="J153" s="2">
        <f t="shared" si="15"/>
        <v>0</v>
      </c>
      <c r="K153">
        <f t="shared" si="16"/>
        <v>0.1427887411536474</v>
      </c>
      <c r="M153" s="2">
        <f t="shared" si="17"/>
        <v>0</v>
      </c>
      <c r="N153">
        <f t="shared" si="18"/>
        <v>2.6825327932098713</v>
      </c>
      <c r="O153">
        <f t="shared" si="13"/>
        <v>1</v>
      </c>
      <c r="P153">
        <f t="shared" si="14"/>
        <v>1</v>
      </c>
    </row>
    <row r="154" spans="1:16" x14ac:dyDescent="0.25">
      <c r="A154" s="8">
        <v>28.032</v>
      </c>
      <c r="B154" s="8">
        <v>28.032</v>
      </c>
      <c r="C154" s="8"/>
      <c r="D154" s="30">
        <v>24131</v>
      </c>
      <c r="E154">
        <v>100454.14</v>
      </c>
      <c r="F154" s="2">
        <f>IF(E154&lt;&gt;0,('Modelo Atmosférico'!$B$9/'Modelo Atmosférico'!$B$10)*((POWER(E154/'Modelo Atmosférico'!$B$14,(-'Modelo Atmosférico'!$B$11*'Modelo Atmosférico'!$B$10)/('Modelo Atmosférico'!$B$12*'Modelo Atmosférico'!$B$13)))-1),0)</f>
        <v>72.745869320073623</v>
      </c>
      <c r="G154" s="12">
        <f t="shared" si="10"/>
        <v>-1.1551872659830025</v>
      </c>
      <c r="H154">
        <v>146</v>
      </c>
      <c r="I154" t="s">
        <v>30</v>
      </c>
      <c r="J154" s="2">
        <f t="shared" si="15"/>
        <v>0</v>
      </c>
      <c r="K154">
        <f t="shared" si="16"/>
        <v>0.1475941407120612</v>
      </c>
      <c r="M154" s="2">
        <f t="shared" si="17"/>
        <v>0</v>
      </c>
      <c r="N154">
        <f t="shared" si="18"/>
        <v>2.772955246913575</v>
      </c>
      <c r="O154">
        <f t="shared" si="13"/>
        <v>1</v>
      </c>
      <c r="P154">
        <f t="shared" si="14"/>
        <v>1</v>
      </c>
    </row>
    <row r="155" spans="1:16" x14ac:dyDescent="0.25">
      <c r="A155" s="8">
        <v>28.224</v>
      </c>
      <c r="B155" s="8">
        <v>28.224</v>
      </c>
      <c r="C155" s="8"/>
      <c r="D155" s="30">
        <v>24132</v>
      </c>
      <c r="E155">
        <v>100451.38</v>
      </c>
      <c r="F155" s="2">
        <f>IF(E155&lt;&gt;0,('Modelo Atmosférico'!$B$9/'Modelo Atmosférico'!$B$10)*((POWER(E155/'Modelo Atmosférico'!$B$14,(-'Modelo Atmosférico'!$B$11*'Modelo Atmosférico'!$B$10)/('Modelo Atmosférico'!$B$12*'Modelo Atmosférico'!$B$13)))-1),0)</f>
        <v>72.977231819307335</v>
      </c>
      <c r="G155" s="12">
        <f t="shared" si="10"/>
        <v>-0.92382476674929137</v>
      </c>
      <c r="H155">
        <v>147</v>
      </c>
      <c r="I155" t="s">
        <v>30</v>
      </c>
      <c r="J155" s="2">
        <f t="shared" si="15"/>
        <v>0.48112667631087563</v>
      </c>
      <c r="K155">
        <f t="shared" si="16"/>
        <v>0.18782367551576451</v>
      </c>
      <c r="M155" s="2">
        <f t="shared" si="17"/>
        <v>2.0833333333333313</v>
      </c>
      <c r="N155">
        <f t="shared" si="18"/>
        <v>3.5264756944444371</v>
      </c>
      <c r="O155">
        <f t="shared" si="13"/>
        <v>1</v>
      </c>
      <c r="P155">
        <f t="shared" si="14"/>
        <v>0</v>
      </c>
    </row>
    <row r="156" spans="1:16" x14ac:dyDescent="0.25">
      <c r="A156" s="8">
        <v>28.416</v>
      </c>
      <c r="B156" s="8">
        <v>28.416</v>
      </c>
      <c r="C156" s="8"/>
      <c r="D156" s="30">
        <v>24130</v>
      </c>
      <c r="E156">
        <v>100456.89</v>
      </c>
      <c r="F156" s="2">
        <f>IF(E156&lt;&gt;0,('Modelo Atmosférico'!$B$9/'Modelo Atmosférico'!$B$10)*((POWER(E156/'Modelo Atmosférico'!$B$14,(-'Modelo Atmosférico'!$B$11*'Modelo Atmosférico'!$B$10)/('Modelo Atmosférico'!$B$12*'Modelo Atmosférico'!$B$13)))-1),0)</f>
        <v>72.515350210048894</v>
      </c>
      <c r="G156" s="12">
        <f t="shared" si="10"/>
        <v>-1.3857063760077324</v>
      </c>
      <c r="H156">
        <v>148</v>
      </c>
      <c r="I156" t="s">
        <v>30</v>
      </c>
      <c r="J156" s="2">
        <f t="shared" si="15"/>
        <v>-0.48112667631087563</v>
      </c>
      <c r="K156">
        <f t="shared" si="16"/>
        <v>8.5169944633636141E-2</v>
      </c>
      <c r="M156" s="2">
        <f t="shared" si="17"/>
        <v>-2.0833333333333313</v>
      </c>
      <c r="N156">
        <f t="shared" si="18"/>
        <v>1.5974633487654286</v>
      </c>
      <c r="O156">
        <f t="shared" si="13"/>
        <v>1</v>
      </c>
      <c r="P156">
        <f t="shared" si="14"/>
        <v>0</v>
      </c>
    </row>
    <row r="157" spans="1:16" x14ac:dyDescent="0.25">
      <c r="A157" s="8">
        <v>28.608000000000001</v>
      </c>
      <c r="B157" s="8">
        <v>28.608000000000001</v>
      </c>
      <c r="C157" s="8"/>
      <c r="D157" s="30">
        <v>24130</v>
      </c>
      <c r="E157">
        <v>100456.89</v>
      </c>
      <c r="F157" s="2">
        <f>IF(E157&lt;&gt;0,('Modelo Atmosférico'!$B$9/'Modelo Atmosférico'!$B$10)*((POWER(E157/'Modelo Atmosférico'!$B$14,(-'Modelo Atmosférico'!$B$11*'Modelo Atmosférico'!$B$10)/('Modelo Atmosférico'!$B$12*'Modelo Atmosférico'!$B$13)))-1),0)</f>
        <v>72.515350210048894</v>
      </c>
      <c r="G157" s="12">
        <f t="shared" si="10"/>
        <v>-1.3857063760077324</v>
      </c>
      <c r="H157">
        <v>149</v>
      </c>
      <c r="I157" t="s">
        <v>30</v>
      </c>
      <c r="J157" s="2">
        <f t="shared" si="15"/>
        <v>-0.9614014765300245</v>
      </c>
      <c r="K157">
        <f t="shared" si="16"/>
        <v>0.20553495942405439</v>
      </c>
      <c r="M157" s="2">
        <f t="shared" si="17"/>
        <v>-4.1666666666666625</v>
      </c>
      <c r="N157">
        <f t="shared" si="18"/>
        <v>3.8580246913580165</v>
      </c>
      <c r="O157">
        <f t="shared" si="13"/>
        <v>1</v>
      </c>
      <c r="P157">
        <f t="shared" si="14"/>
        <v>0</v>
      </c>
    </row>
    <row r="158" spans="1:16" x14ac:dyDescent="0.25">
      <c r="A158" s="7">
        <v>28.8</v>
      </c>
      <c r="B158" s="8">
        <v>28.8</v>
      </c>
      <c r="C158" s="8"/>
      <c r="D158" s="30">
        <v>24131</v>
      </c>
      <c r="E158">
        <v>100454.14</v>
      </c>
      <c r="F158" s="2">
        <f>IF(E158&lt;&gt;0,('Modelo Atmosférico'!$B$9/'Modelo Atmosférico'!$B$10)*((POWER(E158/'Modelo Atmosférico'!$B$14,(-'Modelo Atmosférico'!$B$11*'Modelo Atmosférico'!$B$10)/('Modelo Atmosférico'!$B$12*'Modelo Atmosférico'!$B$13)))-1),0)</f>
        <v>72.745869320073623</v>
      </c>
      <c r="G158" s="12">
        <f t="shared" si="10"/>
        <v>-1.1551872659830025</v>
      </c>
      <c r="H158">
        <v>150</v>
      </c>
      <c r="I158" t="s">
        <v>30</v>
      </c>
      <c r="J158" s="2">
        <f t="shared" si="15"/>
        <v>0</v>
      </c>
      <c r="K158">
        <f t="shared" si="16"/>
        <v>0.20553495942405439</v>
      </c>
      <c r="M158" s="2">
        <f t="shared" si="17"/>
        <v>0</v>
      </c>
      <c r="N158">
        <f t="shared" si="18"/>
        <v>3.8580246913580165</v>
      </c>
      <c r="O158">
        <f t="shared" si="13"/>
        <v>1</v>
      </c>
      <c r="P158">
        <f t="shared" si="14"/>
        <v>1</v>
      </c>
    </row>
    <row r="159" spans="1:16" x14ac:dyDescent="0.25">
      <c r="A159" s="8">
        <v>28.992000000000001</v>
      </c>
      <c r="B159" s="8">
        <v>28.992000000000001</v>
      </c>
      <c r="C159" s="8"/>
      <c r="D159" s="30">
        <v>24130</v>
      </c>
      <c r="E159">
        <v>100456.89</v>
      </c>
      <c r="F159" s="2">
        <f>IF(E159&lt;&gt;0,('Modelo Atmosférico'!$B$9/'Modelo Atmosférico'!$B$10)*((POWER(E159/'Modelo Atmosférico'!$B$14,(-'Modelo Atmosférico'!$B$11*'Modelo Atmosférico'!$B$10)/('Modelo Atmosférico'!$B$12*'Modelo Atmosférico'!$B$13)))-1),0)</f>
        <v>72.515350210048894</v>
      </c>
      <c r="G159" s="12">
        <f t="shared" si="10"/>
        <v>-1.3857063760077324</v>
      </c>
      <c r="H159">
        <v>151</v>
      </c>
      <c r="I159" t="s">
        <v>30</v>
      </c>
      <c r="J159" s="2">
        <f t="shared" si="15"/>
        <v>-0.24012407294242677</v>
      </c>
      <c r="K159">
        <f t="shared" si="16"/>
        <v>0.20071791985399312</v>
      </c>
      <c r="M159" s="2">
        <f t="shared" si="17"/>
        <v>-1.0416666666666656</v>
      </c>
      <c r="N159">
        <f t="shared" si="18"/>
        <v>3.7676022376543137</v>
      </c>
      <c r="O159">
        <f t="shared" si="13"/>
        <v>1</v>
      </c>
      <c r="P159">
        <f t="shared" si="14"/>
        <v>0</v>
      </c>
    </row>
    <row r="160" spans="1:16" x14ac:dyDescent="0.25">
      <c r="A160" s="8">
        <v>29.184000000000001</v>
      </c>
      <c r="B160" s="8">
        <v>29.184000000000001</v>
      </c>
      <c r="C160" s="8"/>
      <c r="D160" s="30">
        <v>24131</v>
      </c>
      <c r="E160">
        <v>100454.14</v>
      </c>
      <c r="F160" s="2">
        <f>IF(E160&lt;&gt;0,('Modelo Atmosférico'!$B$9/'Modelo Atmosférico'!$B$10)*((POWER(E160/'Modelo Atmosférico'!$B$14,(-'Modelo Atmosférico'!$B$11*'Modelo Atmosférico'!$B$10)/('Modelo Atmosférico'!$B$12*'Modelo Atmosférico'!$B$13)))-1),0)</f>
        <v>72.745869320073623</v>
      </c>
      <c r="G160" s="12">
        <f t="shared" si="10"/>
        <v>-1.1551872659830025</v>
      </c>
      <c r="H160">
        <v>152</v>
      </c>
      <c r="I160" t="s">
        <v>30</v>
      </c>
      <c r="J160" s="2">
        <f t="shared" si="15"/>
        <v>-0.24100260336844886</v>
      </c>
      <c r="K160">
        <f t="shared" si="16"/>
        <v>0.19269763383395747</v>
      </c>
      <c r="M160" s="2">
        <f t="shared" si="17"/>
        <v>-1.0416666666666656</v>
      </c>
      <c r="N160">
        <f t="shared" si="18"/>
        <v>3.6168981481481404</v>
      </c>
      <c r="O160">
        <f t="shared" si="13"/>
        <v>1</v>
      </c>
      <c r="P160">
        <f t="shared" si="14"/>
        <v>0</v>
      </c>
    </row>
    <row r="161" spans="1:16" x14ac:dyDescent="0.25">
      <c r="A161" s="8">
        <v>29.376000000000001</v>
      </c>
      <c r="B161" s="8">
        <v>29.376000000000001</v>
      </c>
      <c r="C161" s="8"/>
      <c r="D161" s="30">
        <v>24131</v>
      </c>
      <c r="E161">
        <v>100454.14</v>
      </c>
      <c r="F161" s="2">
        <f>IF(E161&lt;&gt;0,('Modelo Atmosférico'!$B$9/'Modelo Atmosférico'!$B$10)*((POWER(E161/'Modelo Atmosférico'!$B$14,(-'Modelo Atmosférico'!$B$11*'Modelo Atmosférico'!$B$10)/('Modelo Atmosférico'!$B$12*'Modelo Atmosférico'!$B$13)))-1),0)</f>
        <v>72.745869320073623</v>
      </c>
      <c r="G161" s="12">
        <f t="shared" si="10"/>
        <v>-1.1551872659830025</v>
      </c>
      <c r="H161">
        <v>153</v>
      </c>
      <c r="I161" t="s">
        <v>30</v>
      </c>
      <c r="J161" s="2">
        <f t="shared" si="15"/>
        <v>0.24012407294242677</v>
      </c>
      <c r="K161">
        <f t="shared" si="16"/>
        <v>0.14279962869859122</v>
      </c>
      <c r="M161" s="2">
        <f t="shared" si="17"/>
        <v>1.0416666666666656</v>
      </c>
      <c r="N161">
        <f t="shared" si="18"/>
        <v>2.6825327932098713</v>
      </c>
      <c r="O161">
        <f t="shared" si="13"/>
        <v>1</v>
      </c>
      <c r="P161">
        <f t="shared" si="14"/>
        <v>0</v>
      </c>
    </row>
    <row r="162" spans="1:16" x14ac:dyDescent="0.25">
      <c r="A162" s="8">
        <v>29.568000000000001</v>
      </c>
      <c r="B162" s="8">
        <v>29.568000000000001</v>
      </c>
      <c r="C162" s="8"/>
      <c r="D162" s="30">
        <v>24131</v>
      </c>
      <c r="E162">
        <v>100454.14</v>
      </c>
      <c r="F162" s="2">
        <f>IF(E162&lt;&gt;0,('Modelo Atmosférico'!$B$9/'Modelo Atmosférico'!$B$10)*((POWER(E162/'Modelo Atmosférico'!$B$14,(-'Modelo Atmosférico'!$B$11*'Modelo Atmosférico'!$B$10)/('Modelo Atmosférico'!$B$12*'Modelo Atmosférico'!$B$13)))-1),0)</f>
        <v>72.745869320073623</v>
      </c>
      <c r="G162" s="12">
        <f t="shared" si="10"/>
        <v>-1.1551872659830025</v>
      </c>
      <c r="H162">
        <v>154</v>
      </c>
      <c r="I162" t="s">
        <v>30</v>
      </c>
      <c r="J162" s="2">
        <f t="shared" si="15"/>
        <v>0.24012407294242677</v>
      </c>
      <c r="K162">
        <f t="shared" si="16"/>
        <v>0.16683721608210653</v>
      </c>
      <c r="M162" s="2">
        <f t="shared" si="17"/>
        <v>1.0416666666666656</v>
      </c>
      <c r="N162">
        <f t="shared" si="18"/>
        <v>3.1346450617283894</v>
      </c>
      <c r="O162">
        <f t="shared" si="13"/>
        <v>1</v>
      </c>
      <c r="P162">
        <f t="shared" si="14"/>
        <v>0</v>
      </c>
    </row>
    <row r="163" spans="1:16" x14ac:dyDescent="0.25">
      <c r="A163" s="7">
        <v>29.76</v>
      </c>
      <c r="B163" s="8">
        <v>29.76</v>
      </c>
      <c r="C163" s="8"/>
      <c r="D163" s="30">
        <v>24130</v>
      </c>
      <c r="E163">
        <v>100456.89</v>
      </c>
      <c r="F163" s="2">
        <f>IF(E163&lt;&gt;0,('Modelo Atmosférico'!$B$9/'Modelo Atmosférico'!$B$10)*((POWER(E163/'Modelo Atmosférico'!$B$14,(-'Modelo Atmosférico'!$B$11*'Modelo Atmosférico'!$B$10)/('Modelo Atmosférico'!$B$12*'Modelo Atmosférico'!$B$13)))-1),0)</f>
        <v>72.515350210048894</v>
      </c>
      <c r="G163" s="12">
        <f t="shared" ref="G163:G226" si="19">IF(E163&lt;&gt;0,F163-$F$3,0)</f>
        <v>-1.3857063760077324</v>
      </c>
      <c r="H163">
        <v>155</v>
      </c>
      <c r="I163" t="s">
        <v>30</v>
      </c>
      <c r="J163" s="2">
        <f t="shared" si="15"/>
        <v>-0.24012407294242677</v>
      </c>
      <c r="K163">
        <f t="shared" si="16"/>
        <v>4.6506693441857962E-2</v>
      </c>
      <c r="M163" s="2">
        <f t="shared" si="17"/>
        <v>-1.0416666666666656</v>
      </c>
      <c r="N163">
        <f t="shared" si="18"/>
        <v>0.87408371913580063</v>
      </c>
      <c r="O163">
        <f t="shared" si="13"/>
        <v>1</v>
      </c>
      <c r="P163">
        <f t="shared" si="14"/>
        <v>0</v>
      </c>
    </row>
    <row r="164" spans="1:16" x14ac:dyDescent="0.25">
      <c r="A164" s="8">
        <v>29.952000000000002</v>
      </c>
      <c r="B164" s="8">
        <v>29.952000000000002</v>
      </c>
      <c r="C164" s="8"/>
      <c r="D164" s="30">
        <v>24130</v>
      </c>
      <c r="E164">
        <v>100456.89</v>
      </c>
      <c r="F164" s="2">
        <f>IF(E164&lt;&gt;0,('Modelo Atmosférico'!$B$9/'Modelo Atmosférico'!$B$10)*((POWER(E164/'Modelo Atmosférico'!$B$14,(-'Modelo Atmosférico'!$B$11*'Modelo Atmosférico'!$B$10)/('Modelo Atmosférico'!$B$12*'Modelo Atmosférico'!$B$13)))-1),0)</f>
        <v>72.515350210048894</v>
      </c>
      <c r="G164" s="12">
        <f t="shared" si="19"/>
        <v>-1.3857063760077324</v>
      </c>
      <c r="H164">
        <v>156</v>
      </c>
      <c r="I164" t="s">
        <v>30</v>
      </c>
      <c r="J164" s="2">
        <f t="shared" si="15"/>
        <v>0</v>
      </c>
      <c r="K164">
        <f t="shared" si="16"/>
        <v>4.6506693441857962E-2</v>
      </c>
      <c r="M164" s="2">
        <f t="shared" si="17"/>
        <v>0</v>
      </c>
      <c r="N164">
        <f t="shared" si="18"/>
        <v>0.87408371913580063</v>
      </c>
      <c r="O164">
        <f t="shared" si="13"/>
        <v>1</v>
      </c>
      <c r="P164">
        <f t="shared" si="14"/>
        <v>1</v>
      </c>
    </row>
    <row r="165" spans="1:16" x14ac:dyDescent="0.25">
      <c r="A165" s="8">
        <v>30.143999999999998</v>
      </c>
      <c r="B165" s="8">
        <v>30.143999999999998</v>
      </c>
      <c r="C165" s="8"/>
      <c r="D165" s="30">
        <v>24131</v>
      </c>
      <c r="E165">
        <v>100454.14</v>
      </c>
      <c r="F165" s="2">
        <f>IF(E165&lt;&gt;0,('Modelo Atmosférico'!$B$9/'Modelo Atmosférico'!$B$10)*((POWER(E165/'Modelo Atmosférico'!$B$14,(-'Modelo Atmosférico'!$B$11*'Modelo Atmosférico'!$B$10)/('Modelo Atmosférico'!$B$12*'Modelo Atmosférico'!$B$13)))-1),0)</f>
        <v>72.745869320073623</v>
      </c>
      <c r="G165" s="12">
        <f t="shared" si="19"/>
        <v>-1.1551872659830025</v>
      </c>
      <c r="H165">
        <v>157</v>
      </c>
      <c r="I165" t="s">
        <v>30</v>
      </c>
      <c r="J165" s="2">
        <f t="shared" si="15"/>
        <v>0</v>
      </c>
      <c r="K165">
        <f t="shared" si="16"/>
        <v>3.8510139568966331E-2</v>
      </c>
      <c r="M165" s="2">
        <f t="shared" si="17"/>
        <v>0</v>
      </c>
      <c r="N165">
        <f t="shared" si="18"/>
        <v>0.72337962962962821</v>
      </c>
      <c r="O165">
        <f t="shared" si="13"/>
        <v>1</v>
      </c>
      <c r="P165">
        <f t="shared" si="14"/>
        <v>1</v>
      </c>
    </row>
    <row r="166" spans="1:16" x14ac:dyDescent="0.25">
      <c r="A166" s="8">
        <v>30.335999999999999</v>
      </c>
      <c r="B166" s="8">
        <v>30.335999999999999</v>
      </c>
      <c r="C166" s="8"/>
      <c r="D166" s="30">
        <v>24131</v>
      </c>
      <c r="E166">
        <v>100454.14</v>
      </c>
      <c r="F166" s="2">
        <f>IF(E166&lt;&gt;0,('Modelo Atmosférico'!$B$9/'Modelo Atmosférico'!$B$10)*((POWER(E166/'Modelo Atmosférico'!$B$14,(-'Modelo Atmosférico'!$B$11*'Modelo Atmosférico'!$B$10)/('Modelo Atmosférico'!$B$12*'Modelo Atmosférico'!$B$13)))-1),0)</f>
        <v>72.745869320073623</v>
      </c>
      <c r="G166" s="12">
        <f t="shared" si="19"/>
        <v>-1.1551872659830025</v>
      </c>
      <c r="H166">
        <v>158</v>
      </c>
      <c r="I166" t="s">
        <v>30</v>
      </c>
      <c r="J166" s="2">
        <f t="shared" si="15"/>
        <v>0</v>
      </c>
      <c r="K166">
        <f t="shared" si="16"/>
        <v>2.7228130469717175E-2</v>
      </c>
      <c r="M166" s="2">
        <f t="shared" si="17"/>
        <v>0</v>
      </c>
      <c r="N166">
        <f t="shared" si="18"/>
        <v>0.51239390432098664</v>
      </c>
      <c r="O166">
        <f t="shared" si="13"/>
        <v>1</v>
      </c>
      <c r="P166">
        <f t="shared" si="14"/>
        <v>1</v>
      </c>
    </row>
    <row r="167" spans="1:16" x14ac:dyDescent="0.25">
      <c r="A167" s="8">
        <v>30.527999999999999</v>
      </c>
      <c r="B167" s="8">
        <v>30.527999999999999</v>
      </c>
      <c r="C167" s="8"/>
      <c r="D167" s="30">
        <v>24133</v>
      </c>
      <c r="E167">
        <v>100448.63</v>
      </c>
      <c r="F167" s="2">
        <f>IF(E167&lt;&gt;0,('Modelo Atmosférico'!$B$9/'Modelo Atmosférico'!$B$10)*((POWER(E167/'Modelo Atmosférico'!$B$14,(-'Modelo Atmosférico'!$B$11*'Modelo Atmosférico'!$B$10)/('Modelo Atmosférico'!$B$12*'Modelo Atmosférico'!$B$13)))-1),0)</f>
        <v>73.207761168164666</v>
      </c>
      <c r="G167" s="12">
        <f t="shared" si="19"/>
        <v>-0.69329541789196014</v>
      </c>
      <c r="H167">
        <v>159</v>
      </c>
      <c r="I167" t="s">
        <v>30</v>
      </c>
      <c r="J167" s="2">
        <f t="shared" si="15"/>
        <v>0.4811373417615038</v>
      </c>
      <c r="K167">
        <f t="shared" si="16"/>
        <v>5.1371682029559704E-2</v>
      </c>
      <c r="M167" s="2">
        <f t="shared" si="17"/>
        <v>2.0833333333333393</v>
      </c>
      <c r="N167">
        <f t="shared" si="18"/>
        <v>0.96450617283950912</v>
      </c>
      <c r="O167">
        <f t="shared" si="13"/>
        <v>1</v>
      </c>
      <c r="P167">
        <f t="shared" si="14"/>
        <v>0</v>
      </c>
    </row>
    <row r="168" spans="1:16" x14ac:dyDescent="0.25">
      <c r="A168" s="7">
        <v>30.72</v>
      </c>
      <c r="B168" s="8">
        <v>30.72</v>
      </c>
      <c r="C168" s="8"/>
      <c r="D168" s="30">
        <v>24130</v>
      </c>
      <c r="E168">
        <v>100456.89</v>
      </c>
      <c r="F168" s="2">
        <f>IF(E168&lt;&gt;0,('Modelo Atmosférico'!$B$9/'Modelo Atmosférico'!$B$10)*((POWER(E168/'Modelo Atmosférico'!$B$14,(-'Modelo Atmosférico'!$B$11*'Modelo Atmosférico'!$B$10)/('Modelo Atmosférico'!$B$12*'Modelo Atmosférico'!$B$13)))-1),0)</f>
        <v>72.515350210048894</v>
      </c>
      <c r="G168" s="12">
        <f t="shared" si="19"/>
        <v>-1.3857063760077324</v>
      </c>
      <c r="H168">
        <v>160</v>
      </c>
      <c r="I168" t="s">
        <v>30</v>
      </c>
      <c r="J168" s="2">
        <f t="shared" si="15"/>
        <v>0</v>
      </c>
      <c r="K168">
        <f t="shared" si="16"/>
        <v>4.6578579903218315E-2</v>
      </c>
      <c r="M168" s="2">
        <f t="shared" si="17"/>
        <v>0</v>
      </c>
      <c r="N168">
        <f t="shared" si="18"/>
        <v>0.87408371913580596</v>
      </c>
      <c r="O168">
        <f t="shared" si="13"/>
        <v>1</v>
      </c>
      <c r="P168">
        <f t="shared" si="14"/>
        <v>1</v>
      </c>
    </row>
    <row r="169" spans="1:16" x14ac:dyDescent="0.25">
      <c r="A169" s="8">
        <v>30.911999999999999</v>
      </c>
      <c r="B169" s="8">
        <v>30.911999999999999</v>
      </c>
      <c r="C169" s="8"/>
      <c r="D169" s="30">
        <v>24132</v>
      </c>
      <c r="E169">
        <v>100451.38</v>
      </c>
      <c r="F169" s="2">
        <f>IF(E169&lt;&gt;0,('Modelo Atmosférico'!$B$9/'Modelo Atmosférico'!$B$10)*((POWER(E169/'Modelo Atmosférico'!$B$14,(-'Modelo Atmosférico'!$B$11*'Modelo Atmosférico'!$B$10)/('Modelo Atmosférico'!$B$12*'Modelo Atmosférico'!$B$13)))-1),0)</f>
        <v>72.977231819307335</v>
      </c>
      <c r="G169" s="12">
        <f t="shared" si="19"/>
        <v>-0.92382476674929137</v>
      </c>
      <c r="H169">
        <v>161</v>
      </c>
      <c r="I169" t="s">
        <v>30</v>
      </c>
      <c r="J169" s="2">
        <f t="shared" si="15"/>
        <v>0.48112667631087741</v>
      </c>
      <c r="K169">
        <f t="shared" si="16"/>
        <v>5.1441780035968443E-2</v>
      </c>
      <c r="M169" s="2">
        <f t="shared" si="17"/>
        <v>2.0833333333333393</v>
      </c>
      <c r="N169">
        <f t="shared" si="18"/>
        <v>0.96450617283951146</v>
      </c>
      <c r="O169">
        <f t="shared" si="13"/>
        <v>1</v>
      </c>
      <c r="P169">
        <f t="shared" si="14"/>
        <v>0</v>
      </c>
    </row>
    <row r="170" spans="1:16" x14ac:dyDescent="0.25">
      <c r="A170" s="8">
        <v>31.103999999999999</v>
      </c>
      <c r="B170" s="8">
        <v>31.103999999999999</v>
      </c>
      <c r="C170" s="8"/>
      <c r="D170" s="30">
        <v>24131</v>
      </c>
      <c r="E170">
        <v>100454.14</v>
      </c>
      <c r="F170" s="2">
        <f>IF(E170&lt;&gt;0,('Modelo Atmosférico'!$B$9/'Modelo Atmosférico'!$B$10)*((POWER(E170/'Modelo Atmosférico'!$B$14,(-'Modelo Atmosférico'!$B$11*'Modelo Atmosférico'!$B$10)/('Modelo Atmosférico'!$B$12*'Modelo Atmosférico'!$B$13)))-1),0)</f>
        <v>72.745869320073623</v>
      </c>
      <c r="G170" s="12">
        <f t="shared" si="19"/>
        <v>-1.1551872659830025</v>
      </c>
      <c r="H170">
        <v>162</v>
      </c>
      <c r="I170" t="s">
        <v>30</v>
      </c>
      <c r="J170" s="2">
        <f t="shared" si="15"/>
        <v>0</v>
      </c>
      <c r="K170">
        <f t="shared" si="16"/>
        <v>5.1441780035968443E-2</v>
      </c>
      <c r="M170" s="2">
        <f t="shared" si="17"/>
        <v>0</v>
      </c>
      <c r="N170">
        <f t="shared" si="18"/>
        <v>0.96450617283951146</v>
      </c>
      <c r="O170">
        <f t="shared" si="13"/>
        <v>1</v>
      </c>
      <c r="P170">
        <f t="shared" si="14"/>
        <v>1</v>
      </c>
    </row>
    <row r="171" spans="1:16" x14ac:dyDescent="0.25">
      <c r="A171" s="8">
        <v>31.295999999999999</v>
      </c>
      <c r="B171" s="8">
        <v>31.295999999999999</v>
      </c>
      <c r="C171" s="8"/>
      <c r="D171" s="30">
        <v>24133</v>
      </c>
      <c r="E171">
        <v>100448.63</v>
      </c>
      <c r="F171" s="2">
        <f>IF(E171&lt;&gt;0,('Modelo Atmosférico'!$B$9/'Modelo Atmosférico'!$B$10)*((POWER(E171/'Modelo Atmosférico'!$B$14,(-'Modelo Atmosférico'!$B$11*'Modelo Atmosférico'!$B$10)/('Modelo Atmosférico'!$B$12*'Modelo Atmosférico'!$B$13)))-1),0)</f>
        <v>73.207761168164666</v>
      </c>
      <c r="G171" s="12">
        <f t="shared" si="19"/>
        <v>-0.69329541789196014</v>
      </c>
      <c r="H171">
        <v>163</v>
      </c>
      <c r="I171" t="s">
        <v>30</v>
      </c>
      <c r="J171" s="2">
        <f t="shared" si="15"/>
        <v>0.48113734176150202</v>
      </c>
      <c r="K171">
        <f t="shared" si="16"/>
        <v>5.7872430167369746E-2</v>
      </c>
      <c r="M171" s="2">
        <f t="shared" si="17"/>
        <v>2.0833333333333313</v>
      </c>
      <c r="N171">
        <f t="shared" si="18"/>
        <v>1.0850694444444482</v>
      </c>
      <c r="O171">
        <f t="shared" si="13"/>
        <v>1</v>
      </c>
      <c r="P171">
        <f t="shared" si="14"/>
        <v>0</v>
      </c>
    </row>
    <row r="172" spans="1:16" x14ac:dyDescent="0.25">
      <c r="A172" s="8">
        <v>31.488</v>
      </c>
      <c r="B172" s="8">
        <v>31.488</v>
      </c>
      <c r="C172" s="8"/>
      <c r="D172" s="30">
        <v>24130</v>
      </c>
      <c r="E172">
        <v>100456.89</v>
      </c>
      <c r="F172" s="2">
        <f>IF(E172&lt;&gt;0,('Modelo Atmosférico'!$B$9/'Modelo Atmosférico'!$B$10)*((POWER(E172/'Modelo Atmosférico'!$B$14,(-'Modelo Atmosférico'!$B$11*'Modelo Atmosférico'!$B$10)/('Modelo Atmosférico'!$B$12*'Modelo Atmosférico'!$B$13)))-1),0)</f>
        <v>72.515350210048894</v>
      </c>
      <c r="G172" s="12">
        <f t="shared" si="19"/>
        <v>-1.3857063760077324</v>
      </c>
      <c r="H172">
        <v>164</v>
      </c>
      <c r="I172" t="s">
        <v>30</v>
      </c>
      <c r="J172" s="2">
        <f t="shared" si="15"/>
        <v>-0.72126141470392879</v>
      </c>
      <c r="K172">
        <f t="shared" si="16"/>
        <v>0.18796214003576656</v>
      </c>
      <c r="M172" s="2">
        <f t="shared" si="17"/>
        <v>-3.1249999999999973</v>
      </c>
      <c r="N172">
        <f t="shared" si="18"/>
        <v>3.526475694444446</v>
      </c>
      <c r="O172">
        <f t="shared" si="13"/>
        <v>1</v>
      </c>
      <c r="P172">
        <f t="shared" si="14"/>
        <v>0</v>
      </c>
    </row>
    <row r="173" spans="1:16" x14ac:dyDescent="0.25">
      <c r="A173" s="7">
        <v>31.68</v>
      </c>
      <c r="B173" s="8">
        <v>31.68</v>
      </c>
      <c r="C173" s="8"/>
      <c r="D173" s="30">
        <v>24131</v>
      </c>
      <c r="E173">
        <v>100454.14</v>
      </c>
      <c r="F173" s="2">
        <f>IF(E173&lt;&gt;0,('Modelo Atmosférico'!$B$9/'Modelo Atmosférico'!$B$10)*((POWER(E173/'Modelo Atmosférico'!$B$14,(-'Modelo Atmosférico'!$B$11*'Modelo Atmosférico'!$B$10)/('Modelo Atmosférico'!$B$12*'Modelo Atmosférico'!$B$13)))-1),0)</f>
        <v>72.745869320073623</v>
      </c>
      <c r="G173" s="12">
        <f t="shared" si="19"/>
        <v>-1.1551872659830025</v>
      </c>
      <c r="H173">
        <v>165</v>
      </c>
      <c r="I173" t="s">
        <v>30</v>
      </c>
      <c r="J173" s="2">
        <f t="shared" si="15"/>
        <v>0.24012407294242677</v>
      </c>
      <c r="K173">
        <f t="shared" si="16"/>
        <v>0.16704552321102062</v>
      </c>
      <c r="M173" s="2">
        <f t="shared" si="17"/>
        <v>1.0416666666666656</v>
      </c>
      <c r="N173">
        <f t="shared" si="18"/>
        <v>3.1346450617283943</v>
      </c>
      <c r="O173">
        <f t="shared" si="13"/>
        <v>1</v>
      </c>
      <c r="P173">
        <f t="shared" si="14"/>
        <v>0</v>
      </c>
    </row>
    <row r="174" spans="1:16" x14ac:dyDescent="0.25">
      <c r="A174" s="8">
        <v>31.872</v>
      </c>
      <c r="B174" s="8">
        <v>31.872</v>
      </c>
      <c r="C174" s="8"/>
      <c r="D174" s="30">
        <v>24130</v>
      </c>
      <c r="E174">
        <v>100456.89</v>
      </c>
      <c r="F174" s="2">
        <f>IF(E174&lt;&gt;0,('Modelo Atmosférico'!$B$9/'Modelo Atmosférico'!$B$10)*((POWER(E174/'Modelo Atmosférico'!$B$14,(-'Modelo Atmosférico'!$B$11*'Modelo Atmosférico'!$B$10)/('Modelo Atmosférico'!$B$12*'Modelo Atmosférico'!$B$13)))-1),0)</f>
        <v>72.515350210048894</v>
      </c>
      <c r="G174" s="12">
        <f t="shared" si="19"/>
        <v>-1.3857063760077324</v>
      </c>
      <c r="H174">
        <v>166</v>
      </c>
      <c r="I174" t="s">
        <v>30</v>
      </c>
      <c r="J174" s="2">
        <f t="shared" si="15"/>
        <v>-0.48112667631087563</v>
      </c>
      <c r="K174">
        <f t="shared" si="16"/>
        <v>0.2120560829500665</v>
      </c>
      <c r="M174" s="2">
        <f t="shared" si="17"/>
        <v>-2.0833333333333313</v>
      </c>
      <c r="N174">
        <f t="shared" si="18"/>
        <v>3.978587962962961</v>
      </c>
      <c r="O174">
        <f t="shared" si="13"/>
        <v>1</v>
      </c>
      <c r="P174">
        <f t="shared" si="14"/>
        <v>0</v>
      </c>
    </row>
    <row r="175" spans="1:16" x14ac:dyDescent="0.25">
      <c r="A175" s="8">
        <v>32.064</v>
      </c>
      <c r="B175" s="8">
        <v>32.064</v>
      </c>
      <c r="C175" s="8"/>
      <c r="D175" s="30">
        <v>24132</v>
      </c>
      <c r="E175">
        <v>100451.38</v>
      </c>
      <c r="F175" s="2">
        <f>IF(E175&lt;&gt;0,('Modelo Atmosférico'!$B$9/'Modelo Atmosférico'!$B$10)*((POWER(E175/'Modelo Atmosférico'!$B$14,(-'Modelo Atmosférico'!$B$11*'Modelo Atmosférico'!$B$10)/('Modelo Atmosférico'!$B$12*'Modelo Atmosférico'!$B$13)))-1),0)</f>
        <v>72.977231819307335</v>
      </c>
      <c r="G175" s="12">
        <f t="shared" si="19"/>
        <v>-0.92382476674929137</v>
      </c>
      <c r="H175">
        <v>167</v>
      </c>
      <c r="I175" t="s">
        <v>30</v>
      </c>
      <c r="J175" s="2">
        <f t="shared" si="15"/>
        <v>0.24100260336844886</v>
      </c>
      <c r="K175">
        <f t="shared" si="16"/>
        <v>0.18155432424529006</v>
      </c>
      <c r="M175" s="2">
        <f t="shared" si="17"/>
        <v>1.0416666666666656</v>
      </c>
      <c r="N175">
        <f t="shared" si="18"/>
        <v>3.4059124228395001</v>
      </c>
      <c r="O175">
        <f t="shared" si="13"/>
        <v>1</v>
      </c>
      <c r="P175">
        <f t="shared" si="14"/>
        <v>0</v>
      </c>
    </row>
    <row r="176" spans="1:16" x14ac:dyDescent="0.25">
      <c r="A176" s="8">
        <v>32.256</v>
      </c>
      <c r="B176" s="8">
        <v>32.256</v>
      </c>
      <c r="C176" s="8"/>
      <c r="D176" s="30">
        <v>24132</v>
      </c>
      <c r="E176">
        <v>100451.38</v>
      </c>
      <c r="F176" s="2">
        <f>IF(E176&lt;&gt;0,('Modelo Atmosférico'!$B$9/'Modelo Atmosférico'!$B$10)*((POWER(E176/'Modelo Atmosférico'!$B$14,(-'Modelo Atmosférico'!$B$11*'Modelo Atmosférico'!$B$10)/('Modelo Atmosférico'!$B$12*'Modelo Atmosférico'!$B$13)))-1),0)</f>
        <v>72.977231819307335</v>
      </c>
      <c r="G176" s="12">
        <f t="shared" si="19"/>
        <v>-0.92382476674929137</v>
      </c>
      <c r="H176">
        <v>168</v>
      </c>
      <c r="I176" t="s">
        <v>30</v>
      </c>
      <c r="J176" s="2">
        <f t="shared" si="15"/>
        <v>-0.24013473839305316</v>
      </c>
      <c r="K176">
        <f t="shared" si="16"/>
        <v>0.18635985757972598</v>
      </c>
      <c r="M176" s="2">
        <f t="shared" si="17"/>
        <v>-1.0416666666666656</v>
      </c>
      <c r="N176">
        <f t="shared" si="18"/>
        <v>3.4963348765432034</v>
      </c>
      <c r="O176">
        <f t="shared" si="13"/>
        <v>1</v>
      </c>
      <c r="P176">
        <f t="shared" si="14"/>
        <v>0</v>
      </c>
    </row>
    <row r="177" spans="1:16" x14ac:dyDescent="0.25">
      <c r="A177" s="8">
        <v>32.448</v>
      </c>
      <c r="B177" s="8">
        <v>32.448</v>
      </c>
      <c r="C177" s="8"/>
      <c r="D177" s="30">
        <v>24131</v>
      </c>
      <c r="E177">
        <v>100454.14</v>
      </c>
      <c r="F177" s="2">
        <f>IF(E177&lt;&gt;0,('Modelo Atmosférico'!$B$9/'Modelo Atmosférico'!$B$10)*((POWER(E177/'Modelo Atmosférico'!$B$14,(-'Modelo Atmosférico'!$B$11*'Modelo Atmosférico'!$B$10)/('Modelo Atmosférico'!$B$12*'Modelo Atmosférico'!$B$13)))-1),0)</f>
        <v>72.745869320073623</v>
      </c>
      <c r="G177" s="12">
        <f t="shared" si="19"/>
        <v>-1.1551872659830025</v>
      </c>
      <c r="H177">
        <v>169</v>
      </c>
      <c r="I177" t="s">
        <v>30</v>
      </c>
      <c r="J177" s="2">
        <f t="shared" si="15"/>
        <v>0.24012407294242677</v>
      </c>
      <c r="K177">
        <f t="shared" si="16"/>
        <v>0.14934357104832874</v>
      </c>
      <c r="M177" s="2">
        <f t="shared" si="17"/>
        <v>1.0416666666666656</v>
      </c>
      <c r="N177">
        <f t="shared" si="18"/>
        <v>2.80309606481481</v>
      </c>
      <c r="O177">
        <f t="shared" si="13"/>
        <v>1</v>
      </c>
      <c r="P177">
        <f t="shared" si="14"/>
        <v>0</v>
      </c>
    </row>
    <row r="178" spans="1:16" x14ac:dyDescent="0.25">
      <c r="A178" s="7">
        <v>32.64</v>
      </c>
      <c r="B178" s="8">
        <v>32.64</v>
      </c>
      <c r="C178" s="8"/>
      <c r="D178" s="30">
        <v>24133</v>
      </c>
      <c r="E178">
        <v>100448.63</v>
      </c>
      <c r="F178" s="2">
        <f>IF(E178&lt;&gt;0,('Modelo Atmosférico'!$B$9/'Modelo Atmosférico'!$B$10)*((POWER(E178/'Modelo Atmosférico'!$B$14,(-'Modelo Atmosférico'!$B$11*'Modelo Atmosférico'!$B$10)/('Modelo Atmosférico'!$B$12*'Modelo Atmosférico'!$B$13)))-1),0)</f>
        <v>73.207761168164666</v>
      </c>
      <c r="G178" s="12">
        <f t="shared" si="19"/>
        <v>-0.69329541789196014</v>
      </c>
      <c r="H178">
        <v>170</v>
      </c>
      <c r="I178" t="s">
        <v>30</v>
      </c>
      <c r="J178" s="2">
        <f t="shared" si="15"/>
        <v>0.48113734176150202</v>
      </c>
      <c r="K178">
        <f t="shared" si="16"/>
        <v>0.10924360479088988</v>
      </c>
      <c r="M178" s="2">
        <f t="shared" si="17"/>
        <v>2.0833333333333313</v>
      </c>
      <c r="N178">
        <f t="shared" si="18"/>
        <v>2.0495756172839465</v>
      </c>
      <c r="O178">
        <f t="shared" si="13"/>
        <v>1</v>
      </c>
      <c r="P178">
        <f t="shared" si="14"/>
        <v>0</v>
      </c>
    </row>
    <row r="179" spans="1:16" x14ac:dyDescent="0.25">
      <c r="A179" s="8">
        <v>32.832000000000001</v>
      </c>
      <c r="B179" s="8">
        <v>32.832000000000001</v>
      </c>
      <c r="C179" s="8"/>
      <c r="D179" s="30">
        <v>24132</v>
      </c>
      <c r="E179">
        <v>100451.38</v>
      </c>
      <c r="F179" s="2">
        <f>IF(E179&lt;&gt;0,('Modelo Atmosférico'!$B$9/'Modelo Atmosférico'!$B$10)*((POWER(E179/'Modelo Atmosférico'!$B$14,(-'Modelo Atmosférico'!$B$11*'Modelo Atmosférico'!$B$10)/('Modelo Atmosférico'!$B$12*'Modelo Atmosférico'!$B$13)))-1),0)</f>
        <v>72.977231819307335</v>
      </c>
      <c r="G179" s="12">
        <f t="shared" si="19"/>
        <v>-0.92382476674929137</v>
      </c>
      <c r="H179">
        <v>171</v>
      </c>
      <c r="I179" t="s">
        <v>30</v>
      </c>
      <c r="J179" s="2">
        <f t="shared" si="15"/>
        <v>0.48112667631087563</v>
      </c>
      <c r="K179">
        <f t="shared" si="16"/>
        <v>0.13015893900190964</v>
      </c>
      <c r="M179" s="2">
        <f t="shared" si="17"/>
        <v>2.0833333333333313</v>
      </c>
      <c r="N179">
        <f t="shared" si="18"/>
        <v>2.4414062499999947</v>
      </c>
      <c r="O179">
        <f t="shared" ref="O179:O242" si="20">IF(N179&lt;$O$3, 1, 0)</f>
        <v>1</v>
      </c>
      <c r="P179">
        <f t="shared" ref="P179:P242" si="21">IF(AND(O179=1, M179&lt;1, M179&gt;-1), 1, 0)</f>
        <v>0</v>
      </c>
    </row>
    <row r="180" spans="1:16" x14ac:dyDescent="0.25">
      <c r="A180" s="8">
        <v>33.024000000000001</v>
      </c>
      <c r="B180" s="8">
        <v>33.024000000000001</v>
      </c>
      <c r="C180" s="8"/>
      <c r="D180" s="30">
        <v>24131</v>
      </c>
      <c r="E180">
        <v>100454.14</v>
      </c>
      <c r="F180" s="2">
        <f>IF(E180&lt;&gt;0,('Modelo Atmosférico'!$B$9/'Modelo Atmosférico'!$B$10)*((POWER(E180/'Modelo Atmosférico'!$B$14,(-'Modelo Atmosférico'!$B$11*'Modelo Atmosférico'!$B$10)/('Modelo Atmosférico'!$B$12*'Modelo Atmosférico'!$B$13)))-1),0)</f>
        <v>72.745869320073623</v>
      </c>
      <c r="G180" s="12">
        <f t="shared" si="19"/>
        <v>-1.1551872659830025</v>
      </c>
      <c r="H180">
        <v>172</v>
      </c>
      <c r="I180" t="s">
        <v>30</v>
      </c>
      <c r="J180" s="2">
        <f t="shared" si="15"/>
        <v>-0.24100260336844886</v>
      </c>
      <c r="K180">
        <f t="shared" si="16"/>
        <v>9.0023812306712386E-2</v>
      </c>
      <c r="M180" s="2">
        <f t="shared" si="17"/>
        <v>-1.0416666666666656</v>
      </c>
      <c r="N180">
        <f t="shared" si="18"/>
        <v>1.6878858024691326</v>
      </c>
      <c r="O180">
        <f t="shared" si="20"/>
        <v>1</v>
      </c>
      <c r="P180">
        <f t="shared" si="21"/>
        <v>0</v>
      </c>
    </row>
    <row r="181" spans="1:16" x14ac:dyDescent="0.25">
      <c r="A181" s="8">
        <v>33.216000000000001</v>
      </c>
      <c r="B181" s="8">
        <v>33.216000000000001</v>
      </c>
      <c r="C181" s="8"/>
      <c r="D181" s="30">
        <v>24134</v>
      </c>
      <c r="E181">
        <v>100445.88</v>
      </c>
      <c r="F181" s="2">
        <f>IF(E181&lt;&gt;0,('Modelo Atmosférico'!$B$9/'Modelo Atmosférico'!$B$10)*((POWER(E181/'Modelo Atmosférico'!$B$14,(-'Modelo Atmosférico'!$B$11*'Modelo Atmosférico'!$B$10)/('Modelo Atmosférico'!$B$12*'Modelo Atmosférico'!$B$13)))-1),0)</f>
        <v>73.438295627517718</v>
      </c>
      <c r="G181" s="12">
        <f t="shared" si="19"/>
        <v>-0.46276095853890808</v>
      </c>
      <c r="H181">
        <v>173</v>
      </c>
      <c r="I181" t="s">
        <v>30</v>
      </c>
      <c r="J181" s="2">
        <f t="shared" ref="J181:J244" si="22">(G181-G176)/(B181-B176)</f>
        <v>0.48027480021914881</v>
      </c>
      <c r="K181">
        <f t="shared" ref="K181:K244" si="23">_xlfn.VAR.P(J176:J181)</f>
        <v>0.10440596902803917</v>
      </c>
      <c r="M181" s="2">
        <f t="shared" ref="M181:M244" si="24">(D181-D176)/(B181-B176)</f>
        <v>2.0833333333333313</v>
      </c>
      <c r="N181">
        <f t="shared" ref="N181:N244" si="25">_xlfn.VAR.P(M176:M181)</f>
        <v>1.9591531635802428</v>
      </c>
      <c r="O181">
        <f t="shared" si="20"/>
        <v>1</v>
      </c>
      <c r="P181">
        <f t="shared" si="21"/>
        <v>0</v>
      </c>
    </row>
    <row r="182" spans="1:16" x14ac:dyDescent="0.25">
      <c r="A182" s="8">
        <v>33.408000000000001</v>
      </c>
      <c r="B182" s="8">
        <v>33.408000000000001</v>
      </c>
      <c r="C182" s="8"/>
      <c r="D182" s="30">
        <v>24128</v>
      </c>
      <c r="E182">
        <v>100462.39</v>
      </c>
      <c r="F182" s="2">
        <f>IF(E182&lt;&gt;0,('Modelo Atmosférico'!$B$9/'Modelo Atmosférico'!$B$10)*((POWER(E182/'Modelo Atmosférico'!$B$14,(-'Modelo Atmosférico'!$B$11*'Modelo Atmosférico'!$B$10)/('Modelo Atmosférico'!$B$12*'Modelo Atmosférico'!$B$13)))-1),0)</f>
        <v>72.054327318966685</v>
      </c>
      <c r="G182" s="12">
        <f t="shared" si="19"/>
        <v>-1.8467292670899411</v>
      </c>
      <c r="H182">
        <v>174</v>
      </c>
      <c r="I182" t="s">
        <v>30</v>
      </c>
      <c r="J182" s="2">
        <f t="shared" si="22"/>
        <v>-0.72035625115306046</v>
      </c>
      <c r="K182">
        <f t="shared" si="23"/>
        <v>0.20693026760055458</v>
      </c>
      <c r="M182" s="2">
        <f t="shared" si="24"/>
        <v>-3.1249999999999973</v>
      </c>
      <c r="N182">
        <f t="shared" si="25"/>
        <v>3.8881655092592515</v>
      </c>
      <c r="O182">
        <f t="shared" si="20"/>
        <v>1</v>
      </c>
      <c r="P182">
        <f t="shared" si="21"/>
        <v>0</v>
      </c>
    </row>
    <row r="183" spans="1:16" x14ac:dyDescent="0.25">
      <c r="A183" s="7">
        <v>33.6</v>
      </c>
      <c r="B183" s="8">
        <v>33.6</v>
      </c>
      <c r="C183" s="8"/>
      <c r="D183" s="30">
        <v>24132</v>
      </c>
      <c r="E183">
        <v>100451.38</v>
      </c>
      <c r="F183" s="2">
        <f>IF(E183&lt;&gt;0,('Modelo Atmosférico'!$B$9/'Modelo Atmosférico'!$B$10)*((POWER(E183/'Modelo Atmosférico'!$B$14,(-'Modelo Atmosférico'!$B$11*'Modelo Atmosférico'!$B$10)/('Modelo Atmosférico'!$B$12*'Modelo Atmosférico'!$B$13)))-1),0)</f>
        <v>72.977231819307335</v>
      </c>
      <c r="G183" s="12">
        <f t="shared" si="19"/>
        <v>-0.92382476674929137</v>
      </c>
      <c r="H183">
        <v>175</v>
      </c>
      <c r="I183" t="s">
        <v>30</v>
      </c>
      <c r="J183" s="2">
        <f t="shared" si="22"/>
        <v>-0.24013473839305316</v>
      </c>
      <c r="K183">
        <f t="shared" si="23"/>
        <v>0.21976936331612343</v>
      </c>
      <c r="M183" s="2">
        <f t="shared" si="24"/>
        <v>-1.0416666666666656</v>
      </c>
      <c r="N183">
        <f t="shared" si="25"/>
        <v>4.129292052469129</v>
      </c>
      <c r="O183">
        <f t="shared" si="20"/>
        <v>1</v>
      </c>
      <c r="P183">
        <f t="shared" si="21"/>
        <v>0</v>
      </c>
    </row>
    <row r="184" spans="1:16" x14ac:dyDescent="0.25">
      <c r="A184" s="8">
        <v>33.792000000000002</v>
      </c>
      <c r="B184" s="8">
        <v>33.792000000000002</v>
      </c>
      <c r="C184" s="8"/>
      <c r="D184" s="30">
        <v>24131</v>
      </c>
      <c r="E184">
        <v>100454.14</v>
      </c>
      <c r="F184" s="2">
        <f>IF(E184&lt;&gt;0,('Modelo Atmosférico'!$B$9/'Modelo Atmosférico'!$B$10)*((POWER(E184/'Modelo Atmosférico'!$B$14,(-'Modelo Atmosférico'!$B$11*'Modelo Atmosférico'!$B$10)/('Modelo Atmosférico'!$B$12*'Modelo Atmosférico'!$B$13)))-1),0)</f>
        <v>72.745869320073623</v>
      </c>
      <c r="G184" s="12">
        <f t="shared" si="19"/>
        <v>-1.1551872659830025</v>
      </c>
      <c r="H184">
        <v>176</v>
      </c>
      <c r="I184" t="s">
        <v>30</v>
      </c>
      <c r="J184" s="2">
        <f t="shared" si="22"/>
        <v>-0.24100260336844886</v>
      </c>
      <c r="K184">
        <f t="shared" si="23"/>
        <v>0.18605228971782062</v>
      </c>
      <c r="M184" s="2">
        <f t="shared" si="24"/>
        <v>-1.0416666666666656</v>
      </c>
      <c r="N184">
        <f t="shared" si="25"/>
        <v>3.4963348765432034</v>
      </c>
      <c r="O184">
        <f t="shared" si="20"/>
        <v>1</v>
      </c>
      <c r="P184">
        <f t="shared" si="21"/>
        <v>0</v>
      </c>
    </row>
    <row r="185" spans="1:16" x14ac:dyDescent="0.25">
      <c r="A185" s="8">
        <v>33.984000000000002</v>
      </c>
      <c r="B185" s="8">
        <v>33.984000000000002</v>
      </c>
      <c r="C185" s="8"/>
      <c r="D185" s="30">
        <v>24133</v>
      </c>
      <c r="E185">
        <v>100448.63</v>
      </c>
      <c r="F185" s="2">
        <f>IF(E185&lt;&gt;0,('Modelo Atmosférico'!$B$9/'Modelo Atmosférico'!$B$10)*((POWER(E185/'Modelo Atmosférico'!$B$14,(-'Modelo Atmosférico'!$B$11*'Modelo Atmosférico'!$B$10)/('Modelo Atmosférico'!$B$12*'Modelo Atmosférico'!$B$13)))-1),0)</f>
        <v>73.207761168164666</v>
      </c>
      <c r="G185" s="12">
        <f t="shared" si="19"/>
        <v>-0.69329541789196014</v>
      </c>
      <c r="H185">
        <v>177</v>
      </c>
      <c r="I185" t="s">
        <v>30</v>
      </c>
      <c r="J185" s="2">
        <f t="shared" si="22"/>
        <v>0.48113734176150202</v>
      </c>
      <c r="K185">
        <f t="shared" si="23"/>
        <v>0.18605428527188875</v>
      </c>
      <c r="M185" s="2">
        <f t="shared" si="24"/>
        <v>2.0833333333333313</v>
      </c>
      <c r="N185">
        <f t="shared" si="25"/>
        <v>3.4963348765432034</v>
      </c>
      <c r="O185">
        <f t="shared" si="20"/>
        <v>1</v>
      </c>
      <c r="P185">
        <f t="shared" si="21"/>
        <v>0</v>
      </c>
    </row>
    <row r="186" spans="1:16" x14ac:dyDescent="0.25">
      <c r="A186" s="8">
        <v>34.176000000000002</v>
      </c>
      <c r="B186" s="8">
        <v>34.176000000000002</v>
      </c>
      <c r="C186" s="8"/>
      <c r="D186" s="30">
        <v>24131</v>
      </c>
      <c r="E186">
        <v>100454.14</v>
      </c>
      <c r="F186" s="2">
        <f>IF(E186&lt;&gt;0,('Modelo Atmosférico'!$B$9/'Modelo Atmosférico'!$B$10)*((POWER(E186/'Modelo Atmosférico'!$B$14,(-'Modelo Atmosférico'!$B$11*'Modelo Atmosférico'!$B$10)/('Modelo Atmosférico'!$B$12*'Modelo Atmosférico'!$B$13)))-1),0)</f>
        <v>72.745869320073623</v>
      </c>
      <c r="G186" s="12">
        <f t="shared" si="19"/>
        <v>-1.1551872659830025</v>
      </c>
      <c r="H186">
        <v>178</v>
      </c>
      <c r="I186" t="s">
        <v>30</v>
      </c>
      <c r="J186" s="2">
        <f t="shared" si="22"/>
        <v>-0.72127740358759773</v>
      </c>
      <c r="K186">
        <f t="shared" si="23"/>
        <v>0.24383717551386841</v>
      </c>
      <c r="M186" s="2">
        <f t="shared" si="24"/>
        <v>-3.1249999999999973</v>
      </c>
      <c r="N186">
        <f t="shared" si="25"/>
        <v>4.5814043209876463</v>
      </c>
      <c r="O186">
        <f t="shared" si="20"/>
        <v>1</v>
      </c>
      <c r="P186">
        <f t="shared" si="21"/>
        <v>0</v>
      </c>
    </row>
    <row r="187" spans="1:16" x14ac:dyDescent="0.25">
      <c r="A187" s="8">
        <v>34.368000000000002</v>
      </c>
      <c r="B187" s="8">
        <v>34.368000000000002</v>
      </c>
      <c r="C187" s="8"/>
      <c r="D187" s="30">
        <v>24130</v>
      </c>
      <c r="E187">
        <v>100456.89</v>
      </c>
      <c r="F187" s="2">
        <f>IF(E187&lt;&gt;0,('Modelo Atmosférico'!$B$9/'Modelo Atmosférico'!$B$10)*((POWER(E187/'Modelo Atmosférico'!$B$14,(-'Modelo Atmosférico'!$B$11*'Modelo Atmosférico'!$B$10)/('Modelo Atmosférico'!$B$12*'Modelo Atmosférico'!$B$13)))-1),0)</f>
        <v>72.515350210048894</v>
      </c>
      <c r="G187" s="12">
        <f t="shared" si="19"/>
        <v>-1.3857063760077324</v>
      </c>
      <c r="H187">
        <v>179</v>
      </c>
      <c r="I187" t="s">
        <v>30</v>
      </c>
      <c r="J187" s="2">
        <f t="shared" si="22"/>
        <v>0.48023217821063369</v>
      </c>
      <c r="K187">
        <f t="shared" si="23"/>
        <v>0.24382807594923273</v>
      </c>
      <c r="M187" s="2">
        <f t="shared" si="24"/>
        <v>2.0833333333333313</v>
      </c>
      <c r="N187">
        <f t="shared" si="25"/>
        <v>4.5814043209876463</v>
      </c>
      <c r="O187">
        <f t="shared" si="20"/>
        <v>1</v>
      </c>
      <c r="P187">
        <f t="shared" si="21"/>
        <v>0</v>
      </c>
    </row>
    <row r="188" spans="1:16" x14ac:dyDescent="0.25">
      <c r="A188" s="7">
        <v>34.56</v>
      </c>
      <c r="B188" s="8">
        <v>34.56</v>
      </c>
      <c r="C188" s="8"/>
      <c r="D188" s="30">
        <v>24130</v>
      </c>
      <c r="E188">
        <v>100456.89</v>
      </c>
      <c r="F188" s="2">
        <f>IF(E188&lt;&gt;0,('Modelo Atmosférico'!$B$9/'Modelo Atmosférico'!$B$10)*((POWER(E188/'Modelo Atmosférico'!$B$14,(-'Modelo Atmosférico'!$B$11*'Modelo Atmosférico'!$B$10)/('Modelo Atmosférico'!$B$12*'Modelo Atmosférico'!$B$13)))-1),0)</f>
        <v>72.515350210048894</v>
      </c>
      <c r="G188" s="12">
        <f t="shared" si="19"/>
        <v>-1.3857063760077324</v>
      </c>
      <c r="H188">
        <v>180</v>
      </c>
      <c r="I188" t="s">
        <v>30</v>
      </c>
      <c r="J188" s="2">
        <f t="shared" si="22"/>
        <v>-0.48112667631087563</v>
      </c>
      <c r="K188">
        <f t="shared" si="23"/>
        <v>0.20711082717097259</v>
      </c>
      <c r="M188" s="2">
        <f t="shared" si="24"/>
        <v>-2.0833333333333313</v>
      </c>
      <c r="N188">
        <f t="shared" si="25"/>
        <v>3.8881655092592515</v>
      </c>
      <c r="O188">
        <f t="shared" si="20"/>
        <v>1</v>
      </c>
      <c r="P188">
        <f t="shared" si="21"/>
        <v>0</v>
      </c>
    </row>
    <row r="189" spans="1:16" x14ac:dyDescent="0.25">
      <c r="A189" s="8">
        <v>34.752000000000002</v>
      </c>
      <c r="B189" s="8">
        <v>34.752000000000002</v>
      </c>
      <c r="C189" s="8"/>
      <c r="D189" s="30">
        <v>24131</v>
      </c>
      <c r="E189">
        <v>100454.14</v>
      </c>
      <c r="F189" s="2">
        <f>IF(E189&lt;&gt;0,('Modelo Atmosférico'!$B$9/'Modelo Atmosférico'!$B$10)*((POWER(E189/'Modelo Atmosférico'!$B$14,(-'Modelo Atmosférico'!$B$11*'Modelo Atmosférico'!$B$10)/('Modelo Atmosférico'!$B$12*'Modelo Atmosférico'!$B$13)))-1),0)</f>
        <v>72.745869320073623</v>
      </c>
      <c r="G189" s="12">
        <f t="shared" si="19"/>
        <v>-1.1551872659830025</v>
      </c>
      <c r="H189">
        <v>181</v>
      </c>
      <c r="I189" t="s">
        <v>30</v>
      </c>
      <c r="J189" s="2">
        <f t="shared" si="22"/>
        <v>0</v>
      </c>
      <c r="K189">
        <f t="shared" si="23"/>
        <v>0.20553261254018218</v>
      </c>
      <c r="M189" s="2">
        <f t="shared" si="24"/>
        <v>0</v>
      </c>
      <c r="N189">
        <f t="shared" si="25"/>
        <v>3.8580246913580174</v>
      </c>
      <c r="O189">
        <f t="shared" si="20"/>
        <v>1</v>
      </c>
      <c r="P189">
        <f t="shared" si="21"/>
        <v>1</v>
      </c>
    </row>
    <row r="190" spans="1:16" x14ac:dyDescent="0.25">
      <c r="A190" s="8">
        <v>34.944000000000003</v>
      </c>
      <c r="B190" s="8">
        <v>34.944000000000003</v>
      </c>
      <c r="C190" s="8"/>
      <c r="D190" s="30">
        <v>24130</v>
      </c>
      <c r="E190">
        <v>100456.89</v>
      </c>
      <c r="F190" s="2">
        <f>IF(E190&lt;&gt;0,('Modelo Atmosférico'!$B$9/'Modelo Atmosférico'!$B$10)*((POWER(E190/'Modelo Atmosférico'!$B$14,(-'Modelo Atmosférico'!$B$11*'Modelo Atmosférico'!$B$10)/('Modelo Atmosférico'!$B$12*'Modelo Atmosférico'!$B$13)))-1),0)</f>
        <v>72.515350210048894</v>
      </c>
      <c r="G190" s="12">
        <f t="shared" si="19"/>
        <v>-1.3857063760077324</v>
      </c>
      <c r="H190">
        <v>182</v>
      </c>
      <c r="I190" t="s">
        <v>30</v>
      </c>
      <c r="J190" s="2">
        <f t="shared" si="22"/>
        <v>-0.72126141470392879</v>
      </c>
      <c r="K190">
        <f t="shared" si="23"/>
        <v>0.26328708268100798</v>
      </c>
      <c r="M190" s="2">
        <f t="shared" si="24"/>
        <v>-3.1249999999999973</v>
      </c>
      <c r="N190">
        <f t="shared" si="25"/>
        <v>4.9430941358024594</v>
      </c>
      <c r="O190">
        <f t="shared" si="20"/>
        <v>1</v>
      </c>
      <c r="P190">
        <f t="shared" si="21"/>
        <v>0</v>
      </c>
    </row>
    <row r="191" spans="1:16" x14ac:dyDescent="0.25">
      <c r="A191" s="8">
        <v>35.136000000000003</v>
      </c>
      <c r="B191" s="8">
        <v>35.136000000000003</v>
      </c>
      <c r="C191" s="8"/>
      <c r="D191" s="30">
        <v>24132</v>
      </c>
      <c r="E191">
        <v>100451.38</v>
      </c>
      <c r="F191" s="2">
        <f>IF(E191&lt;&gt;0,('Modelo Atmosférico'!$B$9/'Modelo Atmosférico'!$B$10)*((POWER(E191/'Modelo Atmosférico'!$B$14,(-'Modelo Atmosférico'!$B$11*'Modelo Atmosférico'!$B$10)/('Modelo Atmosférico'!$B$12*'Modelo Atmosférico'!$B$13)))-1),0)</f>
        <v>72.977231819307335</v>
      </c>
      <c r="G191" s="12">
        <f t="shared" si="19"/>
        <v>-0.92382476674929137</v>
      </c>
      <c r="H191">
        <v>183</v>
      </c>
      <c r="I191" t="s">
        <v>30</v>
      </c>
      <c r="J191" s="2">
        <f t="shared" si="22"/>
        <v>0.24100260336844886</v>
      </c>
      <c r="K191">
        <f t="shared" si="23"/>
        <v>0.2199456549678446</v>
      </c>
      <c r="M191" s="2">
        <f t="shared" si="24"/>
        <v>1.0416666666666656</v>
      </c>
      <c r="N191">
        <f t="shared" si="25"/>
        <v>4.129292052469129</v>
      </c>
      <c r="O191">
        <f t="shared" si="20"/>
        <v>1</v>
      </c>
      <c r="P191">
        <f t="shared" si="21"/>
        <v>0</v>
      </c>
    </row>
    <row r="192" spans="1:16" x14ac:dyDescent="0.25">
      <c r="A192" s="8">
        <v>35.328000000000003</v>
      </c>
      <c r="B192" s="8">
        <v>35.328000000000003</v>
      </c>
      <c r="C192" s="8"/>
      <c r="D192" s="30">
        <v>24131</v>
      </c>
      <c r="E192">
        <v>100454.14</v>
      </c>
      <c r="F192" s="2">
        <f>IF(E192&lt;&gt;0,('Modelo Atmosférico'!$B$9/'Modelo Atmosférico'!$B$10)*((POWER(E192/'Modelo Atmosférico'!$B$14,(-'Modelo Atmosférico'!$B$11*'Modelo Atmosférico'!$B$10)/('Modelo Atmosférico'!$B$12*'Modelo Atmosférico'!$B$13)))-1),0)</f>
        <v>72.745869320073623</v>
      </c>
      <c r="G192" s="12">
        <f t="shared" si="19"/>
        <v>-1.1551872659830025</v>
      </c>
      <c r="H192">
        <v>184</v>
      </c>
      <c r="I192" t="s">
        <v>30</v>
      </c>
      <c r="J192" s="2">
        <f t="shared" si="22"/>
        <v>0.24012407294242677</v>
      </c>
      <c r="K192">
        <f t="shared" si="23"/>
        <v>0.18139719362505538</v>
      </c>
      <c r="M192" s="2">
        <f t="shared" si="24"/>
        <v>1.0416666666666656</v>
      </c>
      <c r="N192">
        <f t="shared" si="25"/>
        <v>3.4059124228395001</v>
      </c>
      <c r="O192">
        <f t="shared" si="20"/>
        <v>1</v>
      </c>
      <c r="P192">
        <f t="shared" si="21"/>
        <v>0</v>
      </c>
    </row>
    <row r="193" spans="1:16" x14ac:dyDescent="0.25">
      <c r="A193" s="7">
        <v>35.520000000000003</v>
      </c>
      <c r="B193" s="8">
        <v>35.520000000000003</v>
      </c>
      <c r="C193" s="8"/>
      <c r="D193" s="30">
        <v>24133</v>
      </c>
      <c r="E193">
        <v>100448.63</v>
      </c>
      <c r="F193" s="2">
        <f>IF(E193&lt;&gt;0,('Modelo Atmosférico'!$B$9/'Modelo Atmosférico'!$B$10)*((POWER(E193/'Modelo Atmosférico'!$B$14,(-'Modelo Atmosférico'!$B$11*'Modelo Atmosférico'!$B$10)/('Modelo Atmosférico'!$B$12*'Modelo Atmosférico'!$B$13)))-1),0)</f>
        <v>73.207761168164666</v>
      </c>
      <c r="G193" s="12">
        <f t="shared" si="19"/>
        <v>-0.69329541789196014</v>
      </c>
      <c r="H193">
        <v>185</v>
      </c>
      <c r="I193" t="s">
        <v>30</v>
      </c>
      <c r="J193" s="2">
        <f t="shared" si="22"/>
        <v>0.72126141470392879</v>
      </c>
      <c r="K193">
        <f t="shared" si="23"/>
        <v>0.23127679342936761</v>
      </c>
      <c r="M193" s="2">
        <f t="shared" si="24"/>
        <v>3.1249999999999973</v>
      </c>
      <c r="N193">
        <f t="shared" si="25"/>
        <v>4.3402777777777697</v>
      </c>
      <c r="O193">
        <f t="shared" si="20"/>
        <v>1</v>
      </c>
      <c r="P193">
        <f t="shared" si="21"/>
        <v>0</v>
      </c>
    </row>
    <row r="194" spans="1:16" x14ac:dyDescent="0.25">
      <c r="A194" s="8">
        <v>35.712000000000003</v>
      </c>
      <c r="B194" s="8">
        <v>35.712000000000003</v>
      </c>
      <c r="C194" s="8"/>
      <c r="D194" s="30">
        <v>24130</v>
      </c>
      <c r="E194">
        <v>100456.89</v>
      </c>
      <c r="F194" s="2">
        <f>IF(E194&lt;&gt;0,('Modelo Atmosférico'!$B$9/'Modelo Atmosférico'!$B$10)*((POWER(E194/'Modelo Atmosférico'!$B$14,(-'Modelo Atmosférico'!$B$11*'Modelo Atmosférico'!$B$10)/('Modelo Atmosférico'!$B$12*'Modelo Atmosférico'!$B$13)))-1),0)</f>
        <v>72.515350210048894</v>
      </c>
      <c r="G194" s="12">
        <f t="shared" si="19"/>
        <v>-1.3857063760077324</v>
      </c>
      <c r="H194">
        <v>186</v>
      </c>
      <c r="I194" t="s">
        <v>30</v>
      </c>
      <c r="J194" s="2">
        <f t="shared" si="22"/>
        <v>-0.24012407294242677</v>
      </c>
      <c r="K194">
        <f t="shared" si="23"/>
        <v>0.20069284608660895</v>
      </c>
      <c r="M194" s="2">
        <f t="shared" si="24"/>
        <v>-1.0416666666666656</v>
      </c>
      <c r="N194">
        <f t="shared" si="25"/>
        <v>3.767602237654315</v>
      </c>
      <c r="O194">
        <f t="shared" si="20"/>
        <v>1</v>
      </c>
      <c r="P194">
        <f t="shared" si="21"/>
        <v>0</v>
      </c>
    </row>
    <row r="195" spans="1:16" x14ac:dyDescent="0.25">
      <c r="A195" s="8">
        <v>35.904000000000003</v>
      </c>
      <c r="B195" s="8">
        <v>35.904000000000003</v>
      </c>
      <c r="C195" s="8"/>
      <c r="D195" s="30">
        <v>24131</v>
      </c>
      <c r="E195">
        <v>100454.14</v>
      </c>
      <c r="F195" s="2">
        <f>IF(E195&lt;&gt;0,('Modelo Atmosférico'!$B$9/'Modelo Atmosférico'!$B$10)*((POWER(E195/'Modelo Atmosférico'!$B$14,(-'Modelo Atmosférico'!$B$11*'Modelo Atmosférico'!$B$10)/('Modelo Atmosférico'!$B$12*'Modelo Atmosférico'!$B$13)))-1),0)</f>
        <v>72.745869320073623</v>
      </c>
      <c r="G195" s="12">
        <f t="shared" si="19"/>
        <v>-1.1551872659830025</v>
      </c>
      <c r="H195">
        <v>187</v>
      </c>
      <c r="I195" t="s">
        <v>30</v>
      </c>
      <c r="J195" s="2">
        <f t="shared" si="22"/>
        <v>0.24012407294242677</v>
      </c>
      <c r="K195">
        <f t="shared" si="23"/>
        <v>0.20548609049247504</v>
      </c>
      <c r="M195" s="2">
        <f t="shared" si="24"/>
        <v>1.0416666666666656</v>
      </c>
      <c r="N195">
        <f t="shared" si="25"/>
        <v>3.8580246913580183</v>
      </c>
      <c r="O195">
        <f t="shared" si="20"/>
        <v>1</v>
      </c>
      <c r="P195">
        <f t="shared" si="21"/>
        <v>0</v>
      </c>
    </row>
    <row r="196" spans="1:16" x14ac:dyDescent="0.25">
      <c r="A196" s="8">
        <v>36.095999999999997</v>
      </c>
      <c r="B196" s="8">
        <v>36.095999999999997</v>
      </c>
      <c r="C196" s="8"/>
      <c r="D196" s="30">
        <v>24131</v>
      </c>
      <c r="E196">
        <v>100454.14</v>
      </c>
      <c r="F196" s="2">
        <f>IF(E196&lt;&gt;0,('Modelo Atmosférico'!$B$9/'Modelo Atmosférico'!$B$10)*((POWER(E196/'Modelo Atmosférico'!$B$14,(-'Modelo Atmosférico'!$B$11*'Modelo Atmosférico'!$B$10)/('Modelo Atmosférico'!$B$12*'Modelo Atmosférico'!$B$13)))-1),0)</f>
        <v>72.745869320073623</v>
      </c>
      <c r="G196" s="12">
        <f t="shared" si="19"/>
        <v>-1.1551872659830025</v>
      </c>
      <c r="H196">
        <v>188</v>
      </c>
      <c r="I196" t="s">
        <v>30</v>
      </c>
      <c r="J196" s="2">
        <f t="shared" si="22"/>
        <v>-0.24100260336845064</v>
      </c>
      <c r="K196">
        <f t="shared" si="23"/>
        <v>0.10921959554077725</v>
      </c>
      <c r="M196" s="2">
        <f t="shared" si="24"/>
        <v>-1.0416666666666734</v>
      </c>
      <c r="N196">
        <f t="shared" si="25"/>
        <v>2.0495756172839514</v>
      </c>
      <c r="O196">
        <f t="shared" si="20"/>
        <v>1</v>
      </c>
      <c r="P196">
        <f t="shared" si="21"/>
        <v>0</v>
      </c>
    </row>
    <row r="197" spans="1:16" x14ac:dyDescent="0.25">
      <c r="A197" s="8">
        <v>36.287999999999997</v>
      </c>
      <c r="B197" s="8">
        <v>36.287999999999997</v>
      </c>
      <c r="C197" s="8"/>
      <c r="D197" s="30">
        <v>24129</v>
      </c>
      <c r="E197">
        <v>100459.64</v>
      </c>
      <c r="F197" s="2">
        <f>IF(E197&lt;&gt;0,('Modelo Atmosférico'!$B$9/'Modelo Atmosférico'!$B$10)*((POWER(E197/'Modelo Atmosférico'!$B$14,(-'Modelo Atmosférico'!$B$11*'Modelo Atmosférico'!$B$10)/('Modelo Atmosférico'!$B$12*'Modelo Atmosférico'!$B$13)))-1),0)</f>
        <v>72.284836209761949</v>
      </c>
      <c r="G197" s="12">
        <f t="shared" si="19"/>
        <v>-1.6162203762946774</v>
      </c>
      <c r="H197">
        <v>189</v>
      </c>
      <c r="I197" t="s">
        <v>30</v>
      </c>
      <c r="J197" s="2">
        <f t="shared" si="22"/>
        <v>-0.48024282324133116</v>
      </c>
      <c r="K197">
        <f t="shared" si="23"/>
        <v>0.16205015925213767</v>
      </c>
      <c r="M197" s="2">
        <f t="shared" si="24"/>
        <v>-2.0833333333333468</v>
      </c>
      <c r="N197">
        <f t="shared" si="25"/>
        <v>3.0442226080247012</v>
      </c>
      <c r="O197">
        <f t="shared" si="20"/>
        <v>1</v>
      </c>
      <c r="P197">
        <f t="shared" si="21"/>
        <v>0</v>
      </c>
    </row>
    <row r="198" spans="1:16" x14ac:dyDescent="0.25">
      <c r="A198" s="7">
        <v>36.479999999999997</v>
      </c>
      <c r="B198" s="8">
        <v>36.479999999999997</v>
      </c>
      <c r="C198" s="8"/>
      <c r="D198" s="30">
        <v>24132</v>
      </c>
      <c r="E198">
        <v>100451.38</v>
      </c>
      <c r="F198" s="2">
        <f>IF(E198&lt;&gt;0,('Modelo Atmosférico'!$B$9/'Modelo Atmosférico'!$B$10)*((POWER(E198/'Modelo Atmosférico'!$B$14,(-'Modelo Atmosférico'!$B$11*'Modelo Atmosférico'!$B$10)/('Modelo Atmosférico'!$B$12*'Modelo Atmosférico'!$B$13)))-1),0)</f>
        <v>72.977231819307335</v>
      </c>
      <c r="G198" s="12">
        <f t="shared" si="19"/>
        <v>-0.92382476674929137</v>
      </c>
      <c r="H198">
        <v>190</v>
      </c>
      <c r="I198" t="s">
        <v>30</v>
      </c>
      <c r="J198" s="2">
        <f t="shared" si="22"/>
        <v>-0.24013473839305494</v>
      </c>
      <c r="K198">
        <f t="shared" si="23"/>
        <v>0.16205129724462064</v>
      </c>
      <c r="M198" s="2">
        <f t="shared" si="24"/>
        <v>-1.0416666666666734</v>
      </c>
      <c r="N198">
        <f t="shared" si="25"/>
        <v>3.0442226080247008</v>
      </c>
      <c r="O198">
        <f t="shared" si="20"/>
        <v>1</v>
      </c>
      <c r="P198">
        <f t="shared" si="21"/>
        <v>0</v>
      </c>
    </row>
    <row r="199" spans="1:16" x14ac:dyDescent="0.25">
      <c r="A199" s="8">
        <v>36.671999999999997</v>
      </c>
      <c r="B199" s="8">
        <v>36.671999999999997</v>
      </c>
      <c r="C199" s="8"/>
      <c r="D199" s="30">
        <v>24131</v>
      </c>
      <c r="E199">
        <v>100454.14</v>
      </c>
      <c r="F199" s="2">
        <f>IF(E199&lt;&gt;0,('Modelo Atmosférico'!$B$9/'Modelo Atmosférico'!$B$10)*((POWER(E199/'Modelo Atmosférico'!$B$14,(-'Modelo Atmosférico'!$B$11*'Modelo Atmosférico'!$B$10)/('Modelo Atmosférico'!$B$12*'Modelo Atmosférico'!$B$13)))-1),0)</f>
        <v>72.745869320073623</v>
      </c>
      <c r="G199" s="12">
        <f t="shared" si="19"/>
        <v>-1.1551872659830025</v>
      </c>
      <c r="H199">
        <v>191</v>
      </c>
      <c r="I199" t="s">
        <v>30</v>
      </c>
      <c r="J199" s="2">
        <f t="shared" si="22"/>
        <v>0.24012407294242855</v>
      </c>
      <c r="K199">
        <f t="shared" si="23"/>
        <v>7.2109517141991319E-2</v>
      </c>
      <c r="M199" s="2">
        <f t="shared" si="24"/>
        <v>1.0416666666666734</v>
      </c>
      <c r="N199">
        <f t="shared" si="25"/>
        <v>1.3563368055555678</v>
      </c>
      <c r="O199">
        <f t="shared" si="20"/>
        <v>1</v>
      </c>
      <c r="P199">
        <f t="shared" si="21"/>
        <v>0</v>
      </c>
    </row>
    <row r="200" spans="1:16" x14ac:dyDescent="0.25">
      <c r="A200" s="8">
        <v>36.863999999999997</v>
      </c>
      <c r="B200" s="8">
        <v>36.863999999999997</v>
      </c>
      <c r="C200" s="8"/>
      <c r="D200" s="30">
        <v>24128</v>
      </c>
      <c r="E200">
        <v>100462.39</v>
      </c>
      <c r="F200" s="2">
        <f>IF(E200&lt;&gt;0,('Modelo Atmosférico'!$B$9/'Modelo Atmosférico'!$B$10)*((POWER(E200/'Modelo Atmosférico'!$B$14,(-'Modelo Atmosférico'!$B$11*'Modelo Atmosférico'!$B$10)/('Modelo Atmosférico'!$B$12*'Modelo Atmosférico'!$B$13)))-1),0)</f>
        <v>72.054327318966685</v>
      </c>
      <c r="G200" s="12">
        <f t="shared" si="19"/>
        <v>-1.8467292670899411</v>
      </c>
      <c r="H200">
        <v>192</v>
      </c>
      <c r="I200" t="s">
        <v>30</v>
      </c>
      <c r="J200" s="2">
        <f t="shared" si="22"/>
        <v>-0.72035625115306579</v>
      </c>
      <c r="K200">
        <f t="shared" si="23"/>
        <v>0.1233361181350017</v>
      </c>
      <c r="M200" s="2">
        <f t="shared" si="24"/>
        <v>-3.1250000000000204</v>
      </c>
      <c r="N200">
        <f t="shared" si="25"/>
        <v>2.3208429783950866</v>
      </c>
      <c r="O200">
        <f t="shared" si="20"/>
        <v>1</v>
      </c>
      <c r="P200">
        <f t="shared" si="21"/>
        <v>0</v>
      </c>
    </row>
    <row r="201" spans="1:16" x14ac:dyDescent="0.25">
      <c r="A201" s="8">
        <v>37.055999999999997</v>
      </c>
      <c r="B201" s="8">
        <v>37.055999999999997</v>
      </c>
      <c r="C201" s="8"/>
      <c r="D201" s="30">
        <v>24132</v>
      </c>
      <c r="E201">
        <v>100451.38</v>
      </c>
      <c r="F201" s="2">
        <f>IF(E201&lt;&gt;0,('Modelo Atmosférico'!$B$9/'Modelo Atmosférico'!$B$10)*((POWER(E201/'Modelo Atmosférico'!$B$14,(-'Modelo Atmosférico'!$B$11*'Modelo Atmosférico'!$B$10)/('Modelo Atmosférico'!$B$12*'Modelo Atmosférico'!$B$13)))-1),0)</f>
        <v>72.977231819307335</v>
      </c>
      <c r="G201" s="12">
        <f t="shared" si="19"/>
        <v>-0.92382476674929137</v>
      </c>
      <c r="H201">
        <v>193</v>
      </c>
      <c r="I201" t="s">
        <v>30</v>
      </c>
      <c r="J201" s="2">
        <f t="shared" si="22"/>
        <v>0.24100260336844886</v>
      </c>
      <c r="K201">
        <f t="shared" si="23"/>
        <v>0.12346518543310261</v>
      </c>
      <c r="M201" s="2">
        <f t="shared" si="24"/>
        <v>1.0416666666666656</v>
      </c>
      <c r="N201">
        <f t="shared" si="25"/>
        <v>2.320842978395087</v>
      </c>
      <c r="O201">
        <f t="shared" si="20"/>
        <v>1</v>
      </c>
      <c r="P201">
        <f t="shared" si="21"/>
        <v>0</v>
      </c>
    </row>
    <row r="202" spans="1:16" x14ac:dyDescent="0.25">
      <c r="A202" s="8">
        <v>37.247999999999998</v>
      </c>
      <c r="B202" s="8">
        <v>37.247999999999998</v>
      </c>
      <c r="C202" s="8"/>
      <c r="D202" s="30">
        <v>24131</v>
      </c>
      <c r="E202">
        <v>100454.14</v>
      </c>
      <c r="F202" s="2">
        <f>IF(E202&lt;&gt;0,('Modelo Atmosférico'!$B$9/'Modelo Atmosférico'!$B$10)*((POWER(E202/'Modelo Atmosférico'!$B$14,(-'Modelo Atmosférico'!$B$11*'Modelo Atmosférico'!$B$10)/('Modelo Atmosférico'!$B$12*'Modelo Atmosférico'!$B$13)))-1),0)</f>
        <v>72.745869320073623</v>
      </c>
      <c r="G202" s="12">
        <f t="shared" si="19"/>
        <v>-1.1551872659830025</v>
      </c>
      <c r="H202">
        <v>194</v>
      </c>
      <c r="I202" t="s">
        <v>30</v>
      </c>
      <c r="J202" s="2">
        <f t="shared" si="22"/>
        <v>0.48024282324132761</v>
      </c>
      <c r="K202">
        <f t="shared" si="23"/>
        <v>0.18588127124626433</v>
      </c>
      <c r="M202" s="2">
        <f t="shared" si="24"/>
        <v>2.0833333333333313</v>
      </c>
      <c r="N202">
        <f t="shared" si="25"/>
        <v>3.4963348765432389</v>
      </c>
      <c r="O202">
        <f t="shared" si="20"/>
        <v>1</v>
      </c>
      <c r="P202">
        <f t="shared" si="21"/>
        <v>0</v>
      </c>
    </row>
    <row r="203" spans="1:16" x14ac:dyDescent="0.25">
      <c r="A203" s="7">
        <v>37.44</v>
      </c>
      <c r="B203" s="8">
        <v>37.44</v>
      </c>
      <c r="C203" s="8"/>
      <c r="D203" s="30">
        <v>24130</v>
      </c>
      <c r="E203">
        <v>100456.89</v>
      </c>
      <c r="F203" s="2">
        <f>IF(E203&lt;&gt;0,('Modelo Atmosférico'!$B$9/'Modelo Atmosférico'!$B$10)*((POWER(E203/'Modelo Atmosférico'!$B$14,(-'Modelo Atmosférico'!$B$11*'Modelo Atmosférico'!$B$10)/('Modelo Atmosférico'!$B$12*'Modelo Atmosférico'!$B$13)))-1),0)</f>
        <v>72.515350210048894</v>
      </c>
      <c r="G203" s="12">
        <f t="shared" si="19"/>
        <v>-1.3857063760077324</v>
      </c>
      <c r="H203">
        <v>195</v>
      </c>
      <c r="I203" t="s">
        <v>30</v>
      </c>
      <c r="J203" s="2">
        <f t="shared" si="22"/>
        <v>-0.48112667631087563</v>
      </c>
      <c r="K203">
        <f t="shared" si="23"/>
        <v>0.18599932957579929</v>
      </c>
      <c r="M203" s="2">
        <f t="shared" si="24"/>
        <v>-2.0833333333333313</v>
      </c>
      <c r="N203">
        <f t="shared" si="25"/>
        <v>3.4963348765432296</v>
      </c>
      <c r="O203">
        <f t="shared" si="20"/>
        <v>1</v>
      </c>
      <c r="P203">
        <f t="shared" si="21"/>
        <v>0</v>
      </c>
    </row>
    <row r="204" spans="1:16" x14ac:dyDescent="0.25">
      <c r="A204" s="8">
        <v>37.631999999999998</v>
      </c>
      <c r="B204" s="8">
        <v>37.631999999999998</v>
      </c>
      <c r="C204" s="8"/>
      <c r="D204" s="30">
        <v>24131</v>
      </c>
      <c r="E204">
        <v>100454.14</v>
      </c>
      <c r="F204" s="2">
        <f>IF(E204&lt;&gt;0,('Modelo Atmosférico'!$B$9/'Modelo Atmosférico'!$B$10)*((POWER(E204/'Modelo Atmosférico'!$B$14,(-'Modelo Atmosférico'!$B$11*'Modelo Atmosférico'!$B$10)/('Modelo Atmosférico'!$B$12*'Modelo Atmosférico'!$B$13)))-1),0)</f>
        <v>72.745869320073623</v>
      </c>
      <c r="G204" s="12">
        <f t="shared" si="19"/>
        <v>-1.1551872659830025</v>
      </c>
      <c r="H204">
        <v>196</v>
      </c>
      <c r="I204" t="s">
        <v>30</v>
      </c>
      <c r="J204" s="2">
        <f t="shared" si="22"/>
        <v>0</v>
      </c>
      <c r="K204">
        <f t="shared" si="23"/>
        <v>0.18119365422793776</v>
      </c>
      <c r="M204" s="2">
        <f t="shared" si="24"/>
        <v>0</v>
      </c>
      <c r="N204">
        <f t="shared" si="25"/>
        <v>3.4059124228395259</v>
      </c>
      <c r="O204">
        <f t="shared" si="20"/>
        <v>1</v>
      </c>
      <c r="P204">
        <f t="shared" si="21"/>
        <v>1</v>
      </c>
    </row>
    <row r="205" spans="1:16" x14ac:dyDescent="0.25">
      <c r="A205" s="8">
        <v>37.823999999999998</v>
      </c>
      <c r="B205" s="8">
        <v>37.823999999999998</v>
      </c>
      <c r="C205" s="8"/>
      <c r="D205" s="30">
        <v>24131</v>
      </c>
      <c r="E205">
        <v>100454.14</v>
      </c>
      <c r="F205" s="2">
        <f>IF(E205&lt;&gt;0,('Modelo Atmosférico'!$B$9/'Modelo Atmosférico'!$B$10)*((POWER(E205/'Modelo Atmosférico'!$B$14,(-'Modelo Atmosférico'!$B$11*'Modelo Atmosférico'!$B$10)/('Modelo Atmosférico'!$B$12*'Modelo Atmosférico'!$B$13)))-1),0)</f>
        <v>72.745869320073623</v>
      </c>
      <c r="G205" s="12">
        <f t="shared" si="19"/>
        <v>-1.1551872659830025</v>
      </c>
      <c r="H205">
        <v>197</v>
      </c>
      <c r="I205" t="s">
        <v>30</v>
      </c>
      <c r="J205" s="2">
        <f t="shared" si="22"/>
        <v>0.72035625115306046</v>
      </c>
      <c r="K205">
        <f t="shared" si="23"/>
        <v>0.25806917625658782</v>
      </c>
      <c r="M205" s="2">
        <f t="shared" si="24"/>
        <v>3.1249999999999973</v>
      </c>
      <c r="N205">
        <f t="shared" si="25"/>
        <v>4.8526716820987827</v>
      </c>
      <c r="O205">
        <f t="shared" si="20"/>
        <v>1</v>
      </c>
      <c r="P205">
        <f t="shared" si="21"/>
        <v>0</v>
      </c>
    </row>
    <row r="206" spans="1:16" x14ac:dyDescent="0.25">
      <c r="A206" s="8">
        <v>38.015999999999998</v>
      </c>
      <c r="B206" s="8">
        <v>38.015999999999998</v>
      </c>
      <c r="C206" s="8"/>
      <c r="D206" s="30">
        <v>24130</v>
      </c>
      <c r="E206">
        <v>100456.89</v>
      </c>
      <c r="F206" s="2">
        <f>IF(E206&lt;&gt;0,('Modelo Atmosférico'!$B$9/'Modelo Atmosférico'!$B$10)*((POWER(E206/'Modelo Atmosférico'!$B$14,(-'Modelo Atmosférico'!$B$11*'Modelo Atmosférico'!$B$10)/('Modelo Atmosférico'!$B$12*'Modelo Atmosférico'!$B$13)))-1),0)</f>
        <v>72.515350210048894</v>
      </c>
      <c r="G206" s="12">
        <f t="shared" si="19"/>
        <v>-1.3857063760077324</v>
      </c>
      <c r="H206">
        <v>198</v>
      </c>
      <c r="I206" t="s">
        <v>30</v>
      </c>
      <c r="J206" s="2">
        <f t="shared" si="22"/>
        <v>-0.48112667631087563</v>
      </c>
      <c r="K206">
        <f t="shared" si="23"/>
        <v>0.2053830845322947</v>
      </c>
      <c r="M206" s="2">
        <f t="shared" si="24"/>
        <v>-2.0833333333333313</v>
      </c>
      <c r="N206">
        <f t="shared" si="25"/>
        <v>3.8580246913580174</v>
      </c>
      <c r="O206">
        <f t="shared" si="20"/>
        <v>1</v>
      </c>
      <c r="P206">
        <f t="shared" si="21"/>
        <v>0</v>
      </c>
    </row>
    <row r="207" spans="1:16" x14ac:dyDescent="0.25">
      <c r="A207" s="8">
        <v>38.207999999999998</v>
      </c>
      <c r="B207" s="8">
        <v>38.207999999999998</v>
      </c>
      <c r="C207" s="8"/>
      <c r="D207" s="30">
        <v>24126</v>
      </c>
      <c r="E207">
        <v>100467.91</v>
      </c>
      <c r="F207" s="2">
        <f>IF(E207&lt;&gt;0,('Modelo Atmosférico'!$B$9/'Modelo Atmosférico'!$B$10)*((POWER(E207/'Modelo Atmosférico'!$B$14,(-'Modelo Atmosférico'!$B$11*'Modelo Atmosférico'!$B$10)/('Modelo Atmosférico'!$B$12*'Modelo Atmosférico'!$B$13)))-1),0)</f>
        <v>71.591648529556863</v>
      </c>
      <c r="G207" s="12">
        <f t="shared" si="19"/>
        <v>-2.3094080564997626</v>
      </c>
      <c r="H207">
        <v>199</v>
      </c>
      <c r="I207" t="s">
        <v>30</v>
      </c>
      <c r="J207" s="2">
        <f t="shared" si="22"/>
        <v>-1.2023133234549574</v>
      </c>
      <c r="K207">
        <f t="shared" si="23"/>
        <v>0.41719952112351727</v>
      </c>
      <c r="M207" s="2">
        <f t="shared" si="24"/>
        <v>-5.2083333333333286</v>
      </c>
      <c r="N207">
        <f t="shared" si="25"/>
        <v>7.8366126543209731</v>
      </c>
      <c r="O207">
        <f t="shared" si="20"/>
        <v>1</v>
      </c>
      <c r="P207">
        <f t="shared" si="21"/>
        <v>0</v>
      </c>
    </row>
    <row r="208" spans="1:16" x14ac:dyDescent="0.25">
      <c r="A208" s="7">
        <v>38.4</v>
      </c>
      <c r="B208" s="8">
        <v>38.4</v>
      </c>
      <c r="C208" s="8"/>
      <c r="D208" s="30">
        <v>24130</v>
      </c>
      <c r="E208">
        <v>100456.89</v>
      </c>
      <c r="F208" s="2">
        <f>IF(E208&lt;&gt;0,('Modelo Atmosférico'!$B$9/'Modelo Atmosférico'!$B$10)*((POWER(E208/'Modelo Atmosférico'!$B$14,(-'Modelo Atmosférico'!$B$11*'Modelo Atmosférico'!$B$10)/('Modelo Atmosférico'!$B$12*'Modelo Atmosférico'!$B$13)))-1),0)</f>
        <v>72.515350210048894</v>
      </c>
      <c r="G208" s="12">
        <f t="shared" si="19"/>
        <v>-1.3857063760077324</v>
      </c>
      <c r="H208">
        <v>200</v>
      </c>
      <c r="I208" t="s">
        <v>30</v>
      </c>
      <c r="J208" s="2">
        <f t="shared" si="22"/>
        <v>0</v>
      </c>
      <c r="K208">
        <f t="shared" si="23"/>
        <v>0.34663537584535647</v>
      </c>
      <c r="M208" s="2">
        <f t="shared" si="24"/>
        <v>0</v>
      </c>
      <c r="N208">
        <f t="shared" si="25"/>
        <v>6.5104166666666563</v>
      </c>
      <c r="O208">
        <f t="shared" si="20"/>
        <v>1</v>
      </c>
      <c r="P208">
        <f t="shared" si="21"/>
        <v>1</v>
      </c>
    </row>
    <row r="209" spans="1:16" x14ac:dyDescent="0.25">
      <c r="A209" s="8">
        <v>38.591999999999999</v>
      </c>
      <c r="B209" s="8">
        <v>38.591999999999999</v>
      </c>
      <c r="C209" s="8"/>
      <c r="D209" s="30">
        <v>24129</v>
      </c>
      <c r="E209">
        <v>100459.64</v>
      </c>
      <c r="F209" s="2">
        <f>IF(E209&lt;&gt;0,('Modelo Atmosférico'!$B$9/'Modelo Atmosférico'!$B$10)*((POWER(E209/'Modelo Atmosférico'!$B$14,(-'Modelo Atmosférico'!$B$11*'Modelo Atmosférico'!$B$10)/('Modelo Atmosférico'!$B$12*'Modelo Atmosférico'!$B$13)))-1),0)</f>
        <v>72.284836209761949</v>
      </c>
      <c r="G209" s="12">
        <f t="shared" si="19"/>
        <v>-1.6162203762946774</v>
      </c>
      <c r="H209">
        <v>201</v>
      </c>
      <c r="I209" t="s">
        <v>30</v>
      </c>
      <c r="J209" s="2">
        <f t="shared" si="22"/>
        <v>-0.48024282324132761</v>
      </c>
      <c r="K209">
        <f t="shared" si="23"/>
        <v>0.34656465090477706</v>
      </c>
      <c r="M209" s="2">
        <f t="shared" si="24"/>
        <v>-2.0833333333333313</v>
      </c>
      <c r="N209">
        <f t="shared" si="25"/>
        <v>6.5104166666666563</v>
      </c>
      <c r="O209">
        <f t="shared" si="20"/>
        <v>1</v>
      </c>
      <c r="P209">
        <f t="shared" si="21"/>
        <v>0</v>
      </c>
    </row>
    <row r="210" spans="1:16" x14ac:dyDescent="0.25">
      <c r="A210" s="8">
        <v>38.783999999999999</v>
      </c>
      <c r="B210" s="8">
        <v>38.783999999999999</v>
      </c>
      <c r="C210" s="8"/>
      <c r="D210" s="30">
        <v>24131</v>
      </c>
      <c r="E210">
        <v>100454.14</v>
      </c>
      <c r="F210" s="2">
        <f>IF(E210&lt;&gt;0,('Modelo Atmosférico'!$B$9/'Modelo Atmosférico'!$B$10)*((POWER(E210/'Modelo Atmosférico'!$B$14,(-'Modelo Atmosférico'!$B$11*'Modelo Atmosférico'!$B$10)/('Modelo Atmosférico'!$B$12*'Modelo Atmosférico'!$B$13)))-1),0)</f>
        <v>72.745869320073623</v>
      </c>
      <c r="G210" s="12">
        <f t="shared" si="19"/>
        <v>-1.1551872659830025</v>
      </c>
      <c r="H210">
        <v>202</v>
      </c>
      <c r="I210" t="s">
        <v>30</v>
      </c>
      <c r="J210" s="2">
        <f t="shared" si="22"/>
        <v>0</v>
      </c>
      <c r="K210">
        <f t="shared" si="23"/>
        <v>0.34656465090477706</v>
      </c>
      <c r="M210" s="2">
        <f t="shared" si="24"/>
        <v>0</v>
      </c>
      <c r="N210">
        <f t="shared" si="25"/>
        <v>6.5104166666666563</v>
      </c>
      <c r="O210">
        <f t="shared" si="20"/>
        <v>1</v>
      </c>
      <c r="P210">
        <f t="shared" si="21"/>
        <v>1</v>
      </c>
    </row>
    <row r="211" spans="1:16" x14ac:dyDescent="0.25">
      <c r="A211" s="8">
        <v>38.975999999999999</v>
      </c>
      <c r="B211" s="8">
        <v>38.975999999999999</v>
      </c>
      <c r="C211" s="8"/>
      <c r="D211" s="30">
        <v>24131</v>
      </c>
      <c r="E211">
        <v>100454.14</v>
      </c>
      <c r="F211" s="2">
        <f>IF(E211&lt;&gt;0,('Modelo Atmosférico'!$B$9/'Modelo Atmosférico'!$B$10)*((POWER(E211/'Modelo Atmosférico'!$B$14,(-'Modelo Atmosférico'!$B$11*'Modelo Atmosférico'!$B$10)/('Modelo Atmosférico'!$B$12*'Modelo Atmosférico'!$B$13)))-1),0)</f>
        <v>72.745869320073623</v>
      </c>
      <c r="G211" s="12">
        <f t="shared" si="19"/>
        <v>-1.1551872659830025</v>
      </c>
      <c r="H211">
        <v>203</v>
      </c>
      <c r="I211" t="s">
        <v>30</v>
      </c>
      <c r="J211" s="2">
        <f t="shared" si="22"/>
        <v>0.24012407294242677</v>
      </c>
      <c r="K211">
        <f t="shared" si="23"/>
        <v>0.22477553921190266</v>
      </c>
      <c r="M211" s="2">
        <f t="shared" si="24"/>
        <v>1.0416666666666656</v>
      </c>
      <c r="N211">
        <f t="shared" si="25"/>
        <v>4.2197145061728314</v>
      </c>
      <c r="O211">
        <f t="shared" si="20"/>
        <v>1</v>
      </c>
      <c r="P211">
        <f t="shared" si="21"/>
        <v>0</v>
      </c>
    </row>
    <row r="212" spans="1:16" x14ac:dyDescent="0.25">
      <c r="A212" s="8">
        <v>39.167999999999999</v>
      </c>
      <c r="B212" s="8">
        <v>39.167999999999999</v>
      </c>
      <c r="C212" s="8"/>
      <c r="D212" s="30">
        <v>24127</v>
      </c>
      <c r="E212">
        <v>100465.16</v>
      </c>
      <c r="F212" s="2">
        <f>IF(E212&lt;&gt;0,('Modelo Atmosférico'!$B$9/'Modelo Atmosférico'!$B$10)*((POWER(E212/'Modelo Atmosférico'!$B$14,(-'Modelo Atmosférico'!$B$11*'Modelo Atmosférico'!$B$10)/('Modelo Atmosférico'!$B$12*'Modelo Atmosférico'!$B$13)))-1),0)</f>
        <v>71.822147164977665</v>
      </c>
      <c r="G212" s="12">
        <f t="shared" si="19"/>
        <v>-2.0789094210789614</v>
      </c>
      <c r="H212">
        <v>204</v>
      </c>
      <c r="I212" t="s">
        <v>30</v>
      </c>
      <c r="J212" s="2">
        <f t="shared" si="22"/>
        <v>0.24010274523000102</v>
      </c>
      <c r="K212">
        <f t="shared" si="23"/>
        <v>0.25842779333346289</v>
      </c>
      <c r="M212" s="2">
        <f t="shared" si="24"/>
        <v>1.0416666666666656</v>
      </c>
      <c r="N212">
        <f t="shared" si="25"/>
        <v>4.8526716820987561</v>
      </c>
      <c r="O212">
        <f t="shared" si="20"/>
        <v>1</v>
      </c>
      <c r="P212">
        <f t="shared" si="21"/>
        <v>0</v>
      </c>
    </row>
    <row r="213" spans="1:16" x14ac:dyDescent="0.25">
      <c r="A213" s="7">
        <v>39.36</v>
      </c>
      <c r="B213" s="8">
        <v>39.36</v>
      </c>
      <c r="C213" s="8"/>
      <c r="D213" s="30">
        <v>24129</v>
      </c>
      <c r="E213">
        <v>100459.64</v>
      </c>
      <c r="F213" s="2">
        <f>IF(E213&lt;&gt;0,('Modelo Atmosférico'!$B$9/'Modelo Atmosférico'!$B$10)*((POWER(E213/'Modelo Atmosférico'!$B$14,(-'Modelo Atmosférico'!$B$11*'Modelo Atmosférico'!$B$10)/('Modelo Atmosférico'!$B$12*'Modelo Atmosférico'!$B$13)))-1),0)</f>
        <v>72.284836209761949</v>
      </c>
      <c r="G213" s="12">
        <f t="shared" si="19"/>
        <v>-1.6162203762946774</v>
      </c>
      <c r="H213">
        <v>205</v>
      </c>
      <c r="I213" t="s">
        <v>30</v>
      </c>
      <c r="J213" s="2">
        <f t="shared" si="22"/>
        <v>-0.24011875029890084</v>
      </c>
      <c r="K213">
        <f t="shared" si="23"/>
        <v>6.5664716456237338E-2</v>
      </c>
      <c r="M213" s="2">
        <f t="shared" si="24"/>
        <v>-1.0416666666666656</v>
      </c>
      <c r="N213">
        <f t="shared" si="25"/>
        <v>1.2357735339506146</v>
      </c>
      <c r="O213">
        <f t="shared" si="20"/>
        <v>1</v>
      </c>
      <c r="P213">
        <f t="shared" si="21"/>
        <v>0</v>
      </c>
    </row>
    <row r="214" spans="1:16" x14ac:dyDescent="0.25">
      <c r="A214" s="8">
        <v>39.552</v>
      </c>
      <c r="B214" s="8">
        <v>39.552</v>
      </c>
      <c r="C214" s="8"/>
      <c r="D214" s="30">
        <v>24132</v>
      </c>
      <c r="E214">
        <v>100451.38</v>
      </c>
      <c r="F214" s="2">
        <f>IF(E214&lt;&gt;0,('Modelo Atmosférico'!$B$9/'Modelo Atmosférico'!$B$10)*((POWER(E214/'Modelo Atmosférico'!$B$14,(-'Modelo Atmosférico'!$B$11*'Modelo Atmosférico'!$B$10)/('Modelo Atmosférico'!$B$12*'Modelo Atmosférico'!$B$13)))-1),0)</f>
        <v>72.977231819307335</v>
      </c>
      <c r="G214" s="12">
        <f t="shared" si="19"/>
        <v>-0.92382476674929137</v>
      </c>
      <c r="H214">
        <v>206</v>
      </c>
      <c r="I214" t="s">
        <v>30</v>
      </c>
      <c r="J214" s="2">
        <f t="shared" si="22"/>
        <v>0.72124542660977653</v>
      </c>
      <c r="K214">
        <f t="shared" si="23"/>
        <v>0.1475360224336196</v>
      </c>
      <c r="M214" s="2">
        <f t="shared" si="24"/>
        <v>3.1249999999999973</v>
      </c>
      <c r="N214">
        <f t="shared" si="25"/>
        <v>2.772955246913575</v>
      </c>
      <c r="O214">
        <f t="shared" si="20"/>
        <v>1</v>
      </c>
      <c r="P214">
        <f t="shared" si="21"/>
        <v>0</v>
      </c>
    </row>
    <row r="215" spans="1:16" x14ac:dyDescent="0.25">
      <c r="A215" s="8">
        <v>39.744</v>
      </c>
      <c r="B215" s="8">
        <v>39.744</v>
      </c>
      <c r="C215" s="8"/>
      <c r="D215" s="30">
        <v>24131</v>
      </c>
      <c r="E215">
        <v>100454.14</v>
      </c>
      <c r="F215" s="2">
        <f>IF(E215&lt;&gt;0,('Modelo Atmosférico'!$B$9/'Modelo Atmosférico'!$B$10)*((POWER(E215/'Modelo Atmosférico'!$B$14,(-'Modelo Atmosférico'!$B$11*'Modelo Atmosférico'!$B$10)/('Modelo Atmosférico'!$B$12*'Modelo Atmosférico'!$B$13)))-1),0)</f>
        <v>72.745869320073623</v>
      </c>
      <c r="G215" s="12">
        <f t="shared" si="19"/>
        <v>-1.1551872659830025</v>
      </c>
      <c r="H215">
        <v>207</v>
      </c>
      <c r="I215" t="s">
        <v>30</v>
      </c>
      <c r="J215" s="2">
        <f t="shared" si="22"/>
        <v>0</v>
      </c>
      <c r="K215">
        <f t="shared" si="23"/>
        <v>8.9854575794142882E-2</v>
      </c>
      <c r="M215" s="2">
        <f t="shared" si="24"/>
        <v>0</v>
      </c>
      <c r="N215">
        <f t="shared" si="25"/>
        <v>1.687885802469133</v>
      </c>
      <c r="O215">
        <f t="shared" si="20"/>
        <v>1</v>
      </c>
      <c r="P215">
        <f t="shared" si="21"/>
        <v>1</v>
      </c>
    </row>
    <row r="216" spans="1:16" x14ac:dyDescent="0.25">
      <c r="A216" s="8">
        <v>39.936</v>
      </c>
      <c r="B216" s="8">
        <v>39.936</v>
      </c>
      <c r="C216" s="8"/>
      <c r="D216" s="30">
        <v>24131</v>
      </c>
      <c r="E216">
        <v>100454.14</v>
      </c>
      <c r="F216" s="2">
        <f>IF(E216&lt;&gt;0,('Modelo Atmosférico'!$B$9/'Modelo Atmosférico'!$B$10)*((POWER(E216/'Modelo Atmosférico'!$B$14,(-'Modelo Atmosférico'!$B$11*'Modelo Atmosférico'!$B$10)/('Modelo Atmosférico'!$B$12*'Modelo Atmosférico'!$B$13)))-1),0)</f>
        <v>72.745869320073623</v>
      </c>
      <c r="G216" s="12">
        <f t="shared" si="19"/>
        <v>-1.1551872659830025</v>
      </c>
      <c r="H216">
        <v>208</v>
      </c>
      <c r="I216" t="s">
        <v>30</v>
      </c>
      <c r="J216" s="2">
        <f t="shared" si="22"/>
        <v>0</v>
      </c>
      <c r="K216">
        <f t="shared" si="23"/>
        <v>8.9854575794142882E-2</v>
      </c>
      <c r="M216" s="2">
        <f t="shared" si="24"/>
        <v>0</v>
      </c>
      <c r="N216">
        <f t="shared" si="25"/>
        <v>1.687885802469133</v>
      </c>
      <c r="O216">
        <f t="shared" si="20"/>
        <v>1</v>
      </c>
      <c r="P216">
        <f t="shared" si="21"/>
        <v>1</v>
      </c>
    </row>
    <row r="217" spans="1:16" x14ac:dyDescent="0.25">
      <c r="A217" s="8">
        <v>40.128</v>
      </c>
      <c r="B217" s="8">
        <v>40.128</v>
      </c>
      <c r="C217" s="8"/>
      <c r="D217" s="30">
        <v>24131</v>
      </c>
      <c r="E217">
        <v>100454.14</v>
      </c>
      <c r="F217" s="2">
        <f>IF(E217&lt;&gt;0,('Modelo Atmosférico'!$B$9/'Modelo Atmosférico'!$B$10)*((POWER(E217/'Modelo Atmosférico'!$B$14,(-'Modelo Atmosférico'!$B$11*'Modelo Atmosférico'!$B$10)/('Modelo Atmosférico'!$B$12*'Modelo Atmosférico'!$B$13)))-1),0)</f>
        <v>72.745869320073623</v>
      </c>
      <c r="G217" s="12">
        <f t="shared" si="19"/>
        <v>-1.1551872659830025</v>
      </c>
      <c r="H217">
        <v>209</v>
      </c>
      <c r="I217" t="s">
        <v>30</v>
      </c>
      <c r="J217" s="2">
        <f t="shared" si="22"/>
        <v>0.96221057822495637</v>
      </c>
      <c r="K217">
        <f t="shared" si="23"/>
        <v>0.1815036887717246</v>
      </c>
      <c r="M217" s="2">
        <f t="shared" si="24"/>
        <v>4.1666666666666625</v>
      </c>
      <c r="N217">
        <f t="shared" si="25"/>
        <v>3.4059124228394992</v>
      </c>
      <c r="O217">
        <f t="shared" si="20"/>
        <v>1</v>
      </c>
      <c r="P217">
        <f t="shared" si="21"/>
        <v>0</v>
      </c>
    </row>
    <row r="218" spans="1:16" x14ac:dyDescent="0.25">
      <c r="A218" s="7">
        <v>40.32</v>
      </c>
      <c r="B218" s="8">
        <v>40.32</v>
      </c>
      <c r="C218" s="8"/>
      <c r="D218" s="30">
        <v>24130</v>
      </c>
      <c r="E218">
        <v>100456.89</v>
      </c>
      <c r="F218" s="2">
        <f>IF(E218&lt;&gt;0,('Modelo Atmosférico'!$B$9/'Modelo Atmosférico'!$B$10)*((POWER(E218/'Modelo Atmosférico'!$B$14,(-'Modelo Atmosférico'!$B$11*'Modelo Atmosférico'!$B$10)/('Modelo Atmosférico'!$B$12*'Modelo Atmosférico'!$B$13)))-1),0)</f>
        <v>72.515350210048894</v>
      </c>
      <c r="G218" s="12">
        <f t="shared" si="19"/>
        <v>-1.3857063760077324</v>
      </c>
      <c r="H218">
        <v>210</v>
      </c>
      <c r="I218" t="s">
        <v>30</v>
      </c>
      <c r="J218" s="2">
        <f t="shared" si="22"/>
        <v>0.24011875029890084</v>
      </c>
      <c r="K218">
        <f t="shared" si="23"/>
        <v>0.18150347289578583</v>
      </c>
      <c r="M218" s="2">
        <f t="shared" si="24"/>
        <v>1.0416666666666656</v>
      </c>
      <c r="N218">
        <f t="shared" si="25"/>
        <v>3.4059124228394992</v>
      </c>
      <c r="O218">
        <f t="shared" si="20"/>
        <v>1</v>
      </c>
      <c r="P218">
        <f t="shared" si="21"/>
        <v>0</v>
      </c>
    </row>
    <row r="219" spans="1:16" x14ac:dyDescent="0.25">
      <c r="A219" s="8">
        <v>40.512</v>
      </c>
      <c r="B219" s="8">
        <v>40.512</v>
      </c>
      <c r="C219" s="8"/>
      <c r="D219" s="30">
        <v>24132</v>
      </c>
      <c r="E219">
        <v>100451.38</v>
      </c>
      <c r="F219" s="2">
        <f>IF(E219&lt;&gt;0,('Modelo Atmosférico'!$B$9/'Modelo Atmosférico'!$B$10)*((POWER(E219/'Modelo Atmosférico'!$B$14,(-'Modelo Atmosférico'!$B$11*'Modelo Atmosférico'!$B$10)/('Modelo Atmosférico'!$B$12*'Modelo Atmosférico'!$B$13)))-1),0)</f>
        <v>72.977231819307335</v>
      </c>
      <c r="G219" s="12">
        <f t="shared" si="19"/>
        <v>-0.92382476674929137</v>
      </c>
      <c r="H219">
        <v>211</v>
      </c>
      <c r="I219" t="s">
        <v>30</v>
      </c>
      <c r="J219" s="2">
        <f t="shared" si="22"/>
        <v>0</v>
      </c>
      <c r="K219">
        <f t="shared" si="23"/>
        <v>0.1478352005667877</v>
      </c>
      <c r="M219" s="2">
        <f t="shared" si="24"/>
        <v>0</v>
      </c>
      <c r="N219">
        <f t="shared" si="25"/>
        <v>2.772955246913575</v>
      </c>
      <c r="O219">
        <f t="shared" si="20"/>
        <v>1</v>
      </c>
      <c r="P219">
        <f t="shared" si="21"/>
        <v>1</v>
      </c>
    </row>
    <row r="220" spans="1:16" x14ac:dyDescent="0.25">
      <c r="A220" s="8">
        <v>40.704000000000001</v>
      </c>
      <c r="B220" s="8">
        <v>40.704000000000001</v>
      </c>
      <c r="C220" s="8"/>
      <c r="D220" s="30">
        <v>24131</v>
      </c>
      <c r="E220">
        <v>100454.14</v>
      </c>
      <c r="F220" s="2">
        <f>IF(E220&lt;&gt;0,('Modelo Atmosférico'!$B$9/'Modelo Atmosférico'!$B$10)*((POWER(E220/'Modelo Atmosférico'!$B$14,(-'Modelo Atmosférico'!$B$11*'Modelo Atmosférico'!$B$10)/('Modelo Atmosférico'!$B$12*'Modelo Atmosférico'!$B$13)))-1),0)</f>
        <v>72.745869320073623</v>
      </c>
      <c r="G220" s="12">
        <f t="shared" si="19"/>
        <v>-1.1551872659830025</v>
      </c>
      <c r="H220">
        <v>212</v>
      </c>
      <c r="I220" t="s">
        <v>30</v>
      </c>
      <c r="J220" s="2">
        <f t="shared" si="22"/>
        <v>0</v>
      </c>
      <c r="K220">
        <f t="shared" si="23"/>
        <v>0.12376226256472322</v>
      </c>
      <c r="M220" s="2">
        <f t="shared" si="24"/>
        <v>0</v>
      </c>
      <c r="N220">
        <f t="shared" si="25"/>
        <v>2.3208429783950573</v>
      </c>
      <c r="O220">
        <f t="shared" si="20"/>
        <v>1</v>
      </c>
      <c r="P220">
        <f t="shared" si="21"/>
        <v>1</v>
      </c>
    </row>
    <row r="221" spans="1:16" x14ac:dyDescent="0.25">
      <c r="A221" s="8">
        <v>40.896000000000001</v>
      </c>
      <c r="B221" s="8">
        <v>40.896000000000001</v>
      </c>
      <c r="C221" s="8"/>
      <c r="D221" s="30">
        <v>24131</v>
      </c>
      <c r="E221">
        <v>100454.14</v>
      </c>
      <c r="F221" s="2">
        <f>IF(E221&lt;&gt;0,('Modelo Atmosférico'!$B$9/'Modelo Atmosférico'!$B$10)*((POWER(E221/'Modelo Atmosférico'!$B$14,(-'Modelo Atmosférico'!$B$11*'Modelo Atmosférico'!$B$10)/('Modelo Atmosférico'!$B$12*'Modelo Atmosférico'!$B$13)))-1),0)</f>
        <v>72.745869320073623</v>
      </c>
      <c r="G221" s="12">
        <f t="shared" si="19"/>
        <v>-1.1551872659830025</v>
      </c>
      <c r="H221">
        <v>213</v>
      </c>
      <c r="I221" t="s">
        <v>30</v>
      </c>
      <c r="J221" s="2">
        <f t="shared" si="22"/>
        <v>0</v>
      </c>
      <c r="K221">
        <f t="shared" si="23"/>
        <v>0.12376226256472322</v>
      </c>
      <c r="M221" s="2">
        <f t="shared" si="24"/>
        <v>0</v>
      </c>
      <c r="N221">
        <f t="shared" si="25"/>
        <v>2.3208429783950573</v>
      </c>
      <c r="O221">
        <f t="shared" si="20"/>
        <v>1</v>
      </c>
      <c r="P221">
        <f t="shared" si="21"/>
        <v>1</v>
      </c>
    </row>
    <row r="222" spans="1:16" x14ac:dyDescent="0.25">
      <c r="A222" s="8">
        <v>41.088000000000001</v>
      </c>
      <c r="B222" s="8">
        <v>41.088000000000001</v>
      </c>
      <c r="C222" s="8"/>
      <c r="D222" s="30">
        <v>24129</v>
      </c>
      <c r="E222">
        <v>100459.64</v>
      </c>
      <c r="F222" s="2">
        <f>IF(E222&lt;&gt;0,('Modelo Atmosférico'!$B$9/'Modelo Atmosférico'!$B$10)*((POWER(E222/'Modelo Atmosférico'!$B$14,(-'Modelo Atmosférico'!$B$11*'Modelo Atmosférico'!$B$10)/('Modelo Atmosférico'!$B$12*'Modelo Atmosférico'!$B$13)))-1),0)</f>
        <v>72.284836209761949</v>
      </c>
      <c r="G222" s="12">
        <f t="shared" si="19"/>
        <v>-1.6162203762946774</v>
      </c>
      <c r="H222">
        <v>214</v>
      </c>
      <c r="I222" t="s">
        <v>30</v>
      </c>
      <c r="J222" s="2">
        <f t="shared" si="22"/>
        <v>-0.48024282324132761</v>
      </c>
      <c r="K222">
        <f t="shared" si="23"/>
        <v>0.18787298225267599</v>
      </c>
      <c r="M222" s="2">
        <f t="shared" si="24"/>
        <v>-2.0833333333333313</v>
      </c>
      <c r="N222">
        <f t="shared" si="25"/>
        <v>3.5264756944444371</v>
      </c>
      <c r="O222">
        <f t="shared" si="20"/>
        <v>1</v>
      </c>
      <c r="P222">
        <f t="shared" si="21"/>
        <v>0</v>
      </c>
    </row>
    <row r="223" spans="1:16" x14ac:dyDescent="0.25">
      <c r="A223" s="7">
        <v>41.28</v>
      </c>
      <c r="B223" s="8">
        <v>41.28</v>
      </c>
      <c r="C223" s="8"/>
      <c r="D223" s="30">
        <v>24130</v>
      </c>
      <c r="E223">
        <v>100456.89</v>
      </c>
      <c r="F223" s="2">
        <f>IF(E223&lt;&gt;0,('Modelo Atmosférico'!$B$9/'Modelo Atmosférico'!$B$10)*((POWER(E223/'Modelo Atmosférico'!$B$14,(-'Modelo Atmosférico'!$B$11*'Modelo Atmosférico'!$B$10)/('Modelo Atmosférico'!$B$12*'Modelo Atmosférico'!$B$13)))-1),0)</f>
        <v>72.515350210048894</v>
      </c>
      <c r="G223" s="12">
        <f t="shared" si="19"/>
        <v>-1.3857063760077324</v>
      </c>
      <c r="H223">
        <v>215</v>
      </c>
      <c r="I223" t="s">
        <v>30</v>
      </c>
      <c r="J223" s="2">
        <f t="shared" si="22"/>
        <v>0</v>
      </c>
      <c r="K223">
        <f t="shared" si="23"/>
        <v>4.6446709186471709E-2</v>
      </c>
      <c r="M223" s="2">
        <f t="shared" si="24"/>
        <v>0</v>
      </c>
      <c r="N223">
        <f t="shared" si="25"/>
        <v>0.87408371913580063</v>
      </c>
      <c r="O223">
        <f t="shared" si="20"/>
        <v>1</v>
      </c>
      <c r="P223">
        <f t="shared" si="21"/>
        <v>1</v>
      </c>
    </row>
    <row r="224" spans="1:16" x14ac:dyDescent="0.25">
      <c r="A224" s="8">
        <v>41.472000000000001</v>
      </c>
      <c r="B224" s="8">
        <v>41.472000000000001</v>
      </c>
      <c r="C224" s="8"/>
      <c r="D224" s="30">
        <v>24131</v>
      </c>
      <c r="E224">
        <v>100454.14</v>
      </c>
      <c r="F224" s="2">
        <f>IF(E224&lt;&gt;0,('Modelo Atmosférico'!$B$9/'Modelo Atmosférico'!$B$10)*((POWER(E224/'Modelo Atmosférico'!$B$14,(-'Modelo Atmosférico'!$B$11*'Modelo Atmosférico'!$B$10)/('Modelo Atmosférico'!$B$12*'Modelo Atmosférico'!$B$13)))-1),0)</f>
        <v>72.745869320073623</v>
      </c>
      <c r="G224" s="12">
        <f t="shared" si="19"/>
        <v>-1.1551872659830025</v>
      </c>
      <c r="H224">
        <v>216</v>
      </c>
      <c r="I224" t="s">
        <v>30</v>
      </c>
      <c r="J224" s="2">
        <f t="shared" si="22"/>
        <v>-0.24100260336844886</v>
      </c>
      <c r="K224">
        <f t="shared" si="23"/>
        <v>3.3669377200708533E-2</v>
      </c>
      <c r="M224" s="2">
        <f t="shared" si="24"/>
        <v>-1.0416666666666656</v>
      </c>
      <c r="N224">
        <f t="shared" si="25"/>
        <v>0.6329571759259246</v>
      </c>
      <c r="O224">
        <f t="shared" si="20"/>
        <v>1</v>
      </c>
      <c r="P224">
        <f t="shared" si="21"/>
        <v>0</v>
      </c>
    </row>
    <row r="225" spans="1:16" x14ac:dyDescent="0.25">
      <c r="A225" s="8">
        <v>41.664000000000001</v>
      </c>
      <c r="B225" s="8">
        <v>41.664000000000001</v>
      </c>
      <c r="C225" s="8"/>
      <c r="D225" s="30">
        <v>24129</v>
      </c>
      <c r="E225">
        <v>100459.64</v>
      </c>
      <c r="F225" s="2">
        <f>IF(E225&lt;&gt;0,('Modelo Atmosférico'!$B$9/'Modelo Atmosférico'!$B$10)*((POWER(E225/'Modelo Atmosférico'!$B$14,(-'Modelo Atmosférico'!$B$11*'Modelo Atmosférico'!$B$10)/('Modelo Atmosférico'!$B$12*'Modelo Atmosférico'!$B$13)))-1),0)</f>
        <v>72.284836209761949</v>
      </c>
      <c r="G225" s="12">
        <f t="shared" si="19"/>
        <v>-1.6162203762946774</v>
      </c>
      <c r="H225">
        <v>217</v>
      </c>
      <c r="I225" t="s">
        <v>30</v>
      </c>
      <c r="J225" s="2">
        <f t="shared" si="22"/>
        <v>-0.48024282324132761</v>
      </c>
      <c r="K225">
        <f t="shared" si="23"/>
        <v>4.6458820715265622E-2</v>
      </c>
      <c r="M225" s="2">
        <f t="shared" si="24"/>
        <v>-2.0833333333333313</v>
      </c>
      <c r="N225">
        <f t="shared" si="25"/>
        <v>0.8740837191358003</v>
      </c>
      <c r="O225">
        <f t="shared" si="20"/>
        <v>1</v>
      </c>
      <c r="P225">
        <f t="shared" si="21"/>
        <v>0</v>
      </c>
    </row>
    <row r="226" spans="1:16" x14ac:dyDescent="0.25">
      <c r="A226" s="8">
        <v>41.856000000000002</v>
      </c>
      <c r="B226" s="8">
        <v>41.856000000000002</v>
      </c>
      <c r="C226" s="8"/>
      <c r="D226" s="30">
        <v>24127</v>
      </c>
      <c r="E226">
        <v>100465.16</v>
      </c>
      <c r="F226" s="2">
        <f>IF(E226&lt;&gt;0,('Modelo Atmosférico'!$B$9/'Modelo Atmosférico'!$B$10)*((POWER(E226/'Modelo Atmosférico'!$B$14,(-'Modelo Atmosférico'!$B$11*'Modelo Atmosférico'!$B$10)/('Modelo Atmosférico'!$B$12*'Modelo Atmosférico'!$B$13)))-1),0)</f>
        <v>71.822147164977665</v>
      </c>
      <c r="G226" s="12">
        <f t="shared" si="19"/>
        <v>-2.0789094210789614</v>
      </c>
      <c r="H226">
        <v>218</v>
      </c>
      <c r="I226" t="s">
        <v>30</v>
      </c>
      <c r="J226" s="2">
        <f t="shared" si="22"/>
        <v>-0.96221057822495637</v>
      </c>
      <c r="K226">
        <f t="shared" si="23"/>
        <v>0.11082205896528181</v>
      </c>
      <c r="M226" s="2">
        <f t="shared" si="24"/>
        <v>-4.1666666666666625</v>
      </c>
      <c r="N226">
        <f t="shared" si="25"/>
        <v>2.0797164351851802</v>
      </c>
      <c r="O226">
        <f t="shared" si="20"/>
        <v>1</v>
      </c>
      <c r="P226">
        <f t="shared" si="21"/>
        <v>0</v>
      </c>
    </row>
    <row r="227" spans="1:16" x14ac:dyDescent="0.25">
      <c r="A227" s="8">
        <v>42.048000000000002</v>
      </c>
      <c r="B227" s="8">
        <v>42.048000000000002</v>
      </c>
      <c r="C227" s="8"/>
      <c r="D227" s="30">
        <v>24128</v>
      </c>
      <c r="E227">
        <v>100462.39</v>
      </c>
      <c r="F227" s="2">
        <f>IF(E227&lt;&gt;0,('Modelo Atmosférico'!$B$9/'Modelo Atmosférico'!$B$10)*((POWER(E227/'Modelo Atmosférico'!$B$14,(-'Modelo Atmosférico'!$B$11*'Modelo Atmosférico'!$B$10)/('Modelo Atmosférico'!$B$12*'Modelo Atmosférico'!$B$13)))-1),0)</f>
        <v>72.054327318966685</v>
      </c>
      <c r="G227" s="12">
        <f t="shared" ref="G227:G247" si="26">IF(E227&lt;&gt;0,F227-$F$3,0)</f>
        <v>-1.8467292670899411</v>
      </c>
      <c r="H227">
        <v>219</v>
      </c>
      <c r="I227" t="s">
        <v>30</v>
      </c>
      <c r="J227" s="2">
        <f t="shared" si="22"/>
        <v>-0.24011342791173282</v>
      </c>
      <c r="K227">
        <f t="shared" si="23"/>
        <v>8.9966670247552116E-2</v>
      </c>
      <c r="M227" s="2">
        <f t="shared" si="24"/>
        <v>-1.0416666666666656</v>
      </c>
      <c r="N227">
        <f t="shared" si="25"/>
        <v>1.6878858024691314</v>
      </c>
      <c r="O227">
        <f t="shared" si="20"/>
        <v>1</v>
      </c>
      <c r="P227">
        <f t="shared" si="21"/>
        <v>0</v>
      </c>
    </row>
    <row r="228" spans="1:16" x14ac:dyDescent="0.25">
      <c r="A228" s="7">
        <v>42.24</v>
      </c>
      <c r="B228" s="8">
        <v>42.24</v>
      </c>
      <c r="C228" s="8"/>
      <c r="D228" s="30">
        <v>24130</v>
      </c>
      <c r="E228">
        <v>100456.89</v>
      </c>
      <c r="F228" s="2">
        <f>IF(E228&lt;&gt;0,('Modelo Atmosférico'!$B$9/'Modelo Atmosférico'!$B$10)*((POWER(E228/'Modelo Atmosférico'!$B$14,(-'Modelo Atmosférico'!$B$11*'Modelo Atmosférico'!$B$10)/('Modelo Atmosférico'!$B$12*'Modelo Atmosférico'!$B$13)))-1),0)</f>
        <v>72.515350210048894</v>
      </c>
      <c r="G228" s="12">
        <f t="shared" si="26"/>
        <v>-1.3857063760077324</v>
      </c>
      <c r="H228">
        <v>220</v>
      </c>
      <c r="I228" t="s">
        <v>30</v>
      </c>
      <c r="J228" s="2">
        <f t="shared" si="22"/>
        <v>0</v>
      </c>
      <c r="K228">
        <f t="shared" si="23"/>
        <v>0.10925541979732314</v>
      </c>
      <c r="M228" s="2">
        <f t="shared" si="24"/>
        <v>0</v>
      </c>
      <c r="N228">
        <f t="shared" si="25"/>
        <v>2.0495756172839465</v>
      </c>
      <c r="O228">
        <f t="shared" si="20"/>
        <v>1</v>
      </c>
      <c r="P228">
        <f t="shared" si="21"/>
        <v>1</v>
      </c>
    </row>
    <row r="229" spans="1:16" x14ac:dyDescent="0.25">
      <c r="A229" s="8">
        <v>42.432000000000002</v>
      </c>
      <c r="B229" s="8">
        <v>42.432000000000002</v>
      </c>
      <c r="C229" s="8"/>
      <c r="D229" s="30">
        <v>24131</v>
      </c>
      <c r="E229">
        <v>100454.14</v>
      </c>
      <c r="F229" s="2">
        <f>IF(E229&lt;&gt;0,('Modelo Atmosférico'!$B$9/'Modelo Atmosférico'!$B$10)*((POWER(E229/'Modelo Atmosférico'!$B$14,(-'Modelo Atmosférico'!$B$11*'Modelo Atmosférico'!$B$10)/('Modelo Atmosférico'!$B$12*'Modelo Atmosférico'!$B$13)))-1),0)</f>
        <v>72.745869320073623</v>
      </c>
      <c r="G229" s="12">
        <f t="shared" si="26"/>
        <v>-1.1551872659830025</v>
      </c>
      <c r="H229">
        <v>221</v>
      </c>
      <c r="I229" t="s">
        <v>30</v>
      </c>
      <c r="J229" s="2">
        <f t="shared" si="22"/>
        <v>0</v>
      </c>
      <c r="K229">
        <f t="shared" si="23"/>
        <v>0.10925541979732314</v>
      </c>
      <c r="M229" s="2">
        <f t="shared" si="24"/>
        <v>0</v>
      </c>
      <c r="N229">
        <f t="shared" si="25"/>
        <v>2.0495756172839465</v>
      </c>
      <c r="O229">
        <f t="shared" si="20"/>
        <v>1</v>
      </c>
      <c r="P229">
        <f t="shared" si="21"/>
        <v>1</v>
      </c>
    </row>
    <row r="230" spans="1:16" x14ac:dyDescent="0.25">
      <c r="A230" s="8">
        <v>42.624000000000002</v>
      </c>
      <c r="B230" s="8">
        <v>42.624000000000002</v>
      </c>
      <c r="C230" s="8"/>
      <c r="D230" s="30">
        <v>24133</v>
      </c>
      <c r="E230">
        <v>100448.63</v>
      </c>
      <c r="F230" s="2">
        <f>IF(E230&lt;&gt;0,('Modelo Atmosférico'!$B$9/'Modelo Atmosférico'!$B$10)*((POWER(E230/'Modelo Atmosférico'!$B$14,(-'Modelo Atmosférico'!$B$11*'Modelo Atmosférico'!$B$10)/('Modelo Atmosférico'!$B$12*'Modelo Atmosférico'!$B$13)))-1),0)</f>
        <v>73.207761168164666</v>
      </c>
      <c r="G230" s="12">
        <f t="shared" si="26"/>
        <v>-0.69329541789196014</v>
      </c>
      <c r="H230">
        <v>222</v>
      </c>
      <c r="I230" t="s">
        <v>30</v>
      </c>
      <c r="J230" s="2">
        <f t="shared" si="22"/>
        <v>0.96138016500282963</v>
      </c>
      <c r="K230">
        <f t="shared" si="23"/>
        <v>0.34195060198362703</v>
      </c>
      <c r="M230" s="2">
        <f t="shared" si="24"/>
        <v>4.1666666666666625</v>
      </c>
      <c r="N230">
        <f t="shared" si="25"/>
        <v>6.4199942129629495</v>
      </c>
      <c r="O230">
        <f t="shared" si="20"/>
        <v>1</v>
      </c>
      <c r="P230">
        <f t="shared" si="21"/>
        <v>0</v>
      </c>
    </row>
    <row r="231" spans="1:16" x14ac:dyDescent="0.25">
      <c r="A231" s="8">
        <v>42.816000000000003</v>
      </c>
      <c r="B231" s="8">
        <v>42.816000000000003</v>
      </c>
      <c r="C231" s="8"/>
      <c r="D231" s="30">
        <v>24131</v>
      </c>
      <c r="E231">
        <v>100454.14</v>
      </c>
      <c r="F231" s="2">
        <f>IF(E231&lt;&gt;0,('Modelo Atmosférico'!$B$9/'Modelo Atmosférico'!$B$10)*((POWER(E231/'Modelo Atmosférico'!$B$14,(-'Modelo Atmosférico'!$B$11*'Modelo Atmosférico'!$B$10)/('Modelo Atmosférico'!$B$12*'Modelo Atmosférico'!$B$13)))-1),0)</f>
        <v>72.745869320073623</v>
      </c>
      <c r="G231" s="12">
        <f t="shared" si="26"/>
        <v>-1.1551872659830025</v>
      </c>
      <c r="H231">
        <v>223</v>
      </c>
      <c r="I231" t="s">
        <v>30</v>
      </c>
      <c r="J231" s="2">
        <f t="shared" si="22"/>
        <v>0.96221057822495637</v>
      </c>
      <c r="K231">
        <f t="shared" si="23"/>
        <v>0.45781673154689911</v>
      </c>
      <c r="M231" s="2">
        <f t="shared" si="24"/>
        <v>4.1666666666666625</v>
      </c>
      <c r="N231">
        <f t="shared" si="25"/>
        <v>8.5901331018518352</v>
      </c>
      <c r="O231">
        <f t="shared" si="20"/>
        <v>1</v>
      </c>
      <c r="P231">
        <f t="shared" si="21"/>
        <v>0</v>
      </c>
    </row>
    <row r="232" spans="1:16" x14ac:dyDescent="0.25">
      <c r="A232" s="8">
        <v>43.008000000000003</v>
      </c>
      <c r="B232" s="8">
        <v>43.008000000000003</v>
      </c>
      <c r="C232" s="8"/>
      <c r="D232" s="30">
        <v>24130</v>
      </c>
      <c r="E232">
        <v>100456.89</v>
      </c>
      <c r="F232" s="2">
        <f>IF(E232&lt;&gt;0,('Modelo Atmosférico'!$B$9/'Modelo Atmosférico'!$B$10)*((POWER(E232/'Modelo Atmosférico'!$B$14,(-'Modelo Atmosférico'!$B$11*'Modelo Atmosférico'!$B$10)/('Modelo Atmosférico'!$B$12*'Modelo Atmosférico'!$B$13)))-1),0)</f>
        <v>72.515350210048894</v>
      </c>
      <c r="G232" s="12">
        <f t="shared" si="26"/>
        <v>-1.3857063760077324</v>
      </c>
      <c r="H232">
        <v>224</v>
      </c>
      <c r="I232" t="s">
        <v>30</v>
      </c>
      <c r="J232" s="2">
        <f t="shared" si="22"/>
        <v>0.48023217821063369</v>
      </c>
      <c r="K232">
        <f t="shared" si="23"/>
        <v>0.22635088217195662</v>
      </c>
      <c r="M232" s="2">
        <f t="shared" si="24"/>
        <v>2.0833333333333313</v>
      </c>
      <c r="N232">
        <f t="shared" si="25"/>
        <v>4.2498553240740655</v>
      </c>
      <c r="O232">
        <f t="shared" si="20"/>
        <v>1</v>
      </c>
      <c r="P232">
        <f t="shared" si="21"/>
        <v>0</v>
      </c>
    </row>
    <row r="233" spans="1:16" x14ac:dyDescent="0.25">
      <c r="A233" s="7">
        <v>43.2</v>
      </c>
      <c r="B233" s="8">
        <v>43.2</v>
      </c>
      <c r="C233" s="8"/>
      <c r="D233" s="30">
        <v>24130</v>
      </c>
      <c r="E233">
        <v>100456.89</v>
      </c>
      <c r="F233" s="2">
        <f>IF(E233&lt;&gt;0,('Modelo Atmosférico'!$B$9/'Modelo Atmosférico'!$B$10)*((POWER(E233/'Modelo Atmosférico'!$B$14,(-'Modelo Atmosférico'!$B$11*'Modelo Atmosférico'!$B$10)/('Modelo Atmosférico'!$B$12*'Modelo Atmosférico'!$B$13)))-1),0)</f>
        <v>72.515350210048894</v>
      </c>
      <c r="G233" s="12">
        <f t="shared" si="26"/>
        <v>-1.3857063760077324</v>
      </c>
      <c r="H233">
        <v>225</v>
      </c>
      <c r="I233" t="s">
        <v>30</v>
      </c>
      <c r="J233" s="2">
        <f t="shared" si="22"/>
        <v>0</v>
      </c>
      <c r="K233">
        <f t="shared" si="23"/>
        <v>0.18627719842650214</v>
      </c>
      <c r="M233" s="2">
        <f t="shared" si="24"/>
        <v>0</v>
      </c>
      <c r="N233">
        <f t="shared" si="25"/>
        <v>3.496334876543203</v>
      </c>
      <c r="O233">
        <f t="shared" si="20"/>
        <v>1</v>
      </c>
      <c r="P233">
        <f t="shared" si="21"/>
        <v>1</v>
      </c>
    </row>
    <row r="234" spans="1:16" x14ac:dyDescent="0.25">
      <c r="A234" s="8">
        <v>43.392000000000003</v>
      </c>
      <c r="B234" s="8">
        <v>43.392000000000003</v>
      </c>
      <c r="C234" s="8"/>
      <c r="D234" s="30">
        <v>24130</v>
      </c>
      <c r="E234">
        <v>100456.89</v>
      </c>
      <c r="F234" s="2">
        <f>IF(E234&lt;&gt;0,('Modelo Atmosférico'!$B$9/'Modelo Atmosférico'!$B$10)*((POWER(E234/'Modelo Atmosférico'!$B$14,(-'Modelo Atmosférico'!$B$11*'Modelo Atmosférico'!$B$10)/('Modelo Atmosférico'!$B$12*'Modelo Atmosférico'!$B$13)))-1),0)</f>
        <v>72.515350210048894</v>
      </c>
      <c r="G234" s="12">
        <f t="shared" si="26"/>
        <v>-1.3857063760077324</v>
      </c>
      <c r="H234">
        <v>226</v>
      </c>
      <c r="I234" t="s">
        <v>30</v>
      </c>
      <c r="J234" s="2">
        <f t="shared" si="22"/>
        <v>-0.24012407294242677</v>
      </c>
      <c r="K234">
        <f t="shared" si="23"/>
        <v>0.22635301379007478</v>
      </c>
      <c r="M234" s="2">
        <f t="shared" si="24"/>
        <v>-1.0416666666666656</v>
      </c>
      <c r="N234">
        <f t="shared" si="25"/>
        <v>4.2498553240740655</v>
      </c>
      <c r="O234">
        <f t="shared" si="20"/>
        <v>1</v>
      </c>
      <c r="P234">
        <f t="shared" si="21"/>
        <v>0</v>
      </c>
    </row>
    <row r="235" spans="1:16" x14ac:dyDescent="0.25">
      <c r="A235" s="8">
        <v>43.584000000000003</v>
      </c>
      <c r="B235" s="8">
        <v>43.584000000000003</v>
      </c>
      <c r="C235" s="8"/>
      <c r="D235" s="30">
        <v>24129</v>
      </c>
      <c r="E235">
        <v>100459.64</v>
      </c>
      <c r="F235" s="2">
        <f>IF(E235&lt;&gt;0,('Modelo Atmosférico'!$B$9/'Modelo Atmosférico'!$B$10)*((POWER(E235/'Modelo Atmosférico'!$B$14,(-'Modelo Atmosférico'!$B$11*'Modelo Atmosférico'!$B$10)/('Modelo Atmosférico'!$B$12*'Modelo Atmosférico'!$B$13)))-1),0)</f>
        <v>72.284836209761949</v>
      </c>
      <c r="G235" s="12">
        <f t="shared" si="26"/>
        <v>-1.6162203762946774</v>
      </c>
      <c r="H235">
        <v>227</v>
      </c>
      <c r="I235" t="s">
        <v>30</v>
      </c>
      <c r="J235" s="2">
        <f t="shared" si="22"/>
        <v>-0.96138016500282963</v>
      </c>
      <c r="K235">
        <f t="shared" si="23"/>
        <v>0.47028449768650138</v>
      </c>
      <c r="M235" s="2">
        <f t="shared" si="24"/>
        <v>-4.1666666666666625</v>
      </c>
      <c r="N235">
        <f t="shared" si="25"/>
        <v>8.8312596450617118</v>
      </c>
      <c r="O235">
        <f t="shared" si="20"/>
        <v>1</v>
      </c>
      <c r="P235">
        <f t="shared" si="21"/>
        <v>0</v>
      </c>
    </row>
    <row r="236" spans="1:16" x14ac:dyDescent="0.25">
      <c r="A236" s="8">
        <v>43.776000000000003</v>
      </c>
      <c r="B236" s="8">
        <v>43.776000000000003</v>
      </c>
      <c r="C236" s="8"/>
      <c r="D236" s="30">
        <v>24130</v>
      </c>
      <c r="E236">
        <v>100456.89</v>
      </c>
      <c r="F236" s="2">
        <f>IF(E236&lt;&gt;0,('Modelo Atmosférico'!$B$9/'Modelo Atmosférico'!$B$10)*((POWER(E236/'Modelo Atmosférico'!$B$14,(-'Modelo Atmosférico'!$B$11*'Modelo Atmosférico'!$B$10)/('Modelo Atmosférico'!$B$12*'Modelo Atmosférico'!$B$13)))-1),0)</f>
        <v>72.515350210048894</v>
      </c>
      <c r="G236" s="12">
        <f t="shared" si="26"/>
        <v>-1.3857063760077324</v>
      </c>
      <c r="H236">
        <v>228</v>
      </c>
      <c r="I236" t="s">
        <v>30</v>
      </c>
      <c r="J236" s="2">
        <f t="shared" si="22"/>
        <v>-0.24012407294242677</v>
      </c>
      <c r="K236">
        <f t="shared" si="23"/>
        <v>0.36600716562618846</v>
      </c>
      <c r="M236" s="2">
        <f t="shared" si="24"/>
        <v>-1.0416666666666656</v>
      </c>
      <c r="N236">
        <f t="shared" si="25"/>
        <v>6.8721064814814667</v>
      </c>
      <c r="O236">
        <f t="shared" si="20"/>
        <v>1</v>
      </c>
      <c r="P236">
        <f t="shared" si="21"/>
        <v>0</v>
      </c>
    </row>
    <row r="237" spans="1:16" x14ac:dyDescent="0.25">
      <c r="A237" s="8">
        <v>43.968000000000004</v>
      </c>
      <c r="B237" s="8">
        <v>43.968000000000004</v>
      </c>
      <c r="C237" s="8"/>
      <c r="D237" s="30">
        <v>24129</v>
      </c>
      <c r="E237">
        <v>100459.64</v>
      </c>
      <c r="F237" s="2">
        <f>IF(E237&lt;&gt;0,('Modelo Atmosférico'!$B$9/'Modelo Atmosférico'!$B$10)*((POWER(E237/'Modelo Atmosférico'!$B$14,(-'Modelo Atmosférico'!$B$11*'Modelo Atmosférico'!$B$10)/('Modelo Atmosférico'!$B$12*'Modelo Atmosférico'!$B$13)))-1),0)</f>
        <v>72.284836209761949</v>
      </c>
      <c r="G237" s="12">
        <f t="shared" si="26"/>
        <v>-1.6162203762946774</v>
      </c>
      <c r="H237">
        <v>229</v>
      </c>
      <c r="I237" t="s">
        <v>30</v>
      </c>
      <c r="J237" s="2">
        <f t="shared" si="22"/>
        <v>-0.24011875029890084</v>
      </c>
      <c r="K237">
        <f t="shared" si="23"/>
        <v>0.18120743100650638</v>
      </c>
      <c r="M237" s="2">
        <f t="shared" si="24"/>
        <v>-1.0416666666666656</v>
      </c>
      <c r="N237">
        <f t="shared" si="25"/>
        <v>3.4059124228394992</v>
      </c>
      <c r="O237">
        <f t="shared" si="20"/>
        <v>1</v>
      </c>
      <c r="P237">
        <f t="shared" si="21"/>
        <v>0</v>
      </c>
    </row>
    <row r="238" spans="1:16" x14ac:dyDescent="0.25">
      <c r="A238" s="7">
        <v>44.16</v>
      </c>
      <c r="B238" s="8">
        <v>44.16</v>
      </c>
      <c r="C238" s="8"/>
      <c r="D238" s="30">
        <v>24129</v>
      </c>
      <c r="E238">
        <v>100459.64</v>
      </c>
      <c r="F238" s="2">
        <f>IF(E238&lt;&gt;0,('Modelo Atmosférico'!$B$9/'Modelo Atmosférico'!$B$10)*((POWER(E238/'Modelo Atmosférico'!$B$14,(-'Modelo Atmosférico'!$B$11*'Modelo Atmosférico'!$B$10)/('Modelo Atmosférico'!$B$12*'Modelo Atmosférico'!$B$13)))-1),0)</f>
        <v>72.284836209761949</v>
      </c>
      <c r="G238" s="12">
        <f t="shared" si="26"/>
        <v>-1.6162203762946774</v>
      </c>
      <c r="H238">
        <v>230</v>
      </c>
      <c r="I238" t="s">
        <v>30</v>
      </c>
      <c r="J238" s="2">
        <f t="shared" si="22"/>
        <v>-0.24011875029890262</v>
      </c>
      <c r="K238">
        <f t="shared" si="23"/>
        <v>8.9881715234089818E-2</v>
      </c>
      <c r="M238" s="2">
        <f t="shared" si="24"/>
        <v>-1.0416666666666734</v>
      </c>
      <c r="N238">
        <f t="shared" si="25"/>
        <v>1.687885802469131</v>
      </c>
      <c r="O238">
        <f t="shared" si="20"/>
        <v>1</v>
      </c>
      <c r="P238">
        <f t="shared" si="21"/>
        <v>0</v>
      </c>
    </row>
    <row r="239" spans="1:16" x14ac:dyDescent="0.25">
      <c r="A239" s="8">
        <v>44.351999999999997</v>
      </c>
      <c r="B239" s="8">
        <v>44.351999999999997</v>
      </c>
      <c r="C239" s="8"/>
      <c r="D239" s="30">
        <v>24129</v>
      </c>
      <c r="E239">
        <v>100459.64</v>
      </c>
      <c r="F239" s="2">
        <f>IF(E239&lt;&gt;0,('Modelo Atmosférico'!$B$9/'Modelo Atmosférico'!$B$10)*((POWER(E239/'Modelo Atmosférico'!$B$14,(-'Modelo Atmosférico'!$B$11*'Modelo Atmosférico'!$B$10)/('Modelo Atmosférico'!$B$12*'Modelo Atmosférico'!$B$13)))-1),0)</f>
        <v>72.284836209761949</v>
      </c>
      <c r="G239" s="12">
        <f t="shared" si="26"/>
        <v>-1.6162203762946774</v>
      </c>
      <c r="H239">
        <v>231</v>
      </c>
      <c r="I239" t="s">
        <v>30</v>
      </c>
      <c r="J239" s="2">
        <f t="shared" si="22"/>
        <v>-0.24011875029890262</v>
      </c>
      <c r="K239">
        <f t="shared" si="23"/>
        <v>7.2252077385016794E-2</v>
      </c>
      <c r="M239" s="2">
        <f t="shared" si="24"/>
        <v>-1.0416666666666734</v>
      </c>
      <c r="N239">
        <f t="shared" si="25"/>
        <v>1.3563368055555496</v>
      </c>
      <c r="O239">
        <f t="shared" si="20"/>
        <v>1</v>
      </c>
      <c r="P239">
        <f t="shared" si="21"/>
        <v>0</v>
      </c>
    </row>
    <row r="240" spans="1:16" x14ac:dyDescent="0.25">
      <c r="A240" s="8">
        <v>44.543999999999997</v>
      </c>
      <c r="B240" s="8">
        <v>44.543999999999997</v>
      </c>
      <c r="C240" s="8"/>
      <c r="D240" s="30">
        <v>24130</v>
      </c>
      <c r="E240">
        <v>100456.89</v>
      </c>
      <c r="F240" s="2">
        <f>IF(E240&lt;&gt;0,('Modelo Atmosférico'!$B$9/'Modelo Atmosférico'!$B$10)*((POWER(E240/'Modelo Atmosférico'!$B$14,(-'Modelo Atmosférico'!$B$11*'Modelo Atmosférico'!$B$10)/('Modelo Atmosférico'!$B$12*'Modelo Atmosférico'!$B$13)))-1),0)</f>
        <v>72.515350210048894</v>
      </c>
      <c r="G240" s="12">
        <f t="shared" si="26"/>
        <v>-1.3857063760077324</v>
      </c>
      <c r="H240">
        <v>232</v>
      </c>
      <c r="I240" t="s">
        <v>30</v>
      </c>
      <c r="J240" s="2">
        <f t="shared" si="22"/>
        <v>0.24011875029890262</v>
      </c>
      <c r="K240">
        <f t="shared" si="23"/>
        <v>0.12352726164246361</v>
      </c>
      <c r="M240" s="2">
        <f t="shared" si="24"/>
        <v>1.0416666666666734</v>
      </c>
      <c r="N240">
        <f t="shared" si="25"/>
        <v>2.3208429783950613</v>
      </c>
      <c r="O240">
        <f t="shared" si="20"/>
        <v>1</v>
      </c>
      <c r="P240">
        <f t="shared" si="21"/>
        <v>0</v>
      </c>
    </row>
    <row r="241" spans="1:16" x14ac:dyDescent="0.25">
      <c r="A241" s="8">
        <v>44.735999999999997</v>
      </c>
      <c r="B241" s="8">
        <v>44.735999999999997</v>
      </c>
      <c r="C241" s="8"/>
      <c r="D241" s="30">
        <v>24126</v>
      </c>
      <c r="E241">
        <v>100467.91</v>
      </c>
      <c r="F241" s="2">
        <f>IF(E241&lt;&gt;0,('Modelo Atmosférico'!$B$9/'Modelo Atmosférico'!$B$10)*((POWER(E241/'Modelo Atmosférico'!$B$14,(-'Modelo Atmosférico'!$B$11*'Modelo Atmosférico'!$B$10)/('Modelo Atmosférico'!$B$12*'Modelo Atmosférico'!$B$13)))-1),0)</f>
        <v>71.591648529556863</v>
      </c>
      <c r="G241" s="12">
        <f t="shared" si="26"/>
        <v>-2.3094080564997626</v>
      </c>
      <c r="H241">
        <v>233</v>
      </c>
      <c r="I241" t="s">
        <v>30</v>
      </c>
      <c r="J241" s="2">
        <f t="shared" si="22"/>
        <v>-0.96218925051253767</v>
      </c>
      <c r="K241">
        <f t="shared" si="23"/>
        <v>0.12371103921144283</v>
      </c>
      <c r="M241" s="2">
        <f t="shared" si="24"/>
        <v>-4.1666666666666936</v>
      </c>
      <c r="N241">
        <f t="shared" si="25"/>
        <v>2.3208429783950928</v>
      </c>
      <c r="O241">
        <f t="shared" si="20"/>
        <v>1</v>
      </c>
      <c r="P241">
        <f t="shared" si="21"/>
        <v>0</v>
      </c>
    </row>
    <row r="242" spans="1:16" x14ac:dyDescent="0.25">
      <c r="A242" s="8">
        <v>44.927999999999997</v>
      </c>
      <c r="B242" s="8">
        <v>44.927999999999997</v>
      </c>
      <c r="C242" s="8"/>
      <c r="D242" s="30">
        <v>24127</v>
      </c>
      <c r="E242">
        <v>100465.16</v>
      </c>
      <c r="F242" s="2">
        <f>IF(E242&lt;&gt;0,('Modelo Atmosférico'!$B$9/'Modelo Atmosférico'!$B$10)*((POWER(E242/'Modelo Atmosférico'!$B$14,(-'Modelo Atmosférico'!$B$11*'Modelo Atmosférico'!$B$10)/('Modelo Atmosférico'!$B$12*'Modelo Atmosférico'!$B$13)))-1),0)</f>
        <v>71.822147164977665</v>
      </c>
      <c r="G242" s="12">
        <f t="shared" si="26"/>
        <v>-2.0789094210789614</v>
      </c>
      <c r="H242">
        <v>234</v>
      </c>
      <c r="I242" t="s">
        <v>30</v>
      </c>
      <c r="J242" s="2">
        <f t="shared" si="22"/>
        <v>-0.48196775498363226</v>
      </c>
      <c r="K242">
        <f t="shared" si="23"/>
        <v>0.12858557085202607</v>
      </c>
      <c r="M242" s="2">
        <f t="shared" si="24"/>
        <v>-2.0833333333333468</v>
      </c>
      <c r="N242">
        <f t="shared" si="25"/>
        <v>2.4112654320987965</v>
      </c>
      <c r="O242">
        <f t="shared" si="20"/>
        <v>1</v>
      </c>
      <c r="P242">
        <f t="shared" si="21"/>
        <v>0</v>
      </c>
    </row>
    <row r="243" spans="1:16" x14ac:dyDescent="0.25">
      <c r="A243" s="7">
        <v>45.12</v>
      </c>
      <c r="B243" s="8">
        <v>45.12</v>
      </c>
      <c r="C243" s="8"/>
      <c r="D243" s="30">
        <v>24130</v>
      </c>
      <c r="E243">
        <v>100456.89</v>
      </c>
      <c r="F243" s="2">
        <f>IF(E243&lt;&gt;0,('Modelo Atmosférico'!$B$9/'Modelo Atmosférico'!$B$10)*((POWER(E243/'Modelo Atmosférico'!$B$14,(-'Modelo Atmosférico'!$B$11*'Modelo Atmosférico'!$B$10)/('Modelo Atmosférico'!$B$12*'Modelo Atmosférico'!$B$13)))-1),0)</f>
        <v>72.515350210048894</v>
      </c>
      <c r="G243" s="12">
        <f t="shared" si="26"/>
        <v>-1.3857063760077324</v>
      </c>
      <c r="H243">
        <v>235</v>
      </c>
      <c r="I243" t="s">
        <v>30</v>
      </c>
      <c r="J243" s="2">
        <f t="shared" si="22"/>
        <v>0.24011875029890084</v>
      </c>
      <c r="K243">
        <f t="shared" si="23"/>
        <v>0.17352181414538709</v>
      </c>
      <c r="M243" s="2">
        <f t="shared" si="24"/>
        <v>1.0416666666666656</v>
      </c>
      <c r="N243">
        <f t="shared" si="25"/>
        <v>3.2552083333333695</v>
      </c>
      <c r="O243">
        <f t="shared" ref="O243:O247" si="27">IF(N243&lt;$O$3, 1, 0)</f>
        <v>1</v>
      </c>
      <c r="P243">
        <f t="shared" ref="P243:P247" si="28">IF(AND(O243=1, M243&lt;1, M243&gt;-1), 1, 0)</f>
        <v>0</v>
      </c>
    </row>
    <row r="244" spans="1:16" x14ac:dyDescent="0.25">
      <c r="A244" s="8">
        <v>45.311999999999998</v>
      </c>
      <c r="B244" s="8">
        <v>45.311999999999998</v>
      </c>
      <c r="C244" s="8"/>
      <c r="D244" s="30">
        <v>24126</v>
      </c>
      <c r="E244">
        <v>100467.91</v>
      </c>
      <c r="F244" s="2">
        <f>IF(E244&lt;&gt;0,('Modelo Atmosférico'!$B$9/'Modelo Atmosférico'!$B$10)*((POWER(E244/'Modelo Atmosférico'!$B$14,(-'Modelo Atmosférico'!$B$11*'Modelo Atmosférico'!$B$10)/('Modelo Atmosférico'!$B$12*'Modelo Atmosférico'!$B$13)))-1),0)</f>
        <v>71.591648529556863</v>
      </c>
      <c r="G244" s="12">
        <f t="shared" si="26"/>
        <v>-2.3094080564997626</v>
      </c>
      <c r="H244">
        <v>236</v>
      </c>
      <c r="I244" t="s">
        <v>30</v>
      </c>
      <c r="J244" s="2">
        <f t="shared" si="22"/>
        <v>-0.72207050021362973</v>
      </c>
      <c r="K244">
        <f t="shared" si="23"/>
        <v>0.20569034961913921</v>
      </c>
      <c r="M244" s="2">
        <f t="shared" si="24"/>
        <v>-3.1249999999999973</v>
      </c>
      <c r="N244">
        <f t="shared" si="25"/>
        <v>3.8580246913580556</v>
      </c>
      <c r="O244">
        <f t="shared" si="27"/>
        <v>1</v>
      </c>
      <c r="P244">
        <f t="shared" si="28"/>
        <v>0</v>
      </c>
    </row>
    <row r="245" spans="1:16" x14ac:dyDescent="0.25">
      <c r="A245" s="8">
        <v>45.503999999999998</v>
      </c>
      <c r="B245" s="8">
        <v>45.503999999999998</v>
      </c>
      <c r="C245" s="8"/>
      <c r="D245" s="30">
        <v>24126</v>
      </c>
      <c r="E245">
        <v>100467.91</v>
      </c>
      <c r="F245" s="2">
        <f>IF(E245&lt;&gt;0,('Modelo Atmosférico'!$B$9/'Modelo Atmosférico'!$B$10)*((POWER(E245/'Modelo Atmosférico'!$B$14,(-'Modelo Atmosférico'!$B$11*'Modelo Atmosférico'!$B$10)/('Modelo Atmosférico'!$B$12*'Modelo Atmosférico'!$B$13)))-1),0)</f>
        <v>71.591648529556863</v>
      </c>
      <c r="G245" s="12">
        <f t="shared" si="26"/>
        <v>-2.3094080564997626</v>
      </c>
      <c r="H245">
        <v>237</v>
      </c>
      <c r="I245" t="s">
        <v>30</v>
      </c>
      <c r="J245" s="2">
        <f t="shared" ref="J245:J247" si="29">(G245-G240)/(B245-B240)</f>
        <v>-0.96218925051253057</v>
      </c>
      <c r="K245">
        <f t="shared" ref="K245:K247" si="30">_xlfn.VAR.P(J240:J245)</f>
        <v>0.25863336087166705</v>
      </c>
      <c r="M245" s="2">
        <f t="shared" ref="M245:M247" si="31">(D245-D240)/(B245-B240)</f>
        <v>-4.1666666666666625</v>
      </c>
      <c r="N245">
        <f t="shared" ref="N245:N247" si="32">_xlfn.VAR.P(M240:M245)</f>
        <v>4.8526716820987872</v>
      </c>
      <c r="O245">
        <f t="shared" si="27"/>
        <v>1</v>
      </c>
      <c r="P245">
        <f t="shared" si="28"/>
        <v>0</v>
      </c>
    </row>
    <row r="246" spans="1:16" x14ac:dyDescent="0.25">
      <c r="A246" s="8">
        <v>45.695999999999998</v>
      </c>
      <c r="B246" s="8">
        <v>45.695999999999998</v>
      </c>
      <c r="C246" s="8"/>
      <c r="D246" s="30">
        <v>24126</v>
      </c>
      <c r="E246">
        <v>100467.91</v>
      </c>
      <c r="F246" s="2">
        <f>IF(E246&lt;&gt;0,('Modelo Atmosférico'!$B$9/'Modelo Atmosférico'!$B$10)*((POWER(E246/'Modelo Atmosférico'!$B$14,(-'Modelo Atmosférico'!$B$11*'Modelo Atmosférico'!$B$10)/('Modelo Atmosférico'!$B$12*'Modelo Atmosférico'!$B$13)))-1),0)</f>
        <v>71.591648529556863</v>
      </c>
      <c r="G246" s="12">
        <f t="shared" si="26"/>
        <v>-2.3094080564997626</v>
      </c>
      <c r="H246">
        <v>238</v>
      </c>
      <c r="I246" t="s">
        <v>30</v>
      </c>
      <c r="J246" s="2">
        <f t="shared" si="29"/>
        <v>0</v>
      </c>
      <c r="K246">
        <f t="shared" si="30"/>
        <v>0.21209574735578299</v>
      </c>
      <c r="M246" s="2">
        <f t="shared" si="31"/>
        <v>0</v>
      </c>
      <c r="N246">
        <f t="shared" si="32"/>
        <v>3.9785879629629761</v>
      </c>
      <c r="O246">
        <f t="shared" si="27"/>
        <v>1</v>
      </c>
      <c r="P246">
        <f t="shared" si="28"/>
        <v>1</v>
      </c>
    </row>
    <row r="247" spans="1:16" x14ac:dyDescent="0.25">
      <c r="A247" s="8">
        <v>45.887999999999998</v>
      </c>
      <c r="B247" s="8">
        <v>45.887999999999998</v>
      </c>
      <c r="C247" s="8"/>
      <c r="D247" s="30">
        <v>24128</v>
      </c>
      <c r="E247">
        <v>100462.39</v>
      </c>
      <c r="F247" s="2">
        <f>IF(E247&lt;&gt;0,('Modelo Atmosférico'!$B$9/'Modelo Atmosférico'!$B$10)*((POWER(E247/'Modelo Atmosférico'!$B$14,(-'Modelo Atmosférico'!$B$11*'Modelo Atmosférico'!$B$10)/('Modelo Atmosférico'!$B$12*'Modelo Atmosférico'!$B$13)))-1),0)</f>
        <v>72.054327318966685</v>
      </c>
      <c r="G247" s="12">
        <f t="shared" si="26"/>
        <v>-1.8467292670899411</v>
      </c>
      <c r="H247">
        <v>239</v>
      </c>
      <c r="I247" t="s">
        <v>30</v>
      </c>
      <c r="J247" s="2">
        <f t="shared" si="29"/>
        <v>0.24185432707189589</v>
      </c>
      <c r="K247">
        <f t="shared" si="30"/>
        <v>0.22047531852164029</v>
      </c>
      <c r="M247" s="2">
        <f t="shared" si="31"/>
        <v>1.0416666666666656</v>
      </c>
      <c r="N247">
        <f t="shared" si="32"/>
        <v>4.1292920524691334</v>
      </c>
      <c r="O247">
        <f t="shared" si="27"/>
        <v>1</v>
      </c>
      <c r="P247">
        <f t="shared" si="28"/>
        <v>0</v>
      </c>
    </row>
    <row r="248" spans="1:16" x14ac:dyDescent="0.25">
      <c r="A248" s="7"/>
      <c r="B248" s="8"/>
      <c r="C248" s="8"/>
      <c r="D248" s="30"/>
      <c r="E248" s="30"/>
      <c r="F248" s="15"/>
      <c r="G248" s="16"/>
      <c r="J248" s="2"/>
    </row>
    <row r="249" spans="1:16" x14ac:dyDescent="0.25">
      <c r="D249" s="30"/>
      <c r="E249" s="30"/>
    </row>
    <row r="250" spans="1:16" x14ac:dyDescent="0.25">
      <c r="D250" s="30"/>
      <c r="E250" s="30"/>
    </row>
    <row r="251" spans="1:16" x14ac:dyDescent="0.25">
      <c r="D251" s="30"/>
      <c r="E251" s="30"/>
    </row>
  </sheetData>
  <autoFilter ref="A7:P248" xr:uid="{0D9F40BF-3F36-42D1-8ABC-46002DF60A30}"/>
  <mergeCells count="5">
    <mergeCell ref="B1:C1"/>
    <mergeCell ref="B2:D2"/>
    <mergeCell ref="B3:D3"/>
    <mergeCell ref="B4:D4"/>
    <mergeCell ref="B5:D5"/>
  </mergeCell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r:id="rId5">
            <anchor moveWithCells="1">
              <from>
                <xdr:col>4</xdr:col>
                <xdr:colOff>28575</xdr:colOff>
                <xdr:row>5</xdr:row>
                <xdr:rowOff>66675</xdr:rowOff>
              </from>
              <to>
                <xdr:col>7</xdr:col>
                <xdr:colOff>0</xdr:colOff>
                <xdr:row>5</xdr:row>
                <xdr:rowOff>342900</xdr:rowOff>
              </to>
            </anchor>
          </controlPr>
        </control>
      </mc:Choice>
      <mc:Fallback>
        <control shapeId="14337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0FBF7-4F13-4686-B031-C462498DE4D6}">
  <sheetPr codeName="Plan9"/>
  <dimension ref="A1:BI251"/>
  <sheetViews>
    <sheetView topLeftCell="A187" zoomScaleNormal="100" workbookViewId="0">
      <selection activeCell="P50" sqref="P50"/>
    </sheetView>
  </sheetViews>
  <sheetFormatPr defaultRowHeight="15" x14ac:dyDescent="0.25"/>
  <cols>
    <col min="2" max="2" width="9.5703125" customWidth="1"/>
    <col min="3" max="3" width="1.5703125" customWidth="1"/>
    <col min="4" max="7" width="10.5703125" customWidth="1"/>
    <col min="8" max="8" width="10" customWidth="1"/>
    <col min="9" max="9" width="31.140625" customWidth="1"/>
    <col min="13" max="13" width="17.28515625" customWidth="1"/>
    <col min="22" max="22" width="1.5703125" customWidth="1"/>
  </cols>
  <sheetData>
    <row r="1" spans="1:57" ht="15.75" thickBot="1" x14ac:dyDescent="0.3">
      <c r="B1" s="60" t="s">
        <v>23</v>
      </c>
      <c r="C1" s="61"/>
      <c r="D1" s="19"/>
      <c r="E1" s="26" t="s">
        <v>15</v>
      </c>
      <c r="F1" s="35"/>
      <c r="G1" s="17"/>
      <c r="H1" s="17"/>
    </row>
    <row r="2" spans="1:57" ht="16.5" thickTop="1" thickBot="1" x14ac:dyDescent="0.3">
      <c r="B2" s="62"/>
      <c r="C2" s="63"/>
      <c r="D2" s="63"/>
      <c r="E2" s="21"/>
      <c r="F2" s="24" t="s">
        <v>14</v>
      </c>
      <c r="G2" s="31"/>
      <c r="O2" s="17" t="s">
        <v>36</v>
      </c>
    </row>
    <row r="3" spans="1:57" x14ac:dyDescent="0.25">
      <c r="B3" s="64" t="s">
        <v>16</v>
      </c>
      <c r="C3" s="65"/>
      <c r="D3" s="65"/>
      <c r="E3" s="6">
        <v>100440.36</v>
      </c>
      <c r="F3" s="23">
        <f>IF(E3&lt;&gt;0,('Modelo Atmosférico'!$B$9/'Modelo Atmosférico'!$B$10)*((POWER(E3/'Modelo Atmosférico'!$B$14,(-'Modelo Atmosférico'!$B$11*'Modelo Atmosférico'!$B$10)/('Modelo Atmosférico'!$B$12*'Modelo Atmosférico'!$B$13)))-1),0)</f>
        <v>73.901056586056626</v>
      </c>
      <c r="G3" s="32" t="s">
        <v>18</v>
      </c>
      <c r="O3">
        <v>10</v>
      </c>
    </row>
    <row r="4" spans="1:57" x14ac:dyDescent="0.25">
      <c r="B4" s="64" t="s">
        <v>17</v>
      </c>
      <c r="C4" s="65"/>
      <c r="D4" s="65"/>
      <c r="E4" s="6">
        <v>91448.33</v>
      </c>
      <c r="F4" s="23">
        <f>IF(E4&lt;&gt;0,('Modelo Atmosférico'!$B$9/'Modelo Atmosférico'!$B$10)*((POWER(E4/'Modelo Atmosférico'!$B$14,(-'Modelo Atmosférico'!$B$11*'Modelo Atmosférico'!$B$10)/('Modelo Atmosférico'!$B$12*'Modelo Atmosférico'!$B$13)))-1),0)</f>
        <v>856.6507989196524</v>
      </c>
      <c r="G4" s="33">
        <f>F4-F3</f>
        <v>782.7497423335958</v>
      </c>
    </row>
    <row r="5" spans="1:57" ht="15.75" thickBot="1" x14ac:dyDescent="0.3">
      <c r="B5" s="58"/>
      <c r="C5" s="59"/>
      <c r="D5" s="59"/>
      <c r="E5" s="22"/>
      <c r="F5" s="25"/>
      <c r="G5" s="34"/>
    </row>
    <row r="6" spans="1:57" ht="30" customHeight="1" thickTop="1" x14ac:dyDescent="0.25">
      <c r="D6" s="27" t="s">
        <v>19</v>
      </c>
      <c r="E6" s="20"/>
      <c r="F6" s="20"/>
      <c r="G6" s="18"/>
      <c r="H6" s="17"/>
    </row>
    <row r="7" spans="1:57" x14ac:dyDescent="0.25">
      <c r="A7" t="s">
        <v>38</v>
      </c>
      <c r="B7" s="4" t="s">
        <v>22</v>
      </c>
      <c r="D7" s="4" t="s">
        <v>26</v>
      </c>
      <c r="E7" s="4" t="s">
        <v>25</v>
      </c>
      <c r="F7" s="4" t="s">
        <v>20</v>
      </c>
      <c r="G7" s="4" t="s">
        <v>21</v>
      </c>
      <c r="H7" s="17" t="s">
        <v>29</v>
      </c>
      <c r="I7" s="17" t="s">
        <v>27</v>
      </c>
      <c r="J7" s="17" t="s">
        <v>31</v>
      </c>
      <c r="K7" s="17" t="s">
        <v>32</v>
      </c>
      <c r="M7" s="17" t="s">
        <v>33</v>
      </c>
      <c r="N7" s="17" t="s">
        <v>34</v>
      </c>
      <c r="O7" s="17" t="s">
        <v>35</v>
      </c>
      <c r="P7" s="17" t="s">
        <v>37</v>
      </c>
    </row>
    <row r="8" spans="1:57" x14ac:dyDescent="0.25">
      <c r="A8" s="7">
        <v>0</v>
      </c>
      <c r="B8" s="7">
        <v>0</v>
      </c>
      <c r="C8" s="8"/>
      <c r="D8" s="36">
        <v>24170</v>
      </c>
      <c r="E8" s="9">
        <v>100494.05</v>
      </c>
      <c r="F8" s="10">
        <f>IF(E8&lt;&gt;0,('Modelo Atmosférico'!$B$9/'Modelo Atmosférico'!$B$10)*((POWER(E8/'Modelo Atmosférico'!$B$14,(-'Modelo Atmosférico'!$B$11*'Modelo Atmosférico'!$B$10)/('Modelo Atmosférico'!$B$12*'Modelo Atmosférico'!$B$13)))-1),0)</f>
        <v>69.400909268446014</v>
      </c>
      <c r="G8" s="11">
        <f t="shared" ref="G8:G33" si="0">IF(E8&lt;&gt;0,F8-$F$3,0)</f>
        <v>-4.5001473176106117</v>
      </c>
      <c r="H8">
        <v>0</v>
      </c>
      <c r="I8" t="s">
        <v>28</v>
      </c>
    </row>
    <row r="9" spans="1:57" x14ac:dyDescent="0.25">
      <c r="A9" s="8">
        <v>0.192</v>
      </c>
      <c r="B9" s="8">
        <v>0.192</v>
      </c>
      <c r="C9" s="8"/>
      <c r="D9" s="30">
        <v>24171</v>
      </c>
      <c r="E9">
        <v>100491.3</v>
      </c>
      <c r="F9" s="2">
        <f>IF(E9&lt;&gt;0,('Modelo Atmosférico'!$B$9/'Modelo Atmosférico'!$B$10)*((POWER(E9/'Modelo Atmosférico'!$B$14,(-'Modelo Atmosférico'!$B$11*'Modelo Atmosférico'!$B$10)/('Modelo Atmosférico'!$B$12*'Modelo Atmosférico'!$B$13)))-1),0)</f>
        <v>69.631359353323276</v>
      </c>
      <c r="G9" s="12">
        <f t="shared" si="0"/>
        <v>-4.2696972327333498</v>
      </c>
      <c r="H9">
        <v>1</v>
      </c>
      <c r="I9" t="s">
        <v>28</v>
      </c>
      <c r="M9" s="28"/>
      <c r="AV9" s="28"/>
      <c r="BE9" s="28"/>
    </row>
    <row r="10" spans="1:57" x14ac:dyDescent="0.25">
      <c r="A10" s="8">
        <v>0.38400000000000001</v>
      </c>
      <c r="B10" s="8">
        <v>0.38400000000000001</v>
      </c>
      <c r="C10" s="8"/>
      <c r="D10" s="30">
        <v>24161</v>
      </c>
      <c r="E10">
        <v>100518.88</v>
      </c>
      <c r="F10" s="2">
        <f>IF(E10&lt;&gt;0,('Modelo Atmosférico'!$B$9/'Modelo Atmosférico'!$B$10)*((POWER(E10/'Modelo Atmosférico'!$B$14,(-'Modelo Atmosférico'!$B$11*'Modelo Atmosférico'!$B$10)/('Modelo Atmosférico'!$B$12*'Modelo Atmosférico'!$B$13)))-1),0)</f>
        <v>67.320385669355261</v>
      </c>
      <c r="G10" s="12">
        <f t="shared" si="0"/>
        <v>-6.5806709167013651</v>
      </c>
      <c r="H10">
        <v>2</v>
      </c>
      <c r="I10" t="s">
        <v>28</v>
      </c>
      <c r="M10" s="28"/>
      <c r="AR10" s="28"/>
      <c r="BA10" s="28"/>
    </row>
    <row r="11" spans="1:57" x14ac:dyDescent="0.25">
      <c r="A11" s="8">
        <v>0.57599999999999996</v>
      </c>
      <c r="B11" s="8">
        <v>0.57599999999999996</v>
      </c>
      <c r="C11" s="8"/>
      <c r="D11" s="30">
        <v>24206</v>
      </c>
      <c r="E11">
        <v>100394.75</v>
      </c>
      <c r="F11" s="2">
        <f>IF(E11&lt;&gt;0,('Modelo Atmosférico'!$B$9/'Modelo Atmosférico'!$B$10)*((POWER(E11/'Modelo Atmosférico'!$B$14,(-'Modelo Atmosférico'!$B$11*'Modelo Atmosférico'!$B$10)/('Modelo Atmosférico'!$B$12*'Modelo Atmosférico'!$B$13)))-1),0)</f>
        <v>77.725491106512649</v>
      </c>
      <c r="G11" s="12">
        <f t="shared" si="0"/>
        <v>3.8244345204560233</v>
      </c>
      <c r="H11">
        <v>3</v>
      </c>
      <c r="I11" t="s">
        <v>28</v>
      </c>
      <c r="M11" s="28"/>
      <c r="AB11" s="29"/>
      <c r="AH11" s="28"/>
      <c r="AQ11" s="28"/>
      <c r="AZ11" s="28"/>
    </row>
    <row r="12" spans="1:57" x14ac:dyDescent="0.25">
      <c r="A12" s="8">
        <v>0.76800000000000002</v>
      </c>
      <c r="B12" s="8">
        <v>0.76800000000000002</v>
      </c>
      <c r="C12" s="8"/>
      <c r="D12" s="30">
        <v>25004</v>
      </c>
      <c r="E12">
        <v>98194.41</v>
      </c>
      <c r="F12" s="2">
        <f>IF(E12&lt;&gt;0,('Modelo Atmosférico'!$B$9/'Modelo Atmosférico'!$B$10)*((POWER(E12/'Modelo Atmosférico'!$B$14,(-'Modelo Atmosférico'!$B$11*'Modelo Atmosférico'!$B$10)/('Modelo Atmosférico'!$B$12*'Modelo Atmosférico'!$B$13)))-1),0)</f>
        <v>263.91911426092457</v>
      </c>
      <c r="G12" s="12">
        <f t="shared" si="0"/>
        <v>190.01805767486795</v>
      </c>
      <c r="H12">
        <v>4</v>
      </c>
      <c r="I12" t="s">
        <v>30</v>
      </c>
      <c r="J12" s="28"/>
      <c r="M12" s="28"/>
      <c r="AA12" s="29"/>
      <c r="AG12" s="28"/>
      <c r="AP12" s="28"/>
      <c r="AY12" s="28"/>
    </row>
    <row r="13" spans="1:57" x14ac:dyDescent="0.25">
      <c r="A13" s="7">
        <v>0.96</v>
      </c>
      <c r="B13" s="8">
        <v>0.96</v>
      </c>
      <c r="C13" s="8"/>
      <c r="D13" s="30">
        <v>25442</v>
      </c>
      <c r="E13">
        <v>96987.42</v>
      </c>
      <c r="F13" s="2">
        <f>IF(E13&lt;&gt;0,('Modelo Atmosférico'!$B$9/'Modelo Atmosférico'!$B$10)*((POWER(E13/'Modelo Atmosférico'!$B$14,(-'Modelo Atmosférico'!$B$11*'Modelo Atmosférico'!$B$10)/('Modelo Atmosférico'!$B$12*'Modelo Atmosférico'!$B$13)))-1),0)</f>
        <v>367.49432384934727</v>
      </c>
      <c r="G13" s="12">
        <f t="shared" si="0"/>
        <v>293.59326726329061</v>
      </c>
      <c r="H13">
        <v>5</v>
      </c>
      <c r="I13" t="s">
        <v>30</v>
      </c>
      <c r="J13" s="28"/>
      <c r="M13" s="28"/>
      <c r="Z13" s="29"/>
      <c r="AF13" s="28"/>
      <c r="AP13" s="28"/>
      <c r="AY13" s="28"/>
    </row>
    <row r="14" spans="1:57" x14ac:dyDescent="0.25">
      <c r="A14" s="8">
        <v>1.1519999999999999</v>
      </c>
      <c r="B14" s="8">
        <v>1.1519999999999999</v>
      </c>
      <c r="C14" s="8"/>
      <c r="D14" s="30">
        <v>25750</v>
      </c>
      <c r="E14">
        <v>96138.97</v>
      </c>
      <c r="F14" s="2">
        <f>IF(E14&lt;&gt;0,('Modelo Atmosférico'!$B$9/'Modelo Atmosférico'!$B$10)*((POWER(E14/'Modelo Atmosférico'!$B$14,(-'Modelo Atmosférico'!$B$11*'Modelo Atmosférico'!$B$10)/('Modelo Atmosférico'!$B$12*'Modelo Atmosférico'!$B$13)))-1),0)</f>
        <v>440.92869353737143</v>
      </c>
      <c r="G14" s="12">
        <f t="shared" si="0"/>
        <v>367.02763695131478</v>
      </c>
      <c r="H14">
        <v>6</v>
      </c>
      <c r="I14" t="s">
        <v>30</v>
      </c>
      <c r="J14" s="28"/>
      <c r="M14" s="28"/>
      <c r="AA14" s="29"/>
      <c r="AG14" s="28"/>
      <c r="AN14" s="28"/>
      <c r="AW14" s="28"/>
    </row>
    <row r="15" spans="1:57" x14ac:dyDescent="0.25">
      <c r="A15" s="8">
        <v>1.3440000000000001</v>
      </c>
      <c r="B15" s="8">
        <v>1.3440000000000001</v>
      </c>
      <c r="C15" s="8"/>
      <c r="D15" s="30">
        <v>25783</v>
      </c>
      <c r="E15">
        <v>96048.08</v>
      </c>
      <c r="F15" s="2">
        <f>IF(E15&lt;&gt;0,('Modelo Atmosférico'!$B$9/'Modelo Atmosférico'!$B$10)*((POWER(E15/'Modelo Atmosférico'!$B$14,(-'Modelo Atmosférico'!$B$11*'Modelo Atmosférico'!$B$10)/('Modelo Atmosférico'!$B$12*'Modelo Atmosférico'!$B$13)))-1),0)</f>
        <v>448.82641506741345</v>
      </c>
      <c r="G15" s="12">
        <f t="shared" si="0"/>
        <v>374.92535848135685</v>
      </c>
      <c r="H15">
        <v>7</v>
      </c>
      <c r="I15" t="s">
        <v>30</v>
      </c>
      <c r="J15" s="28"/>
      <c r="M15" s="28"/>
      <c r="AA15" s="29"/>
      <c r="AG15" s="28"/>
      <c r="AN15" s="28"/>
      <c r="AW15" s="28"/>
    </row>
    <row r="16" spans="1:57" x14ac:dyDescent="0.25">
      <c r="A16" s="8">
        <v>1.536</v>
      </c>
      <c r="B16" s="8">
        <v>1.536</v>
      </c>
      <c r="C16" s="8"/>
      <c r="D16" s="30">
        <v>25679</v>
      </c>
      <c r="E16">
        <v>96334.53</v>
      </c>
      <c r="F16" s="2">
        <f>IF(E16&lt;&gt;0,('Modelo Atmosférico'!$B$9/'Modelo Atmosférico'!$B$10)*((POWER(E16/'Modelo Atmosférico'!$B$14,(-'Modelo Atmosférico'!$B$11*'Modelo Atmosférico'!$B$10)/('Modelo Atmosférico'!$B$12*'Modelo Atmosférico'!$B$13)))-1),0)</f>
        <v>423.95633994244707</v>
      </c>
      <c r="G16" s="12">
        <f t="shared" si="0"/>
        <v>350.05528335639042</v>
      </c>
      <c r="H16">
        <v>8</v>
      </c>
      <c r="I16" t="s">
        <v>30</v>
      </c>
      <c r="M16" s="28"/>
      <c r="AN16" s="28"/>
      <c r="AW16" s="28"/>
    </row>
    <row r="17" spans="1:57" x14ac:dyDescent="0.25">
      <c r="A17" s="8">
        <v>1.728</v>
      </c>
      <c r="B17" s="8">
        <v>1.728</v>
      </c>
      <c r="C17" s="8"/>
      <c r="D17" s="30">
        <v>25653</v>
      </c>
      <c r="E17">
        <v>96406.16</v>
      </c>
      <c r="F17" s="2">
        <f>IF(E17&lt;&gt;0,('Modelo Atmosférico'!$B$9/'Modelo Atmosférico'!$B$10)*((POWER(E17/'Modelo Atmosférico'!$B$14,(-'Modelo Atmosférico'!$B$11*'Modelo Atmosférico'!$B$10)/('Modelo Atmosférico'!$B$12*'Modelo Atmosférico'!$B$13)))-1),0)</f>
        <v>417.74666223412868</v>
      </c>
      <c r="G17" s="12">
        <f t="shared" si="0"/>
        <v>343.84560564807202</v>
      </c>
      <c r="H17">
        <v>9</v>
      </c>
      <c r="I17" t="s">
        <v>30</v>
      </c>
      <c r="M17" s="28"/>
      <c r="AN17" s="28"/>
      <c r="AW17" s="28"/>
    </row>
    <row r="18" spans="1:57" x14ac:dyDescent="0.25">
      <c r="A18" s="7">
        <v>1.92</v>
      </c>
      <c r="B18" s="8">
        <v>1.92</v>
      </c>
      <c r="C18" s="8"/>
      <c r="D18" s="30">
        <v>25730</v>
      </c>
      <c r="E18">
        <v>96194.06</v>
      </c>
      <c r="F18" s="2">
        <f>IF(E18&lt;&gt;0,('Modelo Atmosférico'!$B$9/'Modelo Atmosférico'!$B$10)*((POWER(E18/'Modelo Atmosférico'!$B$14,(-'Modelo Atmosférico'!$B$11*'Modelo Atmosférico'!$B$10)/('Modelo Atmosférico'!$B$12*'Modelo Atmosférico'!$B$13)))-1),0)</f>
        <v>436.14469038108621</v>
      </c>
      <c r="G18" s="12">
        <f t="shared" si="0"/>
        <v>362.24363379502961</v>
      </c>
      <c r="H18">
        <v>10</v>
      </c>
      <c r="I18" t="s">
        <v>30</v>
      </c>
      <c r="M18" s="28"/>
      <c r="AN18" s="28"/>
      <c r="AW18" s="28"/>
    </row>
    <row r="19" spans="1:57" x14ac:dyDescent="0.25">
      <c r="A19" s="8">
        <v>2.1120000000000001</v>
      </c>
      <c r="B19" s="8">
        <v>2.1120000000000001</v>
      </c>
      <c r="C19" s="8"/>
      <c r="D19" s="30">
        <v>25646</v>
      </c>
      <c r="E19">
        <v>96425.44</v>
      </c>
      <c r="F19" s="2">
        <f>IF(E19&lt;&gt;0,('Modelo Atmosférico'!$B$9/'Modelo Atmosférico'!$B$10)*((POWER(E19/'Modelo Atmosférico'!$B$14,(-'Modelo Atmosférico'!$B$11*'Modelo Atmosférico'!$B$10)/('Modelo Atmosférico'!$B$12*'Modelo Atmosférico'!$B$13)))-1),0)</f>
        <v>416.07589751953208</v>
      </c>
      <c r="G19" s="12">
        <f t="shared" si="0"/>
        <v>342.17484093347548</v>
      </c>
      <c r="H19">
        <v>11</v>
      </c>
      <c r="I19" t="s">
        <v>30</v>
      </c>
      <c r="J19" s="28"/>
      <c r="M19" s="28"/>
      <c r="AM19" s="28"/>
      <c r="AV19" s="28"/>
    </row>
    <row r="20" spans="1:57" x14ac:dyDescent="0.25">
      <c r="A20" s="8">
        <v>2.3039999999999998</v>
      </c>
      <c r="B20" s="8">
        <v>2.3039999999999998</v>
      </c>
      <c r="C20" s="8"/>
      <c r="D20" s="30">
        <v>25212</v>
      </c>
      <c r="E20">
        <v>97621.17</v>
      </c>
      <c r="F20" s="2">
        <f>IF(E20&lt;&gt;0,('Modelo Atmosférico'!$B$9/'Modelo Atmosférico'!$B$10)*((POWER(E20/'Modelo Atmosférico'!$B$14,(-'Modelo Atmosférico'!$B$11*'Modelo Atmosférico'!$B$10)/('Modelo Atmosférico'!$B$12*'Modelo Atmosférico'!$B$13)))-1),0)</f>
        <v>312.98114211696827</v>
      </c>
      <c r="G20" s="12">
        <f t="shared" si="0"/>
        <v>239.08008553091165</v>
      </c>
      <c r="H20">
        <v>12</v>
      </c>
      <c r="I20" t="s">
        <v>30</v>
      </c>
      <c r="J20" s="28"/>
      <c r="M20" s="28"/>
      <c r="AN20" s="28"/>
      <c r="AW20" s="28"/>
    </row>
    <row r="21" spans="1:57" x14ac:dyDescent="0.25">
      <c r="A21" s="8">
        <v>2.496</v>
      </c>
      <c r="B21" s="8">
        <v>2.496</v>
      </c>
      <c r="C21" s="8"/>
      <c r="D21" s="30">
        <v>24479</v>
      </c>
      <c r="E21">
        <v>99641.81</v>
      </c>
      <c r="F21" s="2">
        <f>IF(E21&lt;&gt;0,('Modelo Atmosférico'!$B$9/'Modelo Atmosférico'!$B$10)*((POWER(E21/'Modelo Atmosférico'!$B$14,(-'Modelo Atmosférico'!$B$11*'Modelo Atmosférico'!$B$10)/('Modelo Atmosférico'!$B$12*'Modelo Atmosférico'!$B$13)))-1),0)</f>
        <v>141.06432745878885</v>
      </c>
      <c r="G21" s="12">
        <f t="shared" si="0"/>
        <v>67.163270872732227</v>
      </c>
      <c r="H21">
        <v>13</v>
      </c>
      <c r="I21" t="s">
        <v>30</v>
      </c>
      <c r="J21" s="28"/>
      <c r="M21" s="28"/>
      <c r="AL21" s="28"/>
      <c r="AU21" s="28"/>
    </row>
    <row r="22" spans="1:57" x14ac:dyDescent="0.25">
      <c r="A22" s="38">
        <v>2.6880000000000002</v>
      </c>
      <c r="B22" s="38">
        <v>2.6880000000000002</v>
      </c>
      <c r="C22" s="38"/>
      <c r="D22" s="30">
        <v>24168</v>
      </c>
      <c r="E22">
        <v>100499.57</v>
      </c>
      <c r="F22" s="40">
        <f>IF(E22&lt;&gt;0,('Modelo Atmosférico'!$B$9/'Modelo Atmosférico'!$B$10)*((POWER(E22/'Modelo Atmosférico'!$B$14,(-'Modelo Atmosférico'!$B$11*'Modelo Atmosférico'!$B$10)/('Modelo Atmosférico'!$B$12*'Modelo Atmosférico'!$B$13)))-1),0)</f>
        <v>68.938348509768247</v>
      </c>
      <c r="G22" s="41">
        <f t="shared" si="0"/>
        <v>-4.9627080762883793</v>
      </c>
      <c r="H22" s="39">
        <v>14</v>
      </c>
      <c r="I22" s="39" t="s">
        <v>30</v>
      </c>
      <c r="J22" s="55"/>
      <c r="K22" s="39"/>
      <c r="L22" s="39"/>
      <c r="M22" s="55"/>
      <c r="N22" s="39"/>
      <c r="O22" s="39"/>
      <c r="P22" s="39"/>
      <c r="AJ22" s="28"/>
      <c r="AS22" s="28"/>
    </row>
    <row r="23" spans="1:57" x14ac:dyDescent="0.25">
      <c r="A23" s="7">
        <v>2.88</v>
      </c>
      <c r="B23" s="8">
        <v>2.88</v>
      </c>
      <c r="C23" s="8"/>
      <c r="D23" s="30">
        <v>24169</v>
      </c>
      <c r="E23">
        <v>100496.81</v>
      </c>
      <c r="F23" s="2">
        <f>IF(E23&lt;&gt;0,('Modelo Atmosférico'!$B$9/'Modelo Atmosférico'!$B$10)*((POWER(E23/'Modelo Atmosférico'!$B$14,(-'Modelo Atmosférico'!$B$11*'Modelo Atmosférico'!$B$10)/('Modelo Atmosférico'!$B$12*'Modelo Atmosférico'!$B$13)))-1),0)</f>
        <v>69.169626317474922</v>
      </c>
      <c r="G23" s="12">
        <f t="shared" si="0"/>
        <v>-4.731430268581704</v>
      </c>
      <c r="H23">
        <v>15</v>
      </c>
      <c r="I23" t="s">
        <v>30</v>
      </c>
      <c r="J23" s="28"/>
      <c r="M23" s="28"/>
      <c r="AJ23" s="28"/>
      <c r="AS23" s="28"/>
    </row>
    <row r="24" spans="1:57" x14ac:dyDescent="0.25">
      <c r="A24" s="8">
        <v>3.0720000000000001</v>
      </c>
      <c r="B24" s="8">
        <v>3.0720000000000001</v>
      </c>
      <c r="C24" s="8"/>
      <c r="D24" s="30">
        <v>24168</v>
      </c>
      <c r="E24">
        <v>100499.57</v>
      </c>
      <c r="F24" s="2">
        <f>IF(E24&lt;&gt;0,('Modelo Atmosférico'!$B$9/'Modelo Atmosférico'!$B$10)*((POWER(E24/'Modelo Atmosférico'!$B$14,(-'Modelo Atmosférico'!$B$11*'Modelo Atmosférico'!$B$10)/('Modelo Atmosférico'!$B$12*'Modelo Atmosférico'!$B$13)))-1),0)</f>
        <v>68.938348509768247</v>
      </c>
      <c r="G24" s="12">
        <f t="shared" si="0"/>
        <v>-4.9627080762883793</v>
      </c>
      <c r="H24">
        <v>16</v>
      </c>
      <c r="I24" t="s">
        <v>30</v>
      </c>
      <c r="M24" s="28"/>
      <c r="W24" s="29"/>
      <c r="AC24" s="28"/>
      <c r="AI24" s="28"/>
      <c r="AR24" s="28"/>
    </row>
    <row r="25" spans="1:57" x14ac:dyDescent="0.25">
      <c r="A25" s="8">
        <v>3.2639999999999998</v>
      </c>
      <c r="B25" s="8">
        <v>3.2639999999999998</v>
      </c>
      <c r="C25" s="8"/>
      <c r="D25" s="30">
        <v>24167</v>
      </c>
      <c r="E25">
        <v>100502.33</v>
      </c>
      <c r="F25" s="2">
        <f>IF(E25&lt;&gt;0,('Modelo Atmosférico'!$B$9/'Modelo Atmosférico'!$B$10)*((POWER(E25/'Modelo Atmosférico'!$B$14,(-'Modelo Atmosférico'!$B$11*'Modelo Atmosférico'!$B$10)/('Modelo Atmosférico'!$B$12*'Modelo Atmosférico'!$B$13)))-1),0)</f>
        <v>68.70707584508483</v>
      </c>
      <c r="G25" s="12">
        <f t="shared" si="0"/>
        <v>-5.1939807409717957</v>
      </c>
      <c r="H25">
        <v>17</v>
      </c>
      <c r="I25" t="s">
        <v>30</v>
      </c>
      <c r="M25" s="28"/>
      <c r="W25" s="29"/>
      <c r="AC25" s="28"/>
      <c r="AI25" s="28"/>
      <c r="AR25" s="28"/>
    </row>
    <row r="26" spans="1:57" x14ac:dyDescent="0.25">
      <c r="A26" s="8">
        <v>3.456</v>
      </c>
      <c r="B26" s="8">
        <v>3.456</v>
      </c>
      <c r="C26" s="8"/>
      <c r="D26" s="30">
        <v>24168</v>
      </c>
      <c r="E26">
        <v>100499.57</v>
      </c>
      <c r="F26" s="2">
        <f>IF(E26&lt;&gt;0,('Modelo Atmosférico'!$B$9/'Modelo Atmosférico'!$B$10)*((POWER(E26/'Modelo Atmosférico'!$B$14,(-'Modelo Atmosférico'!$B$11*'Modelo Atmosférico'!$B$10)/('Modelo Atmosférico'!$B$12*'Modelo Atmosférico'!$B$13)))-1),0)</f>
        <v>68.938348509768247</v>
      </c>
      <c r="G26" s="12">
        <f t="shared" si="0"/>
        <v>-4.9627080762883793</v>
      </c>
      <c r="H26">
        <v>18</v>
      </c>
      <c r="I26" t="s">
        <v>30</v>
      </c>
      <c r="M26" s="28"/>
      <c r="X26" s="29"/>
      <c r="AD26" s="28"/>
      <c r="AK26" s="28"/>
      <c r="AT26" s="28"/>
    </row>
    <row r="27" spans="1:57" x14ac:dyDescent="0.25">
      <c r="A27" s="8">
        <v>3.6480000000000001</v>
      </c>
      <c r="B27" s="8">
        <v>3.6480000000000001</v>
      </c>
      <c r="C27" s="8"/>
      <c r="D27" s="30">
        <v>24168</v>
      </c>
      <c r="E27">
        <v>100499.57</v>
      </c>
      <c r="F27" s="2">
        <f>IF(E27&lt;&gt;0,('Modelo Atmosférico'!$B$9/'Modelo Atmosférico'!$B$10)*((POWER(E27/'Modelo Atmosférico'!$B$14,(-'Modelo Atmosférico'!$B$11*'Modelo Atmosférico'!$B$10)/('Modelo Atmosférico'!$B$12*'Modelo Atmosférico'!$B$13)))-1),0)</f>
        <v>68.938348509768247</v>
      </c>
      <c r="G27" s="12">
        <f t="shared" si="0"/>
        <v>-4.9627080762883793</v>
      </c>
      <c r="H27">
        <v>19</v>
      </c>
      <c r="I27" t="s">
        <v>30</v>
      </c>
      <c r="M27" s="28"/>
      <c r="X27" s="29"/>
      <c r="AD27" s="28"/>
      <c r="AN27" s="28"/>
      <c r="AW27" s="28"/>
    </row>
    <row r="28" spans="1:57" x14ac:dyDescent="0.25">
      <c r="A28" s="7">
        <v>3.84</v>
      </c>
      <c r="B28" s="8">
        <v>3.84</v>
      </c>
      <c r="C28" s="8"/>
      <c r="D28" s="30">
        <v>24169</v>
      </c>
      <c r="E28">
        <v>100496.81</v>
      </c>
      <c r="F28" s="2">
        <f>IF(E28&lt;&gt;0,('Modelo Atmosférico'!$B$9/'Modelo Atmosférico'!$B$10)*((POWER(E28/'Modelo Atmosférico'!$B$14,(-'Modelo Atmosférico'!$B$11*'Modelo Atmosférico'!$B$10)/('Modelo Atmosférico'!$B$12*'Modelo Atmosférico'!$B$13)))-1),0)</f>
        <v>69.169626317474922</v>
      </c>
      <c r="G28" s="12">
        <f t="shared" si="0"/>
        <v>-4.731430268581704</v>
      </c>
      <c r="H28">
        <v>20</v>
      </c>
      <c r="I28" t="s">
        <v>30</v>
      </c>
      <c r="M28" s="28"/>
      <c r="Y28" s="29"/>
      <c r="AE28" s="28"/>
      <c r="AN28" s="28"/>
      <c r="AW28" s="28"/>
    </row>
    <row r="29" spans="1:57" x14ac:dyDescent="0.25">
      <c r="A29" s="8">
        <v>4.032</v>
      </c>
      <c r="B29" s="8">
        <v>4.032</v>
      </c>
      <c r="C29" s="8"/>
      <c r="D29" s="30">
        <v>24166</v>
      </c>
      <c r="E29">
        <v>100505.09</v>
      </c>
      <c r="F29" s="2">
        <f>IF(E29&lt;&gt;0,('Modelo Atmosférico'!$B$9/'Modelo Atmosférico'!$B$10)*((POWER(E29/'Modelo Atmosférico'!$B$14,(-'Modelo Atmosférico'!$B$11*'Modelo Atmosférico'!$B$10)/('Modelo Atmosférico'!$B$12*'Modelo Atmosférico'!$B$13)))-1),0)</f>
        <v>68.475808323153984</v>
      </c>
      <c r="G29" s="12">
        <f t="shared" si="0"/>
        <v>-5.4252482629026417</v>
      </c>
      <c r="H29">
        <v>21</v>
      </c>
      <c r="I29" t="s">
        <v>30</v>
      </c>
      <c r="AR29" s="28"/>
      <c r="BA29" s="28"/>
    </row>
    <row r="30" spans="1:57" x14ac:dyDescent="0.25">
      <c r="A30" s="8">
        <v>4.2240000000000002</v>
      </c>
      <c r="B30" s="8">
        <v>4.2240000000000002</v>
      </c>
      <c r="C30" s="8"/>
      <c r="D30" s="30">
        <v>24168</v>
      </c>
      <c r="E30">
        <v>100499.57</v>
      </c>
      <c r="F30" s="2">
        <f>IF(E30&lt;&gt;0,('Modelo Atmosférico'!$B$9/'Modelo Atmosférico'!$B$10)*((POWER(E30/'Modelo Atmosférico'!$B$14,(-'Modelo Atmosférico'!$B$11*'Modelo Atmosférico'!$B$10)/('Modelo Atmosférico'!$B$12*'Modelo Atmosférico'!$B$13)))-1),0)</f>
        <v>68.938348509768247</v>
      </c>
      <c r="G30" s="12">
        <f t="shared" si="0"/>
        <v>-4.9627080762883793</v>
      </c>
      <c r="H30">
        <v>22</v>
      </c>
      <c r="I30" t="s">
        <v>30</v>
      </c>
      <c r="AR30" s="28"/>
      <c r="BA30" s="28"/>
    </row>
    <row r="31" spans="1:57" x14ac:dyDescent="0.25">
      <c r="A31" s="8">
        <v>4.4160000000000004</v>
      </c>
      <c r="B31" s="8">
        <v>4.4160000000000004</v>
      </c>
      <c r="C31" s="8"/>
      <c r="D31" s="30">
        <v>24166</v>
      </c>
      <c r="E31">
        <v>100505.09</v>
      </c>
      <c r="F31" s="2">
        <f>IF(E31&lt;&gt;0,('Modelo Atmosférico'!$B$9/'Modelo Atmosférico'!$B$10)*((POWER(E31/'Modelo Atmosférico'!$B$14,(-'Modelo Atmosférico'!$B$11*'Modelo Atmosférico'!$B$10)/('Modelo Atmosférico'!$B$12*'Modelo Atmosférico'!$B$13)))-1),0)</f>
        <v>68.475808323153984</v>
      </c>
      <c r="G31" s="12">
        <f t="shared" si="0"/>
        <v>-5.4252482629026417</v>
      </c>
      <c r="H31">
        <v>23</v>
      </c>
      <c r="I31" t="s">
        <v>30</v>
      </c>
      <c r="J31" s="2">
        <f>(G31-G12)/(B31-B12)</f>
        <v>-53.575467636450263</v>
      </c>
      <c r="M31" s="2">
        <f>(D31-D12)/(B31-B12)</f>
        <v>-229.71491228070172</v>
      </c>
      <c r="N31" s="37"/>
      <c r="AS31" s="28"/>
      <c r="BB31" s="28"/>
    </row>
    <row r="32" spans="1:57" x14ac:dyDescent="0.25">
      <c r="A32" s="8">
        <v>4.6079999999999997</v>
      </c>
      <c r="B32" s="8">
        <v>4.6079999999999997</v>
      </c>
      <c r="C32" s="8"/>
      <c r="D32" s="30">
        <v>24170</v>
      </c>
      <c r="E32">
        <v>100494.05</v>
      </c>
      <c r="F32" s="2">
        <f>IF(E32&lt;&gt;0,('Modelo Atmosférico'!$B$9/'Modelo Atmosférico'!$B$10)*((POWER(E32/'Modelo Atmosférico'!$B$14,(-'Modelo Atmosférico'!$B$11*'Modelo Atmosférico'!$B$10)/('Modelo Atmosférico'!$B$12*'Modelo Atmosférico'!$B$13)))-1),0)</f>
        <v>69.400909268446014</v>
      </c>
      <c r="G32" s="12">
        <f t="shared" si="0"/>
        <v>-4.5001473176106117</v>
      </c>
      <c r="H32">
        <v>24</v>
      </c>
      <c r="I32" t="s">
        <v>30</v>
      </c>
      <c r="J32" s="2">
        <f t="shared" ref="J32:J95" si="1">(G32-G13)/(B32-B13)</f>
        <v>-81.714203558361092</v>
      </c>
      <c r="M32" s="2">
        <f t="shared" ref="M32:M95" si="2">(D32-D13)/(B32-B13)</f>
        <v>-348.68421052631584</v>
      </c>
      <c r="AV32" s="28"/>
      <c r="BE32" s="28"/>
    </row>
    <row r="33" spans="1:61" x14ac:dyDescent="0.25">
      <c r="A33" s="7">
        <v>4.8</v>
      </c>
      <c r="B33" s="8">
        <v>4.8</v>
      </c>
      <c r="C33" s="8"/>
      <c r="D33" s="30">
        <v>24168</v>
      </c>
      <c r="E33">
        <v>100499.57</v>
      </c>
      <c r="F33" s="2">
        <f>IF(E33&lt;&gt;0,('Modelo Atmosférico'!$B$9/'Modelo Atmosférico'!$B$10)*((POWER(E33/'Modelo Atmosférico'!$B$14,(-'Modelo Atmosférico'!$B$11*'Modelo Atmosférico'!$B$10)/('Modelo Atmosférico'!$B$12*'Modelo Atmosférico'!$B$13)))-1),0)</f>
        <v>68.938348509768247</v>
      </c>
      <c r="G33" s="12">
        <f t="shared" si="0"/>
        <v>-4.9627080762883793</v>
      </c>
      <c r="H33">
        <v>25</v>
      </c>
      <c r="I33" t="s">
        <v>30</v>
      </c>
      <c r="J33" s="2">
        <f t="shared" si="1"/>
        <v>-101.97103756239123</v>
      </c>
      <c r="M33" s="2">
        <f t="shared" si="2"/>
        <v>-433.66228070175441</v>
      </c>
      <c r="AW33" s="28"/>
      <c r="BF33" s="28"/>
    </row>
    <row r="34" spans="1:61" x14ac:dyDescent="0.25">
      <c r="A34" s="8">
        <v>4.992</v>
      </c>
      <c r="B34" s="8">
        <v>4.992</v>
      </c>
      <c r="C34" s="8"/>
      <c r="D34" s="30">
        <v>24166</v>
      </c>
      <c r="E34">
        <v>100505.09</v>
      </c>
      <c r="F34" s="2">
        <f>IF(E34&lt;&gt;0,('Modelo Atmosférico'!$B$9/'Modelo Atmosférico'!$B$10)*((POWER(E34/'Modelo Atmosférico'!$B$14,(-'Modelo Atmosférico'!$B$11*'Modelo Atmosférico'!$B$10)/('Modelo Atmosférico'!$B$12*'Modelo Atmosférico'!$B$13)))-1),0)</f>
        <v>68.475808323153984</v>
      </c>
      <c r="G34" s="12">
        <f>IF(E34&lt;&gt;0,F34-$F$3,0)</f>
        <v>-5.4252482629026417</v>
      </c>
      <c r="H34">
        <v>26</v>
      </c>
      <c r="I34" t="s">
        <v>30</v>
      </c>
      <c r="J34" s="2">
        <f t="shared" si="1"/>
        <v>-104.26277597156238</v>
      </c>
      <c r="M34" s="2">
        <f t="shared" si="2"/>
        <v>-443.25657894736844</v>
      </c>
      <c r="AZ34" s="28"/>
      <c r="BI34" s="28"/>
    </row>
    <row r="35" spans="1:61" x14ac:dyDescent="0.25">
      <c r="A35" s="8">
        <v>5.1840000000000002</v>
      </c>
      <c r="B35" s="8">
        <v>5.1840000000000002</v>
      </c>
      <c r="C35" s="8"/>
      <c r="D35" s="30">
        <v>24167</v>
      </c>
      <c r="E35">
        <v>100502.33</v>
      </c>
      <c r="F35" s="2">
        <f>IF(E35&lt;&gt;0,('Modelo Atmosférico'!$B$9/'Modelo Atmosférico'!$B$10)*((POWER(E35/'Modelo Atmosférico'!$B$14,(-'Modelo Atmosférico'!$B$11*'Modelo Atmosférico'!$B$10)/('Modelo Atmosférico'!$B$12*'Modelo Atmosférico'!$B$13)))-1),0)</f>
        <v>68.70707584508483</v>
      </c>
      <c r="G35" s="12">
        <f t="shared" ref="G35:G98" si="3">IF(E35&lt;&gt;0,F35-$F$3,0)</f>
        <v>-5.1939807409717957</v>
      </c>
      <c r="H35">
        <v>27</v>
      </c>
      <c r="I35" t="s">
        <v>30</v>
      </c>
      <c r="J35" s="2">
        <f t="shared" si="1"/>
        <v>-97.381925465285704</v>
      </c>
      <c r="M35" s="2">
        <f t="shared" si="2"/>
        <v>-414.4736842105263</v>
      </c>
    </row>
    <row r="36" spans="1:61" x14ac:dyDescent="0.25">
      <c r="A36" s="8">
        <v>5.3760000000000003</v>
      </c>
      <c r="B36" s="8">
        <v>5.3760000000000003</v>
      </c>
      <c r="C36" s="8"/>
      <c r="D36" s="30">
        <v>24170</v>
      </c>
      <c r="E36">
        <v>100494.05</v>
      </c>
      <c r="F36" s="2">
        <f>IF(E36&lt;&gt;0,('Modelo Atmosférico'!$B$9/'Modelo Atmosférico'!$B$10)*((POWER(E36/'Modelo Atmosférico'!$B$14,(-'Modelo Atmosférico'!$B$11*'Modelo Atmosférico'!$B$10)/('Modelo Atmosférico'!$B$12*'Modelo Atmosférico'!$B$13)))-1),0)</f>
        <v>69.400909268446014</v>
      </c>
      <c r="G36" s="12">
        <f t="shared" si="3"/>
        <v>-4.5001473176106117</v>
      </c>
      <c r="H36">
        <v>28</v>
      </c>
      <c r="I36" t="s">
        <v>30</v>
      </c>
      <c r="J36" s="2">
        <f t="shared" si="1"/>
        <v>-95.489515615592822</v>
      </c>
      <c r="M36" s="2">
        <f t="shared" si="2"/>
        <v>-406.52412280701748</v>
      </c>
    </row>
    <row r="37" spans="1:61" x14ac:dyDescent="0.25">
      <c r="A37" s="8">
        <v>5.5679999999999996</v>
      </c>
      <c r="B37" s="8">
        <v>5.5679999999999996</v>
      </c>
      <c r="C37" s="8"/>
      <c r="D37" s="30">
        <v>24167</v>
      </c>
      <c r="E37">
        <v>100502.33</v>
      </c>
      <c r="F37" s="2">
        <f>IF(E37&lt;&gt;0,('Modelo Atmosférico'!$B$9/'Modelo Atmosférico'!$B$10)*((POWER(E37/'Modelo Atmosférico'!$B$14,(-'Modelo Atmosférico'!$B$11*'Modelo Atmosférico'!$B$10)/('Modelo Atmosférico'!$B$12*'Modelo Atmosférico'!$B$13)))-1),0)</f>
        <v>68.70707584508483</v>
      </c>
      <c r="G37" s="12">
        <f t="shared" si="3"/>
        <v>-5.1939807409717957</v>
      </c>
      <c r="H37">
        <v>29</v>
      </c>
      <c r="I37" t="s">
        <v>30</v>
      </c>
      <c r="J37" s="2">
        <f t="shared" si="1"/>
        <v>-100.72303030043899</v>
      </c>
      <c r="M37" s="2">
        <f t="shared" si="2"/>
        <v>-428.4539473684211</v>
      </c>
    </row>
    <row r="38" spans="1:61" x14ac:dyDescent="0.25">
      <c r="A38" s="7">
        <v>5.76</v>
      </c>
      <c r="B38" s="8">
        <v>5.76</v>
      </c>
      <c r="C38" s="8"/>
      <c r="D38" s="30">
        <v>24168</v>
      </c>
      <c r="E38">
        <v>100499.57</v>
      </c>
      <c r="F38" s="2">
        <f>IF(E38&lt;&gt;0,('Modelo Atmosférico'!$B$9/'Modelo Atmosférico'!$B$10)*((POWER(E38/'Modelo Atmosférico'!$B$14,(-'Modelo Atmosférico'!$B$11*'Modelo Atmosférico'!$B$10)/('Modelo Atmosférico'!$B$12*'Modelo Atmosférico'!$B$13)))-1),0)</f>
        <v>68.938348509768247</v>
      </c>
      <c r="G38" s="12">
        <f t="shared" si="3"/>
        <v>-4.9627080762883793</v>
      </c>
      <c r="H38">
        <v>30</v>
      </c>
      <c r="I38" t="s">
        <v>30</v>
      </c>
      <c r="J38" s="2">
        <f t="shared" si="1"/>
        <v>-95.158319355746684</v>
      </c>
      <c r="M38" s="2">
        <f t="shared" si="2"/>
        <v>-405.15350877192986</v>
      </c>
    </row>
    <row r="39" spans="1:61" x14ac:dyDescent="0.25">
      <c r="A39" s="8">
        <v>5.952</v>
      </c>
      <c r="B39" s="8">
        <v>5.952</v>
      </c>
      <c r="C39" s="8"/>
      <c r="D39" s="30">
        <v>24164</v>
      </c>
      <c r="E39">
        <v>100510.6</v>
      </c>
      <c r="F39" s="2">
        <f>IF(E39&lt;&gt;0,('Modelo Atmosférico'!$B$9/'Modelo Atmosférico'!$B$10)*((POWER(E39/'Modelo Atmosférico'!$B$14,(-'Modelo Atmosférico'!$B$11*'Modelo Atmosférico'!$B$10)/('Modelo Atmosférico'!$B$12*'Modelo Atmosférico'!$B$13)))-1),0)</f>
        <v>68.014126585818644</v>
      </c>
      <c r="G39" s="12">
        <f t="shared" si="3"/>
        <v>-5.8869300002379816</v>
      </c>
      <c r="H39">
        <v>31</v>
      </c>
      <c r="I39" t="s">
        <v>30</v>
      </c>
      <c r="J39" s="2">
        <f t="shared" si="1"/>
        <v>-67.151045924108999</v>
      </c>
      <c r="M39" s="2">
        <f t="shared" si="2"/>
        <v>-287.28070175438597</v>
      </c>
    </row>
    <row r="40" spans="1:61" x14ac:dyDescent="0.25">
      <c r="A40" s="8">
        <v>6.1440000000000001</v>
      </c>
      <c r="B40" s="8">
        <v>6.1440000000000001</v>
      </c>
      <c r="C40" s="8"/>
      <c r="D40" s="30">
        <v>24167</v>
      </c>
      <c r="E40">
        <v>100502.33</v>
      </c>
      <c r="F40" s="2">
        <f>IF(E40&lt;&gt;0,('Modelo Atmosférico'!$B$9/'Modelo Atmosférico'!$B$10)*((POWER(E40/'Modelo Atmosférico'!$B$14,(-'Modelo Atmosférico'!$B$11*'Modelo Atmosférico'!$B$10)/('Modelo Atmosférico'!$B$12*'Modelo Atmosférico'!$B$13)))-1),0)</f>
        <v>68.70707584508483</v>
      </c>
      <c r="G40" s="12">
        <f t="shared" si="3"/>
        <v>-5.1939807409717957</v>
      </c>
      <c r="H40">
        <v>32</v>
      </c>
      <c r="I40" t="s">
        <v>30</v>
      </c>
      <c r="J40" s="2">
        <f t="shared" si="1"/>
        <v>-19.834772920423251</v>
      </c>
      <c r="M40" s="2">
        <f t="shared" si="2"/>
        <v>-85.526315789473685</v>
      </c>
    </row>
    <row r="41" spans="1:61" x14ac:dyDescent="0.25">
      <c r="A41" s="42">
        <v>6.3360000000000003</v>
      </c>
      <c r="B41" s="42">
        <v>6.3360000000000003</v>
      </c>
      <c r="C41" s="42"/>
      <c r="D41" s="43">
        <v>24168</v>
      </c>
      <c r="E41" s="44">
        <v>100499.57</v>
      </c>
      <c r="F41" s="45">
        <f>IF(E41&lt;&gt;0,('Modelo Atmosférico'!$B$9/'Modelo Atmosférico'!$B$10)*((POWER(E41/'Modelo Atmosférico'!$B$14,(-'Modelo Atmosférico'!$B$11*'Modelo Atmosférico'!$B$10)/('Modelo Atmosférico'!$B$12*'Modelo Atmosférico'!$B$13)))-1),0)</f>
        <v>68.938348509768247</v>
      </c>
      <c r="G41" s="46">
        <f t="shared" si="3"/>
        <v>-4.9627080762883793</v>
      </c>
      <c r="H41" s="44">
        <v>33</v>
      </c>
      <c r="I41" s="44" t="s">
        <v>30</v>
      </c>
      <c r="J41" s="45">
        <f t="shared" si="1"/>
        <v>0</v>
      </c>
      <c r="K41" s="44"/>
      <c r="L41" s="44"/>
      <c r="M41" s="45">
        <f t="shared" si="2"/>
        <v>0</v>
      </c>
    </row>
    <row r="42" spans="1:61" x14ac:dyDescent="0.25">
      <c r="A42" s="8">
        <v>6.5279999999999996</v>
      </c>
      <c r="B42" s="8">
        <v>6.5279999999999996</v>
      </c>
      <c r="C42" s="8"/>
      <c r="D42" s="30"/>
      <c r="F42" s="2">
        <f>IF(E42&lt;&gt;0,('Modelo Atmosférico'!$B$9/'Modelo Atmosférico'!$B$10)*((POWER(E42/'Modelo Atmosférico'!$B$14,(-'Modelo Atmosférico'!$B$11*'Modelo Atmosférico'!$B$10)/('Modelo Atmosférico'!$B$12*'Modelo Atmosférico'!$B$13)))-1),0)</f>
        <v>0</v>
      </c>
      <c r="G42" s="12">
        <f t="shared" si="3"/>
        <v>0</v>
      </c>
      <c r="H42">
        <v>34</v>
      </c>
      <c r="I42" t="s">
        <v>30</v>
      </c>
      <c r="J42" s="2">
        <f t="shared" si="1"/>
        <v>1.2969929464313883</v>
      </c>
      <c r="M42" s="2">
        <f t="shared" si="2"/>
        <v>-6625.2741228070181</v>
      </c>
    </row>
    <row r="43" spans="1:61" x14ac:dyDescent="0.25">
      <c r="A43" s="7">
        <v>6.72</v>
      </c>
      <c r="B43" s="8">
        <v>6.72</v>
      </c>
      <c r="C43" s="8"/>
      <c r="D43" s="30"/>
      <c r="F43" s="2">
        <f>IF(E43&lt;&gt;0,('Modelo Atmosférico'!$B$9/'Modelo Atmosférico'!$B$10)*((POWER(E43/'Modelo Atmosférico'!$B$14,(-'Modelo Atmosférico'!$B$11*'Modelo Atmosférico'!$B$10)/('Modelo Atmosférico'!$B$12*'Modelo Atmosférico'!$B$13)))-1),0)</f>
        <v>0</v>
      </c>
      <c r="G43" s="12">
        <f t="shared" si="3"/>
        <v>0</v>
      </c>
      <c r="H43">
        <v>35</v>
      </c>
      <c r="I43" t="s">
        <v>30</v>
      </c>
      <c r="J43" s="2">
        <f t="shared" si="1"/>
        <v>1.3603914682808058</v>
      </c>
      <c r="M43" s="2">
        <f t="shared" si="2"/>
        <v>-6625.0000000000009</v>
      </c>
    </row>
    <row r="44" spans="1:61" x14ac:dyDescent="0.25">
      <c r="A44" s="8">
        <v>6.9119999999999999</v>
      </c>
      <c r="B44" s="8">
        <v>6.9119999999999999</v>
      </c>
      <c r="C44" s="8"/>
      <c r="D44" s="30"/>
      <c r="F44" s="2">
        <f>IF(E44&lt;&gt;0,('Modelo Atmosférico'!$B$9/'Modelo Atmosférico'!$B$10)*((POWER(E44/'Modelo Atmosférico'!$B$14,(-'Modelo Atmosférico'!$B$11*'Modelo Atmosférico'!$B$10)/('Modelo Atmosférico'!$B$12*'Modelo Atmosférico'!$B$13)))-1),0)</f>
        <v>0</v>
      </c>
      <c r="G44" s="12">
        <f t="shared" si="3"/>
        <v>0</v>
      </c>
      <c r="H44">
        <v>36</v>
      </c>
      <c r="I44" t="s">
        <v>30</v>
      </c>
      <c r="J44" s="2">
        <f t="shared" si="1"/>
        <v>1.423788580310251</v>
      </c>
      <c r="M44" s="2">
        <f t="shared" si="2"/>
        <v>-6624.7258771929819</v>
      </c>
    </row>
    <row r="45" spans="1:61" x14ac:dyDescent="0.25">
      <c r="A45" s="8">
        <v>7.1040000000000001</v>
      </c>
      <c r="B45" s="8">
        <v>7.1040000000000001</v>
      </c>
      <c r="C45" s="8"/>
      <c r="D45" s="30"/>
      <c r="F45" s="2">
        <f>IF(E45&lt;&gt;0,('Modelo Atmosférico'!$B$9/'Modelo Atmosférico'!$B$10)*((POWER(E45/'Modelo Atmosférico'!$B$14,(-'Modelo Atmosférico'!$B$11*'Modelo Atmosférico'!$B$10)/('Modelo Atmosférico'!$B$12*'Modelo Atmosférico'!$B$13)))-1),0)</f>
        <v>0</v>
      </c>
      <c r="G45" s="12">
        <f t="shared" si="3"/>
        <v>0</v>
      </c>
      <c r="H45">
        <v>37</v>
      </c>
      <c r="I45" t="s">
        <v>30</v>
      </c>
      <c r="J45" s="2">
        <f t="shared" si="1"/>
        <v>1.3603914682808056</v>
      </c>
      <c r="M45" s="2">
        <f t="shared" si="2"/>
        <v>-6625</v>
      </c>
    </row>
    <row r="46" spans="1:61" x14ac:dyDescent="0.25">
      <c r="A46" s="8">
        <v>7.2960000000000003</v>
      </c>
      <c r="B46" s="8">
        <v>7.2959999999999896</v>
      </c>
      <c r="C46" s="8"/>
      <c r="D46" s="30"/>
      <c r="F46" s="2">
        <f>IF(E46&lt;&gt;0,('Modelo Atmosférico'!$B$9/'Modelo Atmosférico'!$B$10)*((POWER(E46/'Modelo Atmosférico'!$B$14,(-'Modelo Atmosférico'!$B$11*'Modelo Atmosférico'!$B$10)/('Modelo Atmosférico'!$B$12*'Modelo Atmosférico'!$B$13)))-1),0)</f>
        <v>0</v>
      </c>
      <c r="G46" s="12">
        <f t="shared" si="3"/>
        <v>0</v>
      </c>
      <c r="H46">
        <v>38</v>
      </c>
      <c r="I46" t="s">
        <v>30</v>
      </c>
      <c r="J46" s="2">
        <f t="shared" si="1"/>
        <v>1.3603914682808096</v>
      </c>
      <c r="M46" s="2">
        <f t="shared" si="2"/>
        <v>-6625.0000000000191</v>
      </c>
    </row>
    <row r="47" spans="1:61" x14ac:dyDescent="0.25">
      <c r="A47" s="8">
        <v>7.4880000000000004</v>
      </c>
      <c r="B47" s="8">
        <v>7.4879999999999898</v>
      </c>
      <c r="C47" s="8"/>
      <c r="D47" s="30"/>
      <c r="F47" s="2">
        <f>IF(E47&lt;&gt;0,('Modelo Atmosférico'!$B$9/'Modelo Atmosférico'!$B$10)*((POWER(E47/'Modelo Atmosférico'!$B$14,(-'Modelo Atmosférico'!$B$11*'Modelo Atmosférico'!$B$10)/('Modelo Atmosférico'!$B$12*'Modelo Atmosférico'!$B$13)))-1),0)</f>
        <v>0</v>
      </c>
      <c r="G47" s="12">
        <f t="shared" si="3"/>
        <v>0</v>
      </c>
      <c r="H47">
        <v>39</v>
      </c>
      <c r="I47" t="s">
        <v>30</v>
      </c>
      <c r="J47" s="2">
        <f t="shared" si="1"/>
        <v>1.2969929464313918</v>
      </c>
      <c r="M47" s="2">
        <f t="shared" si="2"/>
        <v>-6625.2741228070363</v>
      </c>
    </row>
    <row r="48" spans="1:61" x14ac:dyDescent="0.25">
      <c r="A48" s="7">
        <v>7.68</v>
      </c>
      <c r="B48" s="8">
        <v>7.6799999999999899</v>
      </c>
      <c r="C48" s="8"/>
      <c r="D48" s="30"/>
      <c r="F48" s="2">
        <f>IF(E48&lt;&gt;0,('Modelo Atmosférico'!$B$9/'Modelo Atmosférico'!$B$10)*((POWER(E48/'Modelo Atmosférico'!$B$14,(-'Modelo Atmosférico'!$B$11*'Modelo Atmosférico'!$B$10)/('Modelo Atmosférico'!$B$12*'Modelo Atmosférico'!$B$13)))-1),0)</f>
        <v>0</v>
      </c>
      <c r="G48" s="12">
        <f t="shared" si="3"/>
        <v>0</v>
      </c>
      <c r="H48">
        <v>40</v>
      </c>
      <c r="I48" t="s">
        <v>30</v>
      </c>
      <c r="J48" s="2">
        <f t="shared" si="1"/>
        <v>1.4871842825939301</v>
      </c>
      <c r="M48" s="2">
        <f t="shared" si="2"/>
        <v>-6624.4517543859829</v>
      </c>
    </row>
    <row r="49" spans="1:16" x14ac:dyDescent="0.25">
      <c r="A49" s="8">
        <v>7.8719999999999999</v>
      </c>
      <c r="B49" s="8">
        <v>7.8719999999999901</v>
      </c>
      <c r="C49" s="8"/>
      <c r="D49" s="30"/>
      <c r="F49" s="2">
        <f>IF(E49&lt;&gt;0,('Modelo Atmosférico'!$B$9/'Modelo Atmosférico'!$B$10)*((POWER(E49/'Modelo Atmosférico'!$B$14,(-'Modelo Atmosférico'!$B$11*'Modelo Atmosférico'!$B$10)/('Modelo Atmosférico'!$B$12*'Modelo Atmosférico'!$B$13)))-1),0)</f>
        <v>0</v>
      </c>
      <c r="G49" s="12">
        <f t="shared" si="3"/>
        <v>0</v>
      </c>
      <c r="H49">
        <v>41</v>
      </c>
      <c r="I49" t="s">
        <v>30</v>
      </c>
      <c r="J49" s="2">
        <f t="shared" si="1"/>
        <v>1.3603914682808096</v>
      </c>
      <c r="M49" s="2">
        <f t="shared" si="2"/>
        <v>-6625.0000000000182</v>
      </c>
    </row>
    <row r="50" spans="1:16" x14ac:dyDescent="0.25">
      <c r="A50" s="8">
        <v>8.0640000000000001</v>
      </c>
      <c r="B50" s="8">
        <v>8.0639999999999894</v>
      </c>
      <c r="C50" s="8"/>
      <c r="D50" s="30"/>
      <c r="F50" s="2">
        <f>IF(E50&lt;&gt;0,('Modelo Atmosférico'!$B$9/'Modelo Atmosférico'!$B$10)*((POWER(E50/'Modelo Atmosférico'!$B$14,(-'Modelo Atmosférico'!$B$11*'Modelo Atmosférico'!$B$10)/('Modelo Atmosférico'!$B$12*'Modelo Atmosférico'!$B$13)))-1),0)</f>
        <v>0</v>
      </c>
      <c r="G50" s="12">
        <f t="shared" si="3"/>
        <v>0</v>
      </c>
      <c r="H50">
        <v>42</v>
      </c>
      <c r="I50" t="s">
        <v>30</v>
      </c>
      <c r="J50" s="2">
        <f t="shared" si="1"/>
        <v>1.4871842825939303</v>
      </c>
      <c r="K50">
        <f>_xlfn.VAR.P(J31:J50)</f>
        <v>2057.5272331721758</v>
      </c>
      <c r="M50" s="2">
        <f t="shared" si="2"/>
        <v>-6624.4517543859847</v>
      </c>
      <c r="N50">
        <f t="shared" ref="N50:N113" si="4">_xlfn.VAR.P(M31:M50)</f>
        <v>9860707.2315821052</v>
      </c>
      <c r="O50">
        <f t="shared" ref="O50:O113" si="5">IF(AND(N50&gt;0, N50&lt;$O$3), 1, 0)</f>
        <v>0</v>
      </c>
      <c r="P50">
        <f>IF(AND(O50=1, M50&lt;1, M50&gt;-1), 1, 0)</f>
        <v>0</v>
      </c>
    </row>
    <row r="51" spans="1:16" x14ac:dyDescent="0.25">
      <c r="A51" s="8">
        <v>8.2560000000000002</v>
      </c>
      <c r="B51" s="8">
        <v>8.2559999999999896</v>
      </c>
      <c r="C51" s="8"/>
      <c r="D51" s="30"/>
      <c r="F51" s="2">
        <f>IF(E51&lt;&gt;0,('Modelo Atmosférico'!$B$9/'Modelo Atmosférico'!$B$10)*((POWER(E51/'Modelo Atmosférico'!$B$14,(-'Modelo Atmosférico'!$B$11*'Modelo Atmosférico'!$B$10)/('Modelo Atmosférico'!$B$12*'Modelo Atmosférico'!$B$13)))-1),0)</f>
        <v>0</v>
      </c>
      <c r="G51" s="12">
        <f t="shared" si="3"/>
        <v>0</v>
      </c>
      <c r="H51">
        <v>43</v>
      </c>
      <c r="I51" t="s">
        <v>30</v>
      </c>
      <c r="J51" s="2">
        <f t="shared" si="1"/>
        <v>1.2335930146958949</v>
      </c>
      <c r="K51">
        <f t="shared" ref="K51:K114" si="6">_xlfn.VAR.P(J32:J51)</f>
        <v>2127.1361402570578</v>
      </c>
      <c r="M51" s="2">
        <f t="shared" si="2"/>
        <v>-6625.5482456140535</v>
      </c>
      <c r="N51">
        <f t="shared" si="4"/>
        <v>9932590.2268306445</v>
      </c>
      <c r="O51">
        <f t="shared" si="5"/>
        <v>0</v>
      </c>
      <c r="P51">
        <f t="shared" ref="P51:P114" si="7">IF(AND(O51=1, M51&lt;1, M51&gt;-1), 1, 0)</f>
        <v>0</v>
      </c>
    </row>
    <row r="52" spans="1:16" x14ac:dyDescent="0.25">
      <c r="A52" s="8">
        <v>8.4480000000000004</v>
      </c>
      <c r="B52" s="8">
        <v>8.4479999999999897</v>
      </c>
      <c r="C52" s="8"/>
      <c r="D52" s="30"/>
      <c r="F52" s="2">
        <f>IF(E52&lt;&gt;0,('Modelo Atmosférico'!$B$9/'Modelo Atmosférico'!$B$10)*((POWER(E52/'Modelo Atmosférico'!$B$14,(-'Modelo Atmosférico'!$B$11*'Modelo Atmosférico'!$B$10)/('Modelo Atmosférico'!$B$12*'Modelo Atmosférico'!$B$13)))-1),0)</f>
        <v>0</v>
      </c>
      <c r="G52" s="12">
        <f t="shared" si="3"/>
        <v>0</v>
      </c>
      <c r="H52">
        <v>44</v>
      </c>
      <c r="I52" t="s">
        <v>30</v>
      </c>
      <c r="J52" s="2">
        <f t="shared" si="1"/>
        <v>1.3603914682808096</v>
      </c>
      <c r="K52">
        <f t="shared" si="6"/>
        <v>2087.6524078263051</v>
      </c>
      <c r="M52" s="2">
        <f t="shared" si="2"/>
        <v>-6625.0000000000182</v>
      </c>
      <c r="N52">
        <f t="shared" si="4"/>
        <v>9841456.3322669361</v>
      </c>
      <c r="O52">
        <f t="shared" si="5"/>
        <v>0</v>
      </c>
      <c r="P52">
        <f t="shared" si="7"/>
        <v>0</v>
      </c>
    </row>
    <row r="53" spans="1:16" x14ac:dyDescent="0.25">
      <c r="A53" s="7">
        <v>8.64</v>
      </c>
      <c r="B53" s="8">
        <v>8.6399999999999899</v>
      </c>
      <c r="C53" s="8"/>
      <c r="D53" s="30"/>
      <c r="F53" s="2">
        <f>IF(E53&lt;&gt;0,('Modelo Atmosférico'!$B$9/'Modelo Atmosférico'!$B$10)*((POWER(E53/'Modelo Atmosférico'!$B$14,(-'Modelo Atmosférico'!$B$11*'Modelo Atmosférico'!$B$10)/('Modelo Atmosférico'!$B$12*'Modelo Atmosférico'!$B$13)))-1),0)</f>
        <v>0</v>
      </c>
      <c r="G53" s="12">
        <f t="shared" si="3"/>
        <v>0</v>
      </c>
      <c r="H53">
        <v>45</v>
      </c>
      <c r="I53" t="s">
        <v>30</v>
      </c>
      <c r="J53" s="2">
        <f t="shared" si="1"/>
        <v>1.4871842825939301</v>
      </c>
      <c r="K53">
        <f t="shared" si="6"/>
        <v>1886.1039384641199</v>
      </c>
      <c r="M53" s="2">
        <f t="shared" si="2"/>
        <v>-6624.4517543859829</v>
      </c>
      <c r="N53">
        <f t="shared" si="4"/>
        <v>9584745.6075728014</v>
      </c>
      <c r="O53">
        <f t="shared" si="5"/>
        <v>0</v>
      </c>
      <c r="P53">
        <f t="shared" si="7"/>
        <v>0</v>
      </c>
    </row>
    <row r="54" spans="1:16" x14ac:dyDescent="0.25">
      <c r="A54" s="8">
        <v>8.8320000000000007</v>
      </c>
      <c r="B54" s="8">
        <v>8.8319999999999901</v>
      </c>
      <c r="C54" s="8"/>
      <c r="D54" s="30"/>
      <c r="F54" s="2">
        <f>IF(E54&lt;&gt;0,('Modelo Atmosférico'!$B$9/'Modelo Atmosférico'!$B$10)*((POWER(E54/'Modelo Atmosférico'!$B$14,(-'Modelo Atmosférico'!$B$11*'Modelo Atmosférico'!$B$10)/('Modelo Atmosférico'!$B$12*'Modelo Atmosférico'!$B$13)))-1),0)</f>
        <v>0</v>
      </c>
      <c r="G54" s="12">
        <f t="shared" si="3"/>
        <v>0</v>
      </c>
      <c r="H54">
        <v>46</v>
      </c>
      <c r="I54" t="s">
        <v>30</v>
      </c>
      <c r="J54" s="2">
        <f t="shared" si="1"/>
        <v>1.423788580310255</v>
      </c>
      <c r="K54">
        <f t="shared" si="6"/>
        <v>1612.5096156222239</v>
      </c>
      <c r="M54" s="2">
        <f t="shared" si="2"/>
        <v>-6624.725877193001</v>
      </c>
      <c r="N54">
        <f t="shared" si="4"/>
        <v>9140274.5811812561</v>
      </c>
      <c r="O54">
        <f t="shared" si="5"/>
        <v>0</v>
      </c>
      <c r="P54">
        <f t="shared" si="7"/>
        <v>0</v>
      </c>
    </row>
    <row r="55" spans="1:16" x14ac:dyDescent="0.25">
      <c r="A55" s="8">
        <v>9.0239999999999991</v>
      </c>
      <c r="B55" s="8">
        <v>9.0239999999999903</v>
      </c>
      <c r="C55" s="8"/>
      <c r="D55" s="30"/>
      <c r="F55" s="2">
        <f>IF(E55&lt;&gt;0,('Modelo Atmosférico'!$B$9/'Modelo Atmosférico'!$B$10)*((POWER(E55/'Modelo Atmosférico'!$B$14,(-'Modelo Atmosférico'!$B$11*'Modelo Atmosférico'!$B$10)/('Modelo Atmosférico'!$B$12*'Modelo Atmosférico'!$B$13)))-1),0)</f>
        <v>0</v>
      </c>
      <c r="G55" s="12">
        <f t="shared" si="3"/>
        <v>0</v>
      </c>
      <c r="H55">
        <v>47</v>
      </c>
      <c r="I55" t="s">
        <v>30</v>
      </c>
      <c r="J55" s="2">
        <f t="shared" si="1"/>
        <v>1.2335930146958949</v>
      </c>
      <c r="K55">
        <f t="shared" si="6"/>
        <v>1339.8420754846336</v>
      </c>
      <c r="M55" s="2">
        <f t="shared" si="2"/>
        <v>-6625.5482456140535</v>
      </c>
      <c r="N55">
        <f t="shared" si="4"/>
        <v>8492564.0438945387</v>
      </c>
      <c r="O55">
        <f t="shared" si="5"/>
        <v>0</v>
      </c>
      <c r="P55">
        <f t="shared" si="7"/>
        <v>0</v>
      </c>
    </row>
    <row r="56" spans="1:16" x14ac:dyDescent="0.25">
      <c r="A56" s="8">
        <v>9.2159999999999993</v>
      </c>
      <c r="B56" s="8">
        <v>9.2159999999999904</v>
      </c>
      <c r="C56" s="8"/>
      <c r="D56" s="30"/>
      <c r="F56" s="2">
        <f>IF(E56&lt;&gt;0,('Modelo Atmosférico'!$B$9/'Modelo Atmosférico'!$B$10)*((POWER(E56/'Modelo Atmosférico'!$B$14,(-'Modelo Atmosférico'!$B$11*'Modelo Atmosférico'!$B$10)/('Modelo Atmosférico'!$B$12*'Modelo Atmosférico'!$B$13)))-1),0)</f>
        <v>0</v>
      </c>
      <c r="G56" s="12">
        <f t="shared" si="3"/>
        <v>0</v>
      </c>
      <c r="H56">
        <v>48</v>
      </c>
      <c r="I56" t="s">
        <v>30</v>
      </c>
      <c r="J56" s="2">
        <f t="shared" si="1"/>
        <v>1.4237885803102546</v>
      </c>
      <c r="K56">
        <f t="shared" si="6"/>
        <v>1034.599330367065</v>
      </c>
      <c r="M56" s="2">
        <f t="shared" si="2"/>
        <v>-6624.7258771929992</v>
      </c>
      <c r="N56">
        <f t="shared" si="4"/>
        <v>7648163.6093858434</v>
      </c>
      <c r="O56">
        <f t="shared" si="5"/>
        <v>0</v>
      </c>
      <c r="P56">
        <f t="shared" si="7"/>
        <v>0</v>
      </c>
    </row>
    <row r="57" spans="1:16" x14ac:dyDescent="0.25">
      <c r="A57" s="8">
        <v>9.4079999999999995</v>
      </c>
      <c r="B57" s="8">
        <v>9.4079999999999906</v>
      </c>
      <c r="C57" s="8"/>
      <c r="D57" s="30"/>
      <c r="F57" s="2">
        <f>IF(E57&lt;&gt;0,('Modelo Atmosférico'!$B$9/'Modelo Atmosférico'!$B$10)*((POWER(E57/'Modelo Atmosférico'!$B$14,(-'Modelo Atmosférico'!$B$11*'Modelo Atmosférico'!$B$10)/('Modelo Atmosférico'!$B$12*'Modelo Atmosférico'!$B$13)))-1),0)</f>
        <v>0</v>
      </c>
      <c r="G57" s="12">
        <f t="shared" si="3"/>
        <v>0</v>
      </c>
      <c r="H57">
        <v>49</v>
      </c>
      <c r="I57" t="s">
        <v>30</v>
      </c>
      <c r="J57" s="2">
        <f t="shared" si="1"/>
        <v>1.3603914682808091</v>
      </c>
      <c r="K57">
        <f t="shared" si="6"/>
        <v>635.25052660373001</v>
      </c>
      <c r="M57" s="2">
        <f t="shared" si="2"/>
        <v>-6625.0000000000164</v>
      </c>
      <c r="N57">
        <f t="shared" si="4"/>
        <v>6621261.9077730272</v>
      </c>
      <c r="O57">
        <f t="shared" si="5"/>
        <v>0</v>
      </c>
      <c r="P57">
        <f t="shared" si="7"/>
        <v>0</v>
      </c>
    </row>
    <row r="58" spans="1:16" x14ac:dyDescent="0.25">
      <c r="A58" s="7">
        <v>9.6</v>
      </c>
      <c r="B58" s="8">
        <v>9.5999999999999908</v>
      </c>
      <c r="C58" s="8"/>
      <c r="D58" s="30"/>
      <c r="F58" s="2">
        <f>IF(E58&lt;&gt;0,('Modelo Atmosférico'!$B$9/'Modelo Atmosférico'!$B$10)*((POWER(E58/'Modelo Atmosférico'!$B$14,(-'Modelo Atmosférico'!$B$11*'Modelo Atmosférico'!$B$10)/('Modelo Atmosférico'!$B$12*'Modelo Atmosférico'!$B$13)))-1),0)</f>
        <v>0</v>
      </c>
      <c r="G58" s="12">
        <f t="shared" si="3"/>
        <v>0</v>
      </c>
      <c r="H58">
        <v>50</v>
      </c>
      <c r="I58" t="s">
        <v>30</v>
      </c>
      <c r="J58" s="2">
        <f t="shared" si="1"/>
        <v>1.6137417763810298</v>
      </c>
      <c r="K58">
        <f t="shared" si="6"/>
        <v>236.72183700282804</v>
      </c>
      <c r="M58" s="2">
        <f t="shared" si="2"/>
        <v>-6623.9035087719467</v>
      </c>
      <c r="N58">
        <f t="shared" si="4"/>
        <v>5390075.555662279</v>
      </c>
      <c r="O58">
        <f t="shared" si="5"/>
        <v>0</v>
      </c>
      <c r="P58">
        <f t="shared" si="7"/>
        <v>0</v>
      </c>
    </row>
    <row r="59" spans="1:16" x14ac:dyDescent="0.25">
      <c r="A59" s="8">
        <v>9.7919999999999998</v>
      </c>
      <c r="B59" s="8">
        <v>9.7919999999999892</v>
      </c>
      <c r="C59" s="8"/>
      <c r="D59" s="30"/>
      <c r="F59" s="2">
        <f>IF(E59&lt;&gt;0,('Modelo Atmosférico'!$B$9/'Modelo Atmosférico'!$B$10)*((POWER(E59/'Modelo Atmosférico'!$B$14,(-'Modelo Atmosférico'!$B$11*'Modelo Atmosférico'!$B$10)/('Modelo Atmosférico'!$B$12*'Modelo Atmosférico'!$B$13)))-1),0)</f>
        <v>0</v>
      </c>
      <c r="G59" s="12">
        <f t="shared" si="3"/>
        <v>0</v>
      </c>
      <c r="H59">
        <v>51</v>
      </c>
      <c r="I59" t="s">
        <v>30</v>
      </c>
      <c r="J59" s="2">
        <f t="shared" si="1"/>
        <v>1.4237885803102552</v>
      </c>
      <c r="K59">
        <f t="shared" si="6"/>
        <v>21.347361763172941</v>
      </c>
      <c r="M59" s="2">
        <f t="shared" si="2"/>
        <v>-6624.7258771930028</v>
      </c>
      <c r="N59">
        <f t="shared" si="4"/>
        <v>3899364.4333472825</v>
      </c>
      <c r="O59">
        <f t="shared" si="5"/>
        <v>0</v>
      </c>
      <c r="P59">
        <f t="shared" si="7"/>
        <v>0</v>
      </c>
    </row>
    <row r="60" spans="1:16" x14ac:dyDescent="0.25">
      <c r="A60" s="8">
        <v>9.984</v>
      </c>
      <c r="B60" s="8">
        <v>9.9839999999999893</v>
      </c>
      <c r="C60" s="8"/>
      <c r="D60" s="30"/>
      <c r="F60" s="2">
        <f>IF(E60&lt;&gt;0,('Modelo Atmosférico'!$B$9/'Modelo Atmosférico'!$B$10)*((POWER(E60/'Modelo Atmosférico'!$B$14,(-'Modelo Atmosférico'!$B$11*'Modelo Atmosférico'!$B$10)/('Modelo Atmosférico'!$B$12*'Modelo Atmosférico'!$B$13)))-1),0)</f>
        <v>0</v>
      </c>
      <c r="G60" s="12">
        <f t="shared" si="3"/>
        <v>0</v>
      </c>
      <c r="H60">
        <v>52</v>
      </c>
      <c r="I60" t="s">
        <v>30</v>
      </c>
      <c r="J60" s="2">
        <f t="shared" si="1"/>
        <v>1.3603914682808098</v>
      </c>
      <c r="K60">
        <f t="shared" si="6"/>
        <v>9.9146569740315438E-2</v>
      </c>
      <c r="M60" s="2">
        <f t="shared" si="2"/>
        <v>-6625.00000000002</v>
      </c>
      <c r="N60">
        <f t="shared" si="4"/>
        <v>2084732.1907341622</v>
      </c>
      <c r="O60">
        <f t="shared" si="5"/>
        <v>0</v>
      </c>
      <c r="P60">
        <f t="shared" si="7"/>
        <v>0</v>
      </c>
    </row>
    <row r="61" spans="1:16" x14ac:dyDescent="0.25">
      <c r="A61" s="8">
        <v>10.176</v>
      </c>
      <c r="B61" s="8">
        <v>10.176</v>
      </c>
      <c r="C61" s="8"/>
      <c r="D61" s="30"/>
      <c r="F61" s="2">
        <f>IF(E61&lt;&gt;0,('Modelo Atmosférico'!$B$9/'Modelo Atmosférico'!$B$10)*((POWER(E61/'Modelo Atmosférico'!$B$14,(-'Modelo Atmosférico'!$B$11*'Modelo Atmosférico'!$B$10)/('Modelo Atmosférico'!$B$12*'Modelo Atmosférico'!$B$13)))-1),0)</f>
        <v>0</v>
      </c>
      <c r="G61" s="12">
        <f t="shared" si="3"/>
        <v>0</v>
      </c>
      <c r="H61">
        <v>53</v>
      </c>
      <c r="I61" t="s">
        <v>30</v>
      </c>
      <c r="J61" s="2">
        <f t="shared" si="1"/>
        <v>0</v>
      </c>
      <c r="K61">
        <f t="shared" si="6"/>
        <v>9.9146569740315438E-2</v>
      </c>
      <c r="M61" s="2">
        <f t="shared" si="2"/>
        <v>0</v>
      </c>
      <c r="N61">
        <f t="shared" si="4"/>
        <v>2084732.1907341622</v>
      </c>
      <c r="O61">
        <f t="shared" si="5"/>
        <v>0</v>
      </c>
      <c r="P61">
        <f t="shared" si="7"/>
        <v>0</v>
      </c>
    </row>
    <row r="62" spans="1:16" x14ac:dyDescent="0.25">
      <c r="A62" s="8">
        <v>10.368</v>
      </c>
      <c r="B62" s="8">
        <v>10.368</v>
      </c>
      <c r="C62" s="8"/>
      <c r="D62" s="30"/>
      <c r="F62" s="2">
        <f>IF(E62&lt;&gt;0,('Modelo Atmosférico'!$B$9/'Modelo Atmosférico'!$B$10)*((POWER(E62/'Modelo Atmosférico'!$B$14,(-'Modelo Atmosférico'!$B$11*'Modelo Atmosférico'!$B$10)/('Modelo Atmosférico'!$B$12*'Modelo Atmosférico'!$B$13)))-1),0)</f>
        <v>0</v>
      </c>
      <c r="G62" s="12">
        <f t="shared" si="3"/>
        <v>0</v>
      </c>
      <c r="H62">
        <v>54</v>
      </c>
      <c r="I62" t="s">
        <v>30</v>
      </c>
      <c r="J62" s="2">
        <f t="shared" si="1"/>
        <v>0</v>
      </c>
      <c r="K62">
        <f t="shared" si="6"/>
        <v>0.18173866039584483</v>
      </c>
      <c r="M62" s="2">
        <f t="shared" si="2"/>
        <v>0</v>
      </c>
      <c r="N62">
        <f t="shared" si="4"/>
        <v>3949992.9431035994</v>
      </c>
      <c r="O62">
        <f t="shared" si="5"/>
        <v>0</v>
      </c>
      <c r="P62">
        <f t="shared" si="7"/>
        <v>0</v>
      </c>
    </row>
    <row r="63" spans="1:16" x14ac:dyDescent="0.25">
      <c r="A63" s="7">
        <v>10.56</v>
      </c>
      <c r="B63" s="8">
        <v>10.56</v>
      </c>
      <c r="C63" s="8"/>
      <c r="D63" s="30"/>
      <c r="F63" s="2">
        <f>IF(E63&lt;&gt;0,('Modelo Atmosférico'!$B$9/'Modelo Atmosférico'!$B$10)*((POWER(E63/'Modelo Atmosférico'!$B$14,(-'Modelo Atmosférico'!$B$11*'Modelo Atmosférico'!$B$10)/('Modelo Atmosférico'!$B$12*'Modelo Atmosférico'!$B$13)))-1),0)</f>
        <v>0</v>
      </c>
      <c r="G63" s="12">
        <f t="shared" si="3"/>
        <v>0</v>
      </c>
      <c r="H63">
        <v>55</v>
      </c>
      <c r="I63" t="s">
        <v>30</v>
      </c>
      <c r="J63" s="2">
        <f t="shared" si="1"/>
        <v>0</v>
      </c>
      <c r="K63">
        <f t="shared" si="6"/>
        <v>0.25501790025861881</v>
      </c>
      <c r="M63" s="2">
        <f t="shared" si="2"/>
        <v>0</v>
      </c>
      <c r="N63">
        <f t="shared" si="4"/>
        <v>5595809.6577417711</v>
      </c>
      <c r="O63">
        <f t="shared" si="5"/>
        <v>0</v>
      </c>
      <c r="P63">
        <f t="shared" si="7"/>
        <v>0</v>
      </c>
    </row>
    <row r="64" spans="1:16" x14ac:dyDescent="0.25">
      <c r="A64" s="8">
        <v>10.752000000000001</v>
      </c>
      <c r="B64" s="8">
        <v>10.752000000000001</v>
      </c>
      <c r="C64" s="8"/>
      <c r="D64" s="30"/>
      <c r="F64" s="2">
        <f>IF(E64&lt;&gt;0,('Modelo Atmosférico'!$B$9/'Modelo Atmosférico'!$B$10)*((POWER(E64/'Modelo Atmosférico'!$B$14,(-'Modelo Atmosférico'!$B$11*'Modelo Atmosférico'!$B$10)/('Modelo Atmosférico'!$B$12*'Modelo Atmosférico'!$B$13)))-1),0)</f>
        <v>0</v>
      </c>
      <c r="G64" s="12">
        <f t="shared" si="3"/>
        <v>0</v>
      </c>
      <c r="H64">
        <v>56</v>
      </c>
      <c r="I64" t="s">
        <v>30</v>
      </c>
      <c r="J64" s="2">
        <f t="shared" si="1"/>
        <v>0</v>
      </c>
      <c r="K64">
        <f t="shared" si="6"/>
        <v>0.31728869367072038</v>
      </c>
      <c r="M64" s="2">
        <f t="shared" si="2"/>
        <v>0</v>
      </c>
      <c r="N64">
        <f t="shared" si="4"/>
        <v>7022209.5680882791</v>
      </c>
      <c r="O64">
        <f t="shared" si="5"/>
        <v>0</v>
      </c>
      <c r="P64">
        <f t="shared" si="7"/>
        <v>0</v>
      </c>
    </row>
    <row r="65" spans="1:16" x14ac:dyDescent="0.25">
      <c r="A65" s="8">
        <v>10.944000000000001</v>
      </c>
      <c r="B65" s="8">
        <v>10.944000000000001</v>
      </c>
      <c r="C65" s="8"/>
      <c r="D65" s="30"/>
      <c r="F65" s="2">
        <f>IF(E65&lt;&gt;0,('Modelo Atmosférico'!$B$9/'Modelo Atmosférico'!$B$10)*((POWER(E65/'Modelo Atmosférico'!$B$14,(-'Modelo Atmosférico'!$B$11*'Modelo Atmosférico'!$B$10)/('Modelo Atmosférico'!$B$12*'Modelo Atmosférico'!$B$13)))-1),0)</f>
        <v>0</v>
      </c>
      <c r="G65" s="12">
        <f t="shared" si="3"/>
        <v>0</v>
      </c>
      <c r="H65">
        <v>57</v>
      </c>
      <c r="I65" t="s">
        <v>30</v>
      </c>
      <c r="J65" s="2">
        <f t="shared" si="1"/>
        <v>0</v>
      </c>
      <c r="K65">
        <f t="shared" si="6"/>
        <v>0.37163005961218998</v>
      </c>
      <c r="M65" s="2">
        <f t="shared" si="2"/>
        <v>0</v>
      </c>
      <c r="N65">
        <f t="shared" si="4"/>
        <v>8229129.1130444529</v>
      </c>
      <c r="O65">
        <f t="shared" si="5"/>
        <v>0</v>
      </c>
      <c r="P65">
        <f t="shared" si="7"/>
        <v>0</v>
      </c>
    </row>
    <row r="66" spans="1:16" x14ac:dyDescent="0.25">
      <c r="A66" s="8">
        <v>11.135999999999999</v>
      </c>
      <c r="B66" s="8">
        <v>11.135999999999999</v>
      </c>
      <c r="C66" s="8"/>
      <c r="D66" s="30"/>
      <c r="F66" s="2">
        <f>IF(E66&lt;&gt;0,('Modelo Atmosférico'!$B$9/'Modelo Atmosférico'!$B$10)*((POWER(E66/'Modelo Atmosférico'!$B$14,(-'Modelo Atmosférico'!$B$11*'Modelo Atmosférico'!$B$10)/('Modelo Atmosférico'!$B$12*'Modelo Atmosférico'!$B$13)))-1),0)</f>
        <v>0</v>
      </c>
      <c r="G66" s="12">
        <f t="shared" si="3"/>
        <v>0</v>
      </c>
      <c r="H66">
        <v>58</v>
      </c>
      <c r="I66" t="s">
        <v>30</v>
      </c>
      <c r="J66" s="2">
        <f t="shared" si="1"/>
        <v>0</v>
      </c>
      <c r="K66">
        <f t="shared" si="6"/>
        <v>0.41671810081880339</v>
      </c>
      <c r="M66" s="2">
        <f t="shared" si="2"/>
        <v>0</v>
      </c>
      <c r="N66">
        <f t="shared" si="4"/>
        <v>9216595.5330005884</v>
      </c>
      <c r="O66">
        <f t="shared" si="5"/>
        <v>0</v>
      </c>
      <c r="P66">
        <f t="shared" si="7"/>
        <v>0</v>
      </c>
    </row>
    <row r="67" spans="1:16" x14ac:dyDescent="0.25">
      <c r="A67" s="8">
        <v>11.327999999999999</v>
      </c>
      <c r="B67" s="8">
        <v>11.327999999999999</v>
      </c>
      <c r="C67" s="8"/>
      <c r="D67" s="30"/>
      <c r="F67" s="2">
        <f>IF(E67&lt;&gt;0,('Modelo Atmosférico'!$B$9/'Modelo Atmosférico'!$B$10)*((POWER(E67/'Modelo Atmosférico'!$B$14,(-'Modelo Atmosférico'!$B$11*'Modelo Atmosférico'!$B$10)/('Modelo Atmosférico'!$B$12*'Modelo Atmosférico'!$B$13)))-1),0)</f>
        <v>0</v>
      </c>
      <c r="G67" s="12">
        <f t="shared" si="3"/>
        <v>0</v>
      </c>
      <c r="H67">
        <v>59</v>
      </c>
      <c r="I67" t="s">
        <v>30</v>
      </c>
      <c r="J67" s="2">
        <f t="shared" si="1"/>
        <v>0</v>
      </c>
      <c r="K67">
        <f t="shared" si="6"/>
        <v>0.45519974714832317</v>
      </c>
      <c r="M67" s="2">
        <f t="shared" si="2"/>
        <v>0</v>
      </c>
      <c r="N67">
        <f t="shared" si="4"/>
        <v>9984545.2587800957</v>
      </c>
      <c r="O67">
        <f t="shared" si="5"/>
        <v>0</v>
      </c>
      <c r="P67">
        <f t="shared" si="7"/>
        <v>0</v>
      </c>
    </row>
    <row r="68" spans="1:16" x14ac:dyDescent="0.25">
      <c r="A68" s="7">
        <v>11.52</v>
      </c>
      <c r="B68" s="8">
        <v>11.52</v>
      </c>
      <c r="C68" s="8"/>
      <c r="D68" s="30"/>
      <c r="F68" s="2">
        <f>IF(E68&lt;&gt;0,('Modelo Atmosférico'!$B$9/'Modelo Atmosférico'!$B$10)*((POWER(E68/'Modelo Atmosférico'!$B$14,(-'Modelo Atmosférico'!$B$11*'Modelo Atmosférico'!$B$10)/('Modelo Atmosférico'!$B$12*'Modelo Atmosférico'!$B$13)))-1),0)</f>
        <v>0</v>
      </c>
      <c r="G68" s="12">
        <f t="shared" si="3"/>
        <v>0</v>
      </c>
      <c r="H68">
        <v>60</v>
      </c>
      <c r="I68" t="s">
        <v>30</v>
      </c>
      <c r="J68" s="2">
        <f t="shared" si="1"/>
        <v>0</v>
      </c>
      <c r="K68">
        <f t="shared" si="6"/>
        <v>0.47483041088591577</v>
      </c>
      <c r="M68" s="2">
        <f t="shared" si="2"/>
        <v>0</v>
      </c>
      <c r="N68">
        <f t="shared" si="4"/>
        <v>10533241.624488786</v>
      </c>
      <c r="O68">
        <f t="shared" si="5"/>
        <v>0</v>
      </c>
      <c r="P68">
        <f t="shared" si="7"/>
        <v>0</v>
      </c>
    </row>
    <row r="69" spans="1:16" x14ac:dyDescent="0.25">
      <c r="A69" s="8">
        <v>11.712</v>
      </c>
      <c r="B69" s="8">
        <v>11.712</v>
      </c>
      <c r="C69" s="8"/>
      <c r="D69" s="30"/>
      <c r="F69" s="2">
        <f>IF(E69&lt;&gt;0,('Modelo Atmosférico'!$B$9/'Modelo Atmosférico'!$B$10)*((POWER(E69/'Modelo Atmosférico'!$B$14,(-'Modelo Atmosférico'!$B$11*'Modelo Atmosférico'!$B$10)/('Modelo Atmosférico'!$B$12*'Modelo Atmosférico'!$B$13)))-1),0)</f>
        <v>0</v>
      </c>
      <c r="G69" s="12">
        <f t="shared" si="3"/>
        <v>0</v>
      </c>
      <c r="H69">
        <v>61</v>
      </c>
      <c r="I69" t="s">
        <v>30</v>
      </c>
      <c r="J69" s="2">
        <f t="shared" si="1"/>
        <v>0</v>
      </c>
      <c r="K69">
        <f t="shared" si="6"/>
        <v>0.49172727261493454</v>
      </c>
      <c r="M69" s="2">
        <f t="shared" si="2"/>
        <v>0</v>
      </c>
      <c r="N69">
        <f t="shared" si="4"/>
        <v>10862357.749762911</v>
      </c>
      <c r="O69">
        <f t="shared" si="5"/>
        <v>0</v>
      </c>
      <c r="P69">
        <f t="shared" si="7"/>
        <v>0</v>
      </c>
    </row>
    <row r="70" spans="1:16" x14ac:dyDescent="0.25">
      <c r="A70" s="8">
        <v>11.904</v>
      </c>
      <c r="B70" s="8">
        <v>11.904</v>
      </c>
      <c r="C70" s="8"/>
      <c r="D70" s="30"/>
      <c r="F70" s="2">
        <f>IF(E70&lt;&gt;0,('Modelo Atmosférico'!$B$9/'Modelo Atmosférico'!$B$10)*((POWER(E70/'Modelo Atmosférico'!$B$14,(-'Modelo Atmosférico'!$B$11*'Modelo Atmosférico'!$B$10)/('Modelo Atmosférico'!$B$12*'Modelo Atmosférico'!$B$13)))-1),0)</f>
        <v>0</v>
      </c>
      <c r="G70" s="12">
        <f t="shared" si="3"/>
        <v>0</v>
      </c>
      <c r="H70">
        <v>62</v>
      </c>
      <c r="I70" t="s">
        <v>30</v>
      </c>
      <c r="J70" s="2">
        <f t="shared" si="1"/>
        <v>0</v>
      </c>
      <c r="K70">
        <f t="shared" si="6"/>
        <v>0.49018358685154467</v>
      </c>
      <c r="M70" s="2">
        <f t="shared" si="2"/>
        <v>0</v>
      </c>
      <c r="N70">
        <f t="shared" si="4"/>
        <v>10972202.345876623</v>
      </c>
      <c r="O70">
        <f t="shared" si="5"/>
        <v>0</v>
      </c>
      <c r="P70">
        <f t="shared" si="7"/>
        <v>0</v>
      </c>
    </row>
    <row r="71" spans="1:16" x14ac:dyDescent="0.25">
      <c r="A71" s="8">
        <v>12.096</v>
      </c>
      <c r="B71" s="8">
        <v>12.096</v>
      </c>
      <c r="C71" s="8"/>
      <c r="D71" s="30"/>
      <c r="F71" s="2">
        <f>IF(E71&lt;&gt;0,('Modelo Atmosférico'!$B$9/'Modelo Atmosférico'!$B$10)*((POWER(E71/'Modelo Atmosférico'!$B$14,(-'Modelo Atmosférico'!$B$11*'Modelo Atmosférico'!$B$10)/('Modelo Atmosférico'!$B$12*'Modelo Atmosférico'!$B$13)))-1),0)</f>
        <v>0</v>
      </c>
      <c r="G71" s="12">
        <f t="shared" si="3"/>
        <v>0</v>
      </c>
      <c r="H71">
        <v>63</v>
      </c>
      <c r="I71" t="s">
        <v>30</v>
      </c>
      <c r="J71" s="2">
        <f t="shared" si="1"/>
        <v>0</v>
      </c>
      <c r="K71">
        <f t="shared" si="6"/>
        <v>0.49615371802168229</v>
      </c>
      <c r="M71" s="2">
        <f t="shared" si="2"/>
        <v>0</v>
      </c>
      <c r="N71">
        <f t="shared" si="4"/>
        <v>10862230.595253825</v>
      </c>
      <c r="O71">
        <f t="shared" si="5"/>
        <v>0</v>
      </c>
      <c r="P71">
        <f t="shared" si="7"/>
        <v>0</v>
      </c>
    </row>
    <row r="72" spans="1:16" x14ac:dyDescent="0.25">
      <c r="A72" s="8">
        <v>12.288</v>
      </c>
      <c r="B72" s="8">
        <v>12.288</v>
      </c>
      <c r="C72" s="8"/>
      <c r="D72" s="30"/>
      <c r="E72" s="3"/>
      <c r="F72" s="2">
        <f>IF(E72&lt;&gt;0,('Modelo Atmosférico'!$B$9/'Modelo Atmosférico'!$B$10)*((POWER(E72/'Modelo Atmosférico'!$B$14,(-'Modelo Atmosférico'!$B$11*'Modelo Atmosférico'!$B$10)/('Modelo Atmosférico'!$B$12*'Modelo Atmosférico'!$B$13)))-1),0)</f>
        <v>0</v>
      </c>
      <c r="G72" s="12">
        <f t="shared" si="3"/>
        <v>0</v>
      </c>
      <c r="H72">
        <v>64</v>
      </c>
      <c r="I72" t="s">
        <v>30</v>
      </c>
      <c r="J72" s="2">
        <f t="shared" si="1"/>
        <v>0</v>
      </c>
      <c r="K72">
        <f t="shared" si="6"/>
        <v>0.48529064390421867</v>
      </c>
      <c r="M72" s="2">
        <f t="shared" si="2"/>
        <v>0</v>
      </c>
      <c r="N72">
        <f t="shared" si="4"/>
        <v>10532987.345527947</v>
      </c>
      <c r="O72">
        <f t="shared" si="5"/>
        <v>0</v>
      </c>
      <c r="P72">
        <f t="shared" si="7"/>
        <v>0</v>
      </c>
    </row>
    <row r="73" spans="1:16" x14ac:dyDescent="0.25">
      <c r="A73" s="7">
        <v>12.48</v>
      </c>
      <c r="B73" s="8">
        <v>12.48</v>
      </c>
      <c r="C73" s="8"/>
      <c r="D73" s="30"/>
      <c r="F73" s="2">
        <f>IF(E73&lt;&gt;0,('Modelo Atmosférico'!$B$9/'Modelo Atmosférico'!$B$10)*((POWER(E73/'Modelo Atmosférico'!$B$14,(-'Modelo Atmosférico'!$B$11*'Modelo Atmosférico'!$B$10)/('Modelo Atmosférico'!$B$12*'Modelo Atmosférico'!$B$13)))-1),0)</f>
        <v>0</v>
      </c>
      <c r="G73" s="12">
        <f t="shared" si="3"/>
        <v>0</v>
      </c>
      <c r="H73">
        <v>65</v>
      </c>
      <c r="I73" t="s">
        <v>30</v>
      </c>
      <c r="J73" s="2">
        <f t="shared" si="1"/>
        <v>0</v>
      </c>
      <c r="K73">
        <f t="shared" si="6"/>
        <v>0.45339970792697903</v>
      </c>
      <c r="M73" s="2">
        <f t="shared" si="2"/>
        <v>0</v>
      </c>
      <c r="N73">
        <f t="shared" si="4"/>
        <v>9984527.0485495459</v>
      </c>
      <c r="O73">
        <f t="shared" si="5"/>
        <v>0</v>
      </c>
      <c r="P73">
        <f t="shared" si="7"/>
        <v>0</v>
      </c>
    </row>
    <row r="74" spans="1:16" x14ac:dyDescent="0.25">
      <c r="A74" s="8">
        <v>12.672000000000001</v>
      </c>
      <c r="B74" s="8">
        <v>12.672000000000001</v>
      </c>
      <c r="C74" s="8"/>
      <c r="D74" s="30"/>
      <c r="F74" s="2">
        <f>IF(E74&lt;&gt;0,('Modelo Atmosférico'!$B$9/'Modelo Atmosférico'!$B$10)*((POWER(E74/'Modelo Atmosférico'!$B$14,(-'Modelo Atmosférico'!$B$11*'Modelo Atmosférico'!$B$10)/('Modelo Atmosférico'!$B$12*'Modelo Atmosférico'!$B$13)))-1),0)</f>
        <v>0</v>
      </c>
      <c r="G74" s="12">
        <f t="shared" si="3"/>
        <v>0</v>
      </c>
      <c r="H74">
        <v>66</v>
      </c>
      <c r="I74" t="s">
        <v>30</v>
      </c>
      <c r="J74" s="2">
        <f t="shared" si="1"/>
        <v>0</v>
      </c>
      <c r="K74">
        <f t="shared" si="6"/>
        <v>0.41701979804583245</v>
      </c>
      <c r="M74" s="2">
        <f t="shared" si="2"/>
        <v>0</v>
      </c>
      <c r="N74">
        <f t="shared" si="4"/>
        <v>9216522.8318449445</v>
      </c>
      <c r="O74">
        <f t="shared" si="5"/>
        <v>0</v>
      </c>
      <c r="P74">
        <f t="shared" si="7"/>
        <v>0</v>
      </c>
    </row>
    <row r="75" spans="1:16" x14ac:dyDescent="0.25">
      <c r="A75" s="8">
        <v>12.864000000000001</v>
      </c>
      <c r="B75" s="8">
        <v>12.864000000000001</v>
      </c>
      <c r="C75" s="8"/>
      <c r="D75" s="30"/>
      <c r="F75" s="2">
        <f>IF(E75&lt;&gt;0,('Modelo Atmosférico'!$B$9/'Modelo Atmosférico'!$B$10)*((POWER(E75/'Modelo Atmosférico'!$B$14,(-'Modelo Atmosférico'!$B$11*'Modelo Atmosférico'!$B$10)/('Modelo Atmosférico'!$B$12*'Modelo Atmosférico'!$B$13)))-1),0)</f>
        <v>0</v>
      </c>
      <c r="G75" s="12">
        <f t="shared" si="3"/>
        <v>0</v>
      </c>
      <c r="H75">
        <v>67</v>
      </c>
      <c r="I75" t="s">
        <v>30</v>
      </c>
      <c r="J75" s="2">
        <f t="shared" si="1"/>
        <v>0</v>
      </c>
      <c r="K75">
        <f t="shared" si="6"/>
        <v>0.38903554457558231</v>
      </c>
      <c r="M75" s="2">
        <f t="shared" si="2"/>
        <v>0</v>
      </c>
      <c r="N75">
        <f t="shared" si="4"/>
        <v>8228675.019747708</v>
      </c>
      <c r="O75">
        <f t="shared" si="5"/>
        <v>0</v>
      </c>
      <c r="P75">
        <f t="shared" si="7"/>
        <v>0</v>
      </c>
    </row>
    <row r="76" spans="1:16" x14ac:dyDescent="0.25">
      <c r="A76" s="8">
        <v>13.055999999999999</v>
      </c>
      <c r="B76" s="8">
        <v>13.055999999999999</v>
      </c>
      <c r="C76" s="8"/>
      <c r="D76" s="30"/>
      <c r="F76" s="2">
        <f>IF(E76&lt;&gt;0,('Modelo Atmosférico'!$B$9/'Modelo Atmosférico'!$B$10)*((POWER(E76/'Modelo Atmosférico'!$B$14,(-'Modelo Atmosférico'!$B$11*'Modelo Atmosférico'!$B$10)/('Modelo Atmosférico'!$B$12*'Modelo Atmosférico'!$B$13)))-1),0)</f>
        <v>0</v>
      </c>
      <c r="G76" s="12">
        <f t="shared" si="3"/>
        <v>0</v>
      </c>
      <c r="H76">
        <v>68</v>
      </c>
      <c r="I76" t="s">
        <v>30</v>
      </c>
      <c r="J76" s="2">
        <f t="shared" si="1"/>
        <v>0</v>
      </c>
      <c r="K76">
        <f t="shared" si="6"/>
        <v>0.3337378868519536</v>
      </c>
      <c r="M76" s="2">
        <f t="shared" si="2"/>
        <v>0</v>
      </c>
      <c r="N76">
        <f t="shared" si="4"/>
        <v>7021773.6337368013</v>
      </c>
      <c r="O76">
        <f t="shared" si="5"/>
        <v>0</v>
      </c>
      <c r="P76">
        <f t="shared" si="7"/>
        <v>0</v>
      </c>
    </row>
    <row r="77" spans="1:16" x14ac:dyDescent="0.25">
      <c r="A77" s="8">
        <v>13.247999999999999</v>
      </c>
      <c r="B77" s="8">
        <v>13.247999999999999</v>
      </c>
      <c r="C77" s="8"/>
      <c r="D77" s="30"/>
      <c r="F77" s="2">
        <f>IF(E77&lt;&gt;0,('Modelo Atmosférico'!$B$9/'Modelo Atmosférico'!$B$10)*((POWER(E77/'Modelo Atmosférico'!$B$14,(-'Modelo Atmosférico'!$B$11*'Modelo Atmosférico'!$B$10)/('Modelo Atmosférico'!$B$12*'Modelo Atmosférico'!$B$13)))-1),0)</f>
        <v>0</v>
      </c>
      <c r="G77" s="12">
        <f t="shared" si="3"/>
        <v>0</v>
      </c>
      <c r="H77">
        <v>69</v>
      </c>
      <c r="I77" t="s">
        <v>30</v>
      </c>
      <c r="J77" s="2">
        <f t="shared" si="1"/>
        <v>0</v>
      </c>
      <c r="K77">
        <f t="shared" si="6"/>
        <v>0.2757457785151109</v>
      </c>
      <c r="M77" s="2">
        <f t="shared" si="2"/>
        <v>0</v>
      </c>
      <c r="N77">
        <f t="shared" si="4"/>
        <v>5595282.9196468834</v>
      </c>
      <c r="O77">
        <f t="shared" si="5"/>
        <v>0</v>
      </c>
      <c r="P77">
        <f t="shared" si="7"/>
        <v>0</v>
      </c>
    </row>
    <row r="78" spans="1:16" x14ac:dyDescent="0.25">
      <c r="A78" s="7">
        <v>13.44</v>
      </c>
      <c r="B78" s="8">
        <v>13.44</v>
      </c>
      <c r="C78" s="8"/>
      <c r="D78" s="30"/>
      <c r="F78" s="2">
        <f>IF(E78&lt;&gt;0,('Modelo Atmosférico'!$B$9/'Modelo Atmosférico'!$B$10)*((POWER(E78/'Modelo Atmosférico'!$B$14,(-'Modelo Atmosférico'!$B$11*'Modelo Atmosférico'!$B$10)/('Modelo Atmosférico'!$B$12*'Modelo Atmosférico'!$B$13)))-1),0)</f>
        <v>0</v>
      </c>
      <c r="G78" s="12">
        <f t="shared" si="3"/>
        <v>0</v>
      </c>
      <c r="H78">
        <v>70</v>
      </c>
      <c r="I78" t="s">
        <v>30</v>
      </c>
      <c r="J78" s="2">
        <f t="shared" si="1"/>
        <v>0</v>
      </c>
      <c r="K78">
        <f t="shared" si="6"/>
        <v>0.17451279706222411</v>
      </c>
      <c r="M78" s="2">
        <f t="shared" si="2"/>
        <v>0</v>
      </c>
      <c r="N78">
        <f t="shared" si="4"/>
        <v>3949992.8078456474</v>
      </c>
      <c r="O78">
        <f t="shared" si="5"/>
        <v>0</v>
      </c>
      <c r="P78">
        <f t="shared" si="7"/>
        <v>0</v>
      </c>
    </row>
    <row r="79" spans="1:16" x14ac:dyDescent="0.25">
      <c r="A79" s="8">
        <v>13.632</v>
      </c>
      <c r="B79" s="8">
        <v>13.632</v>
      </c>
      <c r="C79" s="8"/>
      <c r="D79" s="30"/>
      <c r="F79" s="2">
        <f>IF(E79&lt;&gt;0,('Modelo Atmosférico'!$B$9/'Modelo Atmosférico'!$B$10)*((POWER(E79/'Modelo Atmosférico'!$B$14,(-'Modelo Atmosférico'!$B$11*'Modelo Atmosférico'!$B$10)/('Modelo Atmosférico'!$B$12*'Modelo Atmosférico'!$B$13)))-1),0)</f>
        <v>0</v>
      </c>
      <c r="G79" s="12">
        <f t="shared" si="3"/>
        <v>0</v>
      </c>
      <c r="H79">
        <v>71</v>
      </c>
      <c r="I79" t="s">
        <v>30</v>
      </c>
      <c r="J79" s="2">
        <f t="shared" si="1"/>
        <v>0</v>
      </c>
      <c r="K79">
        <f t="shared" si="6"/>
        <v>8.7906584981132851E-2</v>
      </c>
      <c r="M79" s="2">
        <f t="shared" si="2"/>
        <v>0</v>
      </c>
      <c r="N79">
        <f t="shared" si="4"/>
        <v>2084804.6875000128</v>
      </c>
      <c r="O79">
        <f t="shared" si="5"/>
        <v>0</v>
      </c>
      <c r="P79">
        <f t="shared" si="7"/>
        <v>0</v>
      </c>
    </row>
    <row r="80" spans="1:16" x14ac:dyDescent="0.25">
      <c r="A80" s="8">
        <v>13.824</v>
      </c>
      <c r="B80" s="8">
        <v>13.824</v>
      </c>
      <c r="C80" s="8"/>
      <c r="D80" s="30"/>
      <c r="F80" s="2">
        <f>IF(E80&lt;&gt;0,('Modelo Atmosférico'!$B$9/'Modelo Atmosférico'!$B$10)*((POWER(E80/'Modelo Atmosférico'!$B$14,(-'Modelo Atmosférico'!$B$11*'Modelo Atmosférico'!$B$10)/('Modelo Atmosférico'!$B$12*'Modelo Atmosférico'!$B$13)))-1),0)</f>
        <v>0</v>
      </c>
      <c r="G80" s="12">
        <f t="shared" si="3"/>
        <v>0</v>
      </c>
      <c r="H80">
        <v>72</v>
      </c>
      <c r="I80" t="s">
        <v>30</v>
      </c>
      <c r="J80" s="2">
        <f t="shared" si="1"/>
        <v>0</v>
      </c>
      <c r="K80">
        <f t="shared" si="6"/>
        <v>0</v>
      </c>
      <c r="M80" s="2">
        <f t="shared" si="2"/>
        <v>0</v>
      </c>
      <c r="N80">
        <f t="shared" si="4"/>
        <v>0</v>
      </c>
      <c r="O80">
        <f t="shared" si="5"/>
        <v>0</v>
      </c>
      <c r="P80">
        <f t="shared" si="7"/>
        <v>0</v>
      </c>
    </row>
    <row r="81" spans="1:16" x14ac:dyDescent="0.25">
      <c r="A81" s="8">
        <v>14.016</v>
      </c>
      <c r="B81" s="8">
        <v>14.016</v>
      </c>
      <c r="C81" s="8"/>
      <c r="D81" s="30"/>
      <c r="F81" s="2">
        <f>IF(E81&lt;&gt;0,('Modelo Atmosférico'!$B$9/'Modelo Atmosférico'!$B$10)*((POWER(E81/'Modelo Atmosférico'!$B$14,(-'Modelo Atmosférico'!$B$11*'Modelo Atmosférico'!$B$10)/('Modelo Atmosférico'!$B$12*'Modelo Atmosférico'!$B$13)))-1),0)</f>
        <v>0</v>
      </c>
      <c r="G81" s="12">
        <f t="shared" si="3"/>
        <v>0</v>
      </c>
      <c r="H81">
        <v>73</v>
      </c>
      <c r="I81" t="s">
        <v>30</v>
      </c>
      <c r="J81" s="2">
        <f t="shared" si="1"/>
        <v>0</v>
      </c>
      <c r="K81">
        <f t="shared" si="6"/>
        <v>0</v>
      </c>
      <c r="M81" s="2">
        <f t="shared" si="2"/>
        <v>0</v>
      </c>
      <c r="N81">
        <f t="shared" si="4"/>
        <v>0</v>
      </c>
      <c r="O81">
        <f t="shared" si="5"/>
        <v>0</v>
      </c>
      <c r="P81">
        <f t="shared" si="7"/>
        <v>0</v>
      </c>
    </row>
    <row r="82" spans="1:16" x14ac:dyDescent="0.25">
      <c r="A82" s="8">
        <v>14.208</v>
      </c>
      <c r="B82" s="8">
        <v>14.208</v>
      </c>
      <c r="C82" s="8"/>
      <c r="D82" s="30"/>
      <c r="F82" s="2">
        <f>IF(E82&lt;&gt;0,('Modelo Atmosférico'!$B$9/'Modelo Atmosférico'!$B$10)*((POWER(E82/'Modelo Atmosférico'!$B$14,(-'Modelo Atmosférico'!$B$11*'Modelo Atmosférico'!$B$10)/('Modelo Atmosférico'!$B$12*'Modelo Atmosférico'!$B$13)))-1),0)</f>
        <v>0</v>
      </c>
      <c r="G82" s="12">
        <f t="shared" si="3"/>
        <v>0</v>
      </c>
      <c r="H82">
        <v>74</v>
      </c>
      <c r="I82" t="s">
        <v>30</v>
      </c>
      <c r="J82" s="2">
        <f t="shared" si="1"/>
        <v>0</v>
      </c>
      <c r="K82">
        <f t="shared" si="6"/>
        <v>0</v>
      </c>
      <c r="M82" s="2">
        <f t="shared" si="2"/>
        <v>0</v>
      </c>
      <c r="N82">
        <f t="shared" si="4"/>
        <v>0</v>
      </c>
      <c r="O82">
        <f t="shared" si="5"/>
        <v>0</v>
      </c>
      <c r="P82">
        <f t="shared" si="7"/>
        <v>0</v>
      </c>
    </row>
    <row r="83" spans="1:16" x14ac:dyDescent="0.25">
      <c r="A83" s="7">
        <v>14.4</v>
      </c>
      <c r="B83" s="8">
        <v>14.4</v>
      </c>
      <c r="C83" s="8"/>
      <c r="D83" s="30"/>
      <c r="F83" s="2">
        <f>IF(E83&lt;&gt;0,('Modelo Atmosférico'!$B$9/'Modelo Atmosférico'!$B$10)*((POWER(E83/'Modelo Atmosférico'!$B$14,(-'Modelo Atmosférico'!$B$11*'Modelo Atmosférico'!$B$10)/('Modelo Atmosférico'!$B$12*'Modelo Atmosférico'!$B$13)))-1),0)</f>
        <v>0</v>
      </c>
      <c r="G83" s="12">
        <f t="shared" si="3"/>
        <v>0</v>
      </c>
      <c r="H83">
        <v>75</v>
      </c>
      <c r="I83" t="s">
        <v>30</v>
      </c>
      <c r="J83" s="2">
        <f t="shared" si="1"/>
        <v>0</v>
      </c>
      <c r="K83">
        <f t="shared" si="6"/>
        <v>0</v>
      </c>
      <c r="M83" s="2">
        <f t="shared" si="2"/>
        <v>0</v>
      </c>
      <c r="N83">
        <f t="shared" si="4"/>
        <v>0</v>
      </c>
      <c r="O83">
        <f t="shared" si="5"/>
        <v>0</v>
      </c>
      <c r="P83">
        <f t="shared" si="7"/>
        <v>0</v>
      </c>
    </row>
    <row r="84" spans="1:16" x14ac:dyDescent="0.25">
      <c r="A84" s="8">
        <v>14.592000000000001</v>
      </c>
      <c r="B84" s="8">
        <v>14.592000000000001</v>
      </c>
      <c r="C84" s="8"/>
      <c r="D84" s="30"/>
      <c r="F84" s="2">
        <f>IF(E84&lt;&gt;0,('Modelo Atmosférico'!$B$9/'Modelo Atmosférico'!$B$10)*((POWER(E84/'Modelo Atmosférico'!$B$14,(-'Modelo Atmosférico'!$B$11*'Modelo Atmosférico'!$B$10)/('Modelo Atmosférico'!$B$12*'Modelo Atmosférico'!$B$13)))-1),0)</f>
        <v>0</v>
      </c>
      <c r="G84" s="12">
        <f t="shared" si="3"/>
        <v>0</v>
      </c>
      <c r="H84">
        <v>76</v>
      </c>
      <c r="I84" t="s">
        <v>30</v>
      </c>
      <c r="J84" s="2">
        <f t="shared" si="1"/>
        <v>0</v>
      </c>
      <c r="K84">
        <f t="shared" si="6"/>
        <v>0</v>
      </c>
      <c r="M84" s="2">
        <f t="shared" si="2"/>
        <v>0</v>
      </c>
      <c r="N84">
        <f t="shared" si="4"/>
        <v>0</v>
      </c>
      <c r="O84">
        <f t="shared" si="5"/>
        <v>0</v>
      </c>
      <c r="P84">
        <f t="shared" si="7"/>
        <v>0</v>
      </c>
    </row>
    <row r="85" spans="1:16" x14ac:dyDescent="0.25">
      <c r="A85" s="8">
        <v>14.784000000000001</v>
      </c>
      <c r="B85" s="8">
        <v>14.784000000000001</v>
      </c>
      <c r="C85" s="8"/>
      <c r="D85" s="30"/>
      <c r="F85" s="2">
        <f>IF(E85&lt;&gt;0,('Modelo Atmosférico'!$B$9/'Modelo Atmosférico'!$B$10)*((POWER(E85/'Modelo Atmosférico'!$B$14,(-'Modelo Atmosférico'!$B$11*'Modelo Atmosférico'!$B$10)/('Modelo Atmosférico'!$B$12*'Modelo Atmosférico'!$B$13)))-1),0)</f>
        <v>0</v>
      </c>
      <c r="G85" s="12">
        <f t="shared" si="3"/>
        <v>0</v>
      </c>
      <c r="H85">
        <v>77</v>
      </c>
      <c r="I85" t="s">
        <v>30</v>
      </c>
      <c r="J85" s="2">
        <f t="shared" si="1"/>
        <v>0</v>
      </c>
      <c r="K85">
        <f t="shared" si="6"/>
        <v>0</v>
      </c>
      <c r="M85" s="2">
        <f t="shared" si="2"/>
        <v>0</v>
      </c>
      <c r="N85">
        <f t="shared" si="4"/>
        <v>0</v>
      </c>
      <c r="O85">
        <f t="shared" si="5"/>
        <v>0</v>
      </c>
      <c r="P85">
        <f t="shared" si="7"/>
        <v>0</v>
      </c>
    </row>
    <row r="86" spans="1:16" x14ac:dyDescent="0.25">
      <c r="A86" s="8">
        <v>14.976000000000001</v>
      </c>
      <c r="B86" s="8">
        <v>14.976000000000001</v>
      </c>
      <c r="C86" s="8"/>
      <c r="D86" s="30"/>
      <c r="F86" s="2">
        <f>IF(E86&lt;&gt;0,('Modelo Atmosférico'!$B$9/'Modelo Atmosférico'!$B$10)*((POWER(E86/'Modelo Atmosférico'!$B$14,(-'Modelo Atmosférico'!$B$11*'Modelo Atmosférico'!$B$10)/('Modelo Atmosférico'!$B$12*'Modelo Atmosférico'!$B$13)))-1),0)</f>
        <v>0</v>
      </c>
      <c r="G86" s="12">
        <f t="shared" si="3"/>
        <v>0</v>
      </c>
      <c r="H86">
        <v>78</v>
      </c>
      <c r="I86" t="s">
        <v>30</v>
      </c>
      <c r="J86" s="2">
        <f t="shared" si="1"/>
        <v>0</v>
      </c>
      <c r="K86">
        <f t="shared" si="6"/>
        <v>0</v>
      </c>
      <c r="M86" s="2">
        <f t="shared" si="2"/>
        <v>0</v>
      </c>
      <c r="N86">
        <f t="shared" si="4"/>
        <v>0</v>
      </c>
      <c r="O86">
        <f t="shared" si="5"/>
        <v>0</v>
      </c>
      <c r="P86">
        <f t="shared" si="7"/>
        <v>0</v>
      </c>
    </row>
    <row r="87" spans="1:16" x14ac:dyDescent="0.25">
      <c r="A87" s="8">
        <v>15.167999999999999</v>
      </c>
      <c r="B87" s="8">
        <v>15.167999999999999</v>
      </c>
      <c r="C87" s="8"/>
      <c r="D87" s="30"/>
      <c r="F87" s="2">
        <f>IF(E87&lt;&gt;0,('Modelo Atmosférico'!$B$9/'Modelo Atmosférico'!$B$10)*((POWER(E87/'Modelo Atmosférico'!$B$14,(-'Modelo Atmosférico'!$B$11*'Modelo Atmosférico'!$B$10)/('Modelo Atmosférico'!$B$12*'Modelo Atmosférico'!$B$13)))-1),0)</f>
        <v>0</v>
      </c>
      <c r="G87" s="12">
        <f t="shared" si="3"/>
        <v>0</v>
      </c>
      <c r="H87">
        <v>79</v>
      </c>
      <c r="I87" t="s">
        <v>30</v>
      </c>
      <c r="J87" s="2">
        <f t="shared" si="1"/>
        <v>0</v>
      </c>
      <c r="K87">
        <f t="shared" si="6"/>
        <v>0</v>
      </c>
      <c r="M87" s="2">
        <f t="shared" si="2"/>
        <v>0</v>
      </c>
      <c r="N87">
        <f t="shared" si="4"/>
        <v>0</v>
      </c>
      <c r="O87">
        <f t="shared" si="5"/>
        <v>0</v>
      </c>
      <c r="P87">
        <f t="shared" si="7"/>
        <v>0</v>
      </c>
    </row>
    <row r="88" spans="1:16" x14ac:dyDescent="0.25">
      <c r="A88" s="7">
        <v>15.36</v>
      </c>
      <c r="B88" s="8">
        <v>15.36</v>
      </c>
      <c r="C88" s="8"/>
      <c r="D88" s="30"/>
      <c r="F88" s="2">
        <f>IF(E88&lt;&gt;0,('Modelo Atmosférico'!$B$9/'Modelo Atmosférico'!$B$10)*((POWER(E88/'Modelo Atmosférico'!$B$14,(-'Modelo Atmosférico'!$B$11*'Modelo Atmosférico'!$B$10)/('Modelo Atmosférico'!$B$12*'Modelo Atmosférico'!$B$13)))-1),0)</f>
        <v>0</v>
      </c>
      <c r="G88" s="12">
        <f t="shared" si="3"/>
        <v>0</v>
      </c>
      <c r="H88">
        <v>80</v>
      </c>
      <c r="I88" t="s">
        <v>30</v>
      </c>
      <c r="J88" s="2">
        <f t="shared" si="1"/>
        <v>0</v>
      </c>
      <c r="K88">
        <f t="shared" si="6"/>
        <v>0</v>
      </c>
      <c r="M88" s="2">
        <f t="shared" si="2"/>
        <v>0</v>
      </c>
      <c r="N88">
        <f t="shared" si="4"/>
        <v>0</v>
      </c>
      <c r="O88">
        <f t="shared" si="5"/>
        <v>0</v>
      </c>
      <c r="P88">
        <f t="shared" si="7"/>
        <v>0</v>
      </c>
    </row>
    <row r="89" spans="1:16" x14ac:dyDescent="0.25">
      <c r="A89" s="8">
        <v>15.552</v>
      </c>
      <c r="B89" s="8">
        <v>15.552</v>
      </c>
      <c r="C89" s="8"/>
      <c r="D89" s="30"/>
      <c r="F89" s="2">
        <f>IF(E89&lt;&gt;0,('Modelo Atmosférico'!$B$9/'Modelo Atmosférico'!$B$10)*((POWER(E89/'Modelo Atmosférico'!$B$14,(-'Modelo Atmosférico'!$B$11*'Modelo Atmosférico'!$B$10)/('Modelo Atmosférico'!$B$12*'Modelo Atmosférico'!$B$13)))-1),0)</f>
        <v>0</v>
      </c>
      <c r="G89" s="12">
        <f t="shared" si="3"/>
        <v>0</v>
      </c>
      <c r="H89">
        <v>81</v>
      </c>
      <c r="I89" t="s">
        <v>30</v>
      </c>
      <c r="J89" s="2">
        <f t="shared" si="1"/>
        <v>0</v>
      </c>
      <c r="K89">
        <f t="shared" si="6"/>
        <v>0</v>
      </c>
      <c r="M89" s="2">
        <f t="shared" si="2"/>
        <v>0</v>
      </c>
      <c r="N89">
        <f t="shared" si="4"/>
        <v>0</v>
      </c>
      <c r="O89">
        <f t="shared" si="5"/>
        <v>0</v>
      </c>
      <c r="P89">
        <f t="shared" si="7"/>
        <v>0</v>
      </c>
    </row>
    <row r="90" spans="1:16" x14ac:dyDescent="0.25">
      <c r="A90" s="8">
        <v>15.744</v>
      </c>
      <c r="B90" s="8">
        <v>15.744</v>
      </c>
      <c r="C90" s="8"/>
      <c r="D90" s="30"/>
      <c r="F90" s="2">
        <f>IF(E90&lt;&gt;0,('Modelo Atmosférico'!$B$9/'Modelo Atmosférico'!$B$10)*((POWER(E90/'Modelo Atmosférico'!$B$14,(-'Modelo Atmosférico'!$B$11*'Modelo Atmosférico'!$B$10)/('Modelo Atmosférico'!$B$12*'Modelo Atmosférico'!$B$13)))-1),0)</f>
        <v>0</v>
      </c>
      <c r="G90" s="12">
        <f t="shared" si="3"/>
        <v>0</v>
      </c>
      <c r="H90">
        <v>82</v>
      </c>
      <c r="I90" t="s">
        <v>30</v>
      </c>
      <c r="J90" s="2">
        <f t="shared" si="1"/>
        <v>0</v>
      </c>
      <c r="K90">
        <f t="shared" si="6"/>
        <v>0</v>
      </c>
      <c r="M90" s="2">
        <f t="shared" si="2"/>
        <v>0</v>
      </c>
      <c r="N90">
        <f t="shared" si="4"/>
        <v>0</v>
      </c>
      <c r="O90">
        <f t="shared" si="5"/>
        <v>0</v>
      </c>
      <c r="P90">
        <f t="shared" si="7"/>
        <v>0</v>
      </c>
    </row>
    <row r="91" spans="1:16" x14ac:dyDescent="0.25">
      <c r="A91" s="8">
        <v>15.936</v>
      </c>
      <c r="B91" s="8">
        <v>15.936</v>
      </c>
      <c r="C91" s="8"/>
      <c r="D91" s="30"/>
      <c r="F91" s="2">
        <f>IF(E91&lt;&gt;0,('Modelo Atmosférico'!$B$9/'Modelo Atmosférico'!$B$10)*((POWER(E91/'Modelo Atmosférico'!$B$14,(-'Modelo Atmosférico'!$B$11*'Modelo Atmosférico'!$B$10)/('Modelo Atmosférico'!$B$12*'Modelo Atmosférico'!$B$13)))-1),0)</f>
        <v>0</v>
      </c>
      <c r="G91" s="12">
        <f t="shared" si="3"/>
        <v>0</v>
      </c>
      <c r="H91">
        <v>83</v>
      </c>
      <c r="I91" t="s">
        <v>30</v>
      </c>
      <c r="J91" s="2">
        <f t="shared" si="1"/>
        <v>0</v>
      </c>
      <c r="K91">
        <f t="shared" si="6"/>
        <v>0</v>
      </c>
      <c r="M91" s="2">
        <f t="shared" si="2"/>
        <v>0</v>
      </c>
      <c r="N91">
        <f t="shared" si="4"/>
        <v>0</v>
      </c>
      <c r="O91">
        <f t="shared" si="5"/>
        <v>0</v>
      </c>
      <c r="P91">
        <f t="shared" si="7"/>
        <v>0</v>
      </c>
    </row>
    <row r="92" spans="1:16" x14ac:dyDescent="0.25">
      <c r="A92" s="8">
        <v>16.128</v>
      </c>
      <c r="B92" s="8">
        <v>16.128</v>
      </c>
      <c r="C92" s="8"/>
      <c r="D92" s="30"/>
      <c r="F92" s="2">
        <f>IF(E92&lt;&gt;0,('Modelo Atmosférico'!$B$9/'Modelo Atmosférico'!$B$10)*((POWER(E92/'Modelo Atmosférico'!$B$14,(-'Modelo Atmosférico'!$B$11*'Modelo Atmosférico'!$B$10)/('Modelo Atmosférico'!$B$12*'Modelo Atmosférico'!$B$13)))-1),0)</f>
        <v>0</v>
      </c>
      <c r="G92" s="12">
        <f t="shared" si="3"/>
        <v>0</v>
      </c>
      <c r="H92">
        <v>84</v>
      </c>
      <c r="I92" t="s">
        <v>30</v>
      </c>
      <c r="J92" s="2">
        <f t="shared" si="1"/>
        <v>0</v>
      </c>
      <c r="K92">
        <f t="shared" si="6"/>
        <v>0</v>
      </c>
      <c r="M92" s="2">
        <f t="shared" si="2"/>
        <v>0</v>
      </c>
      <c r="N92">
        <f t="shared" si="4"/>
        <v>0</v>
      </c>
      <c r="O92">
        <f t="shared" si="5"/>
        <v>0</v>
      </c>
      <c r="P92">
        <f t="shared" si="7"/>
        <v>0</v>
      </c>
    </row>
    <row r="93" spans="1:16" x14ac:dyDescent="0.25">
      <c r="A93" s="7">
        <v>16.32</v>
      </c>
      <c r="B93" s="8">
        <v>16.32</v>
      </c>
      <c r="C93" s="8"/>
      <c r="D93" s="30"/>
      <c r="F93" s="2">
        <f>IF(E93&lt;&gt;0,('Modelo Atmosférico'!$B$9/'Modelo Atmosférico'!$B$10)*((POWER(E93/'Modelo Atmosférico'!$B$14,(-'Modelo Atmosférico'!$B$11*'Modelo Atmosférico'!$B$10)/('Modelo Atmosférico'!$B$12*'Modelo Atmosférico'!$B$13)))-1),0)</f>
        <v>0</v>
      </c>
      <c r="G93" s="12">
        <f t="shared" si="3"/>
        <v>0</v>
      </c>
      <c r="H93">
        <v>85</v>
      </c>
      <c r="I93" t="s">
        <v>30</v>
      </c>
      <c r="J93" s="2">
        <f t="shared" si="1"/>
        <v>0</v>
      </c>
      <c r="K93">
        <f t="shared" si="6"/>
        <v>0</v>
      </c>
      <c r="M93" s="2">
        <f t="shared" si="2"/>
        <v>0</v>
      </c>
      <c r="N93">
        <f t="shared" si="4"/>
        <v>0</v>
      </c>
      <c r="O93">
        <f t="shared" si="5"/>
        <v>0</v>
      </c>
      <c r="P93">
        <f t="shared" si="7"/>
        <v>0</v>
      </c>
    </row>
    <row r="94" spans="1:16" x14ac:dyDescent="0.25">
      <c r="A94" s="8">
        <v>16.512</v>
      </c>
      <c r="B94" s="8">
        <v>16.512</v>
      </c>
      <c r="C94" s="8"/>
      <c r="D94" s="30"/>
      <c r="F94" s="2">
        <f>IF(E94&lt;&gt;0,('Modelo Atmosférico'!$B$9/'Modelo Atmosférico'!$B$10)*((POWER(E94/'Modelo Atmosférico'!$B$14,(-'Modelo Atmosférico'!$B$11*'Modelo Atmosférico'!$B$10)/('Modelo Atmosférico'!$B$12*'Modelo Atmosférico'!$B$13)))-1),0)</f>
        <v>0</v>
      </c>
      <c r="G94" s="12">
        <f t="shared" si="3"/>
        <v>0</v>
      </c>
      <c r="H94">
        <v>86</v>
      </c>
      <c r="I94" t="s">
        <v>30</v>
      </c>
      <c r="J94" s="2">
        <f t="shared" si="1"/>
        <v>0</v>
      </c>
      <c r="K94">
        <f t="shared" si="6"/>
        <v>0</v>
      </c>
      <c r="M94" s="2">
        <f t="shared" si="2"/>
        <v>0</v>
      </c>
      <c r="N94">
        <f t="shared" si="4"/>
        <v>0</v>
      </c>
      <c r="O94">
        <f t="shared" si="5"/>
        <v>0</v>
      </c>
      <c r="P94">
        <f t="shared" si="7"/>
        <v>0</v>
      </c>
    </row>
    <row r="95" spans="1:16" x14ac:dyDescent="0.25">
      <c r="A95" s="8">
        <v>16.704000000000001</v>
      </c>
      <c r="B95" s="8">
        <v>16.704000000000001</v>
      </c>
      <c r="C95" s="8"/>
      <c r="D95" s="30"/>
      <c r="F95" s="2">
        <f>IF(E95&lt;&gt;0,('Modelo Atmosférico'!$B$9/'Modelo Atmosférico'!$B$10)*((POWER(E95/'Modelo Atmosférico'!$B$14,(-'Modelo Atmosférico'!$B$11*'Modelo Atmosférico'!$B$10)/('Modelo Atmosférico'!$B$12*'Modelo Atmosférico'!$B$13)))-1),0)</f>
        <v>0</v>
      </c>
      <c r="G95" s="12">
        <f t="shared" si="3"/>
        <v>0</v>
      </c>
      <c r="H95">
        <v>87</v>
      </c>
      <c r="I95" t="s">
        <v>30</v>
      </c>
      <c r="J95" s="2">
        <f t="shared" si="1"/>
        <v>0</v>
      </c>
      <c r="K95">
        <f t="shared" si="6"/>
        <v>0</v>
      </c>
      <c r="M95" s="2">
        <f t="shared" si="2"/>
        <v>0</v>
      </c>
      <c r="N95">
        <f t="shared" si="4"/>
        <v>0</v>
      </c>
      <c r="O95">
        <f t="shared" si="5"/>
        <v>0</v>
      </c>
      <c r="P95">
        <f t="shared" si="7"/>
        <v>0</v>
      </c>
    </row>
    <row r="96" spans="1:16" x14ac:dyDescent="0.25">
      <c r="A96" s="8">
        <v>16.896000000000001</v>
      </c>
      <c r="B96" s="8">
        <v>16.896000000000001</v>
      </c>
      <c r="C96" s="8"/>
      <c r="D96" s="30"/>
      <c r="F96" s="2">
        <f>IF(E96&lt;&gt;0,('Modelo Atmosférico'!$B$9/'Modelo Atmosférico'!$B$10)*((POWER(E96/'Modelo Atmosférico'!$B$14,(-'Modelo Atmosférico'!$B$11*'Modelo Atmosférico'!$B$10)/('Modelo Atmosférico'!$B$12*'Modelo Atmosférico'!$B$13)))-1),0)</f>
        <v>0</v>
      </c>
      <c r="G96" s="12">
        <f t="shared" si="3"/>
        <v>0</v>
      </c>
      <c r="H96">
        <v>88</v>
      </c>
      <c r="I96" t="s">
        <v>30</v>
      </c>
      <c r="J96" s="2">
        <f t="shared" ref="J96:J115" si="8">(G96-G77)/(B96-B77)</f>
        <v>0</v>
      </c>
      <c r="K96">
        <f t="shared" si="6"/>
        <v>0</v>
      </c>
      <c r="M96" s="2">
        <f t="shared" ref="M96:M115" si="9">(D96-D77)/(B96-B77)</f>
        <v>0</v>
      </c>
      <c r="N96">
        <f t="shared" si="4"/>
        <v>0</v>
      </c>
      <c r="O96">
        <f t="shared" si="5"/>
        <v>0</v>
      </c>
      <c r="P96">
        <f t="shared" si="7"/>
        <v>0</v>
      </c>
    </row>
    <row r="97" spans="1:16" x14ac:dyDescent="0.25">
      <c r="A97" s="8">
        <v>17.088000000000001</v>
      </c>
      <c r="B97" s="8">
        <v>17.088000000000001</v>
      </c>
      <c r="C97" s="8"/>
      <c r="D97" s="30"/>
      <c r="F97" s="2">
        <f>IF(E97&lt;&gt;0,('Modelo Atmosférico'!$B$9/'Modelo Atmosférico'!$B$10)*((POWER(E97/'Modelo Atmosférico'!$B$14,(-'Modelo Atmosférico'!$B$11*'Modelo Atmosférico'!$B$10)/('Modelo Atmosférico'!$B$12*'Modelo Atmosférico'!$B$13)))-1),0)</f>
        <v>0</v>
      </c>
      <c r="G97" s="12">
        <f t="shared" si="3"/>
        <v>0</v>
      </c>
      <c r="H97">
        <v>89</v>
      </c>
      <c r="I97" t="s">
        <v>30</v>
      </c>
      <c r="J97" s="2">
        <f t="shared" si="8"/>
        <v>0</v>
      </c>
      <c r="K97">
        <f t="shared" si="6"/>
        <v>0</v>
      </c>
      <c r="M97" s="2">
        <f t="shared" si="9"/>
        <v>0</v>
      </c>
      <c r="N97">
        <f t="shared" si="4"/>
        <v>0</v>
      </c>
      <c r="O97">
        <f t="shared" si="5"/>
        <v>0</v>
      </c>
      <c r="P97">
        <f t="shared" si="7"/>
        <v>0</v>
      </c>
    </row>
    <row r="98" spans="1:16" x14ac:dyDescent="0.25">
      <c r="A98" s="7">
        <v>17.28</v>
      </c>
      <c r="B98" s="8">
        <v>17.28</v>
      </c>
      <c r="C98" s="8"/>
      <c r="D98" s="30"/>
      <c r="F98" s="2">
        <f>IF(E98&lt;&gt;0,('Modelo Atmosférico'!$B$9/'Modelo Atmosférico'!$B$10)*((POWER(E98/'Modelo Atmosférico'!$B$14,(-'Modelo Atmosférico'!$B$11*'Modelo Atmosférico'!$B$10)/('Modelo Atmosférico'!$B$12*'Modelo Atmosférico'!$B$13)))-1),0)</f>
        <v>0</v>
      </c>
      <c r="G98" s="12">
        <f t="shared" si="3"/>
        <v>0</v>
      </c>
      <c r="H98">
        <v>90</v>
      </c>
      <c r="I98" t="s">
        <v>30</v>
      </c>
      <c r="J98" s="2">
        <f t="shared" si="8"/>
        <v>0</v>
      </c>
      <c r="K98">
        <f t="shared" si="6"/>
        <v>0</v>
      </c>
      <c r="M98" s="2">
        <f t="shared" si="9"/>
        <v>0</v>
      </c>
      <c r="N98">
        <f t="shared" si="4"/>
        <v>0</v>
      </c>
      <c r="O98">
        <f t="shared" si="5"/>
        <v>0</v>
      </c>
      <c r="P98">
        <f t="shared" si="7"/>
        <v>0</v>
      </c>
    </row>
    <row r="99" spans="1:16" x14ac:dyDescent="0.25">
      <c r="A99" s="8">
        <v>17.472000000000001</v>
      </c>
      <c r="B99" s="8">
        <v>17.472000000000001</v>
      </c>
      <c r="C99" s="8"/>
      <c r="D99" s="30"/>
      <c r="F99" s="2">
        <f>IF(E99&lt;&gt;0,('Modelo Atmosférico'!$B$9/'Modelo Atmosférico'!$B$10)*((POWER(E99/'Modelo Atmosférico'!$B$14,(-'Modelo Atmosférico'!$B$11*'Modelo Atmosférico'!$B$10)/('Modelo Atmosférico'!$B$12*'Modelo Atmosférico'!$B$13)))-1),0)</f>
        <v>0</v>
      </c>
      <c r="G99" s="12">
        <f t="shared" ref="G99:G162" si="10">IF(E99&lt;&gt;0,F99-$F$3,0)</f>
        <v>0</v>
      </c>
      <c r="H99">
        <v>91</v>
      </c>
      <c r="I99" t="s">
        <v>30</v>
      </c>
      <c r="J99" s="2">
        <f t="shared" si="8"/>
        <v>0</v>
      </c>
      <c r="K99">
        <f t="shared" si="6"/>
        <v>0</v>
      </c>
      <c r="M99" s="2">
        <f t="shared" si="9"/>
        <v>0</v>
      </c>
      <c r="N99">
        <f t="shared" si="4"/>
        <v>0</v>
      </c>
      <c r="O99">
        <f t="shared" si="5"/>
        <v>0</v>
      </c>
      <c r="P99">
        <f t="shared" si="7"/>
        <v>0</v>
      </c>
    </row>
    <row r="100" spans="1:16" x14ac:dyDescent="0.25">
      <c r="A100" s="8">
        <v>17.664000000000001</v>
      </c>
      <c r="B100" s="8">
        <v>17.664000000000001</v>
      </c>
      <c r="C100" s="8"/>
      <c r="D100" s="30"/>
      <c r="F100" s="2">
        <f>IF(E100&lt;&gt;0,('Modelo Atmosférico'!$B$9/'Modelo Atmosférico'!$B$10)*((POWER(E100/'Modelo Atmosférico'!$B$14,(-'Modelo Atmosférico'!$B$11*'Modelo Atmosférico'!$B$10)/('Modelo Atmosférico'!$B$12*'Modelo Atmosférico'!$B$13)))-1),0)</f>
        <v>0</v>
      </c>
      <c r="G100" s="12">
        <f t="shared" si="10"/>
        <v>0</v>
      </c>
      <c r="H100">
        <v>92</v>
      </c>
      <c r="I100" t="s">
        <v>30</v>
      </c>
      <c r="J100" s="2">
        <f t="shared" si="8"/>
        <v>0</v>
      </c>
      <c r="K100">
        <f t="shared" si="6"/>
        <v>0</v>
      </c>
      <c r="M100" s="2">
        <f t="shared" si="9"/>
        <v>0</v>
      </c>
      <c r="N100">
        <f t="shared" si="4"/>
        <v>0</v>
      </c>
      <c r="O100">
        <f t="shared" si="5"/>
        <v>0</v>
      </c>
      <c r="P100">
        <f t="shared" si="7"/>
        <v>0</v>
      </c>
    </row>
    <row r="101" spans="1:16" x14ac:dyDescent="0.25">
      <c r="A101" s="8">
        <v>17.856000000000002</v>
      </c>
      <c r="B101" s="8">
        <v>17.856000000000002</v>
      </c>
      <c r="C101" s="8"/>
      <c r="D101" s="30"/>
      <c r="F101" s="2">
        <f>IF(E101&lt;&gt;0,('Modelo Atmosférico'!$B$9/'Modelo Atmosférico'!$B$10)*((POWER(E101/'Modelo Atmosférico'!$B$14,(-'Modelo Atmosférico'!$B$11*'Modelo Atmosférico'!$B$10)/('Modelo Atmosférico'!$B$12*'Modelo Atmosférico'!$B$13)))-1),0)</f>
        <v>0</v>
      </c>
      <c r="G101" s="12">
        <f t="shared" si="10"/>
        <v>0</v>
      </c>
      <c r="H101">
        <v>93</v>
      </c>
      <c r="I101" t="s">
        <v>30</v>
      </c>
      <c r="J101" s="2">
        <f t="shared" si="8"/>
        <v>0</v>
      </c>
      <c r="K101">
        <f t="shared" si="6"/>
        <v>0</v>
      </c>
      <c r="M101" s="2">
        <f t="shared" si="9"/>
        <v>0</v>
      </c>
      <c r="N101">
        <f t="shared" si="4"/>
        <v>0</v>
      </c>
      <c r="O101">
        <f t="shared" si="5"/>
        <v>0</v>
      </c>
      <c r="P101">
        <f t="shared" si="7"/>
        <v>0</v>
      </c>
    </row>
    <row r="102" spans="1:16" x14ac:dyDescent="0.25">
      <c r="A102" s="8">
        <v>18.047999999999998</v>
      </c>
      <c r="B102" s="8">
        <v>18.047999999999998</v>
      </c>
      <c r="C102" s="8"/>
      <c r="D102" s="30"/>
      <c r="F102" s="2">
        <f>IF(E102&lt;&gt;0,('Modelo Atmosférico'!$B$9/'Modelo Atmosférico'!$B$10)*((POWER(E102/'Modelo Atmosférico'!$B$14,(-'Modelo Atmosférico'!$B$11*'Modelo Atmosférico'!$B$10)/('Modelo Atmosférico'!$B$12*'Modelo Atmosférico'!$B$13)))-1),0)</f>
        <v>0</v>
      </c>
      <c r="G102" s="12">
        <f t="shared" si="10"/>
        <v>0</v>
      </c>
      <c r="H102">
        <v>94</v>
      </c>
      <c r="I102" t="s">
        <v>30</v>
      </c>
      <c r="J102" s="2">
        <f t="shared" si="8"/>
        <v>0</v>
      </c>
      <c r="K102">
        <f t="shared" si="6"/>
        <v>0</v>
      </c>
      <c r="M102" s="2">
        <f t="shared" si="9"/>
        <v>0</v>
      </c>
      <c r="N102">
        <f t="shared" si="4"/>
        <v>0</v>
      </c>
      <c r="O102">
        <f t="shared" si="5"/>
        <v>0</v>
      </c>
      <c r="P102">
        <f t="shared" si="7"/>
        <v>0</v>
      </c>
    </row>
    <row r="103" spans="1:16" x14ac:dyDescent="0.25">
      <c r="A103" s="7">
        <v>18.239999999999998</v>
      </c>
      <c r="B103" s="8">
        <v>18.239999999999998</v>
      </c>
      <c r="C103" s="8"/>
      <c r="D103" s="30"/>
      <c r="F103" s="2">
        <f>IF(E103&lt;&gt;0,('Modelo Atmosférico'!$B$9/'Modelo Atmosférico'!$B$10)*((POWER(E103/'Modelo Atmosférico'!$B$14,(-'Modelo Atmosférico'!$B$11*'Modelo Atmosférico'!$B$10)/('Modelo Atmosférico'!$B$12*'Modelo Atmosférico'!$B$13)))-1),0)</f>
        <v>0</v>
      </c>
      <c r="G103" s="12">
        <f t="shared" si="10"/>
        <v>0</v>
      </c>
      <c r="H103">
        <v>95</v>
      </c>
      <c r="I103" t="s">
        <v>30</v>
      </c>
      <c r="J103" s="2">
        <f t="shared" si="8"/>
        <v>0</v>
      </c>
      <c r="K103">
        <f t="shared" si="6"/>
        <v>0</v>
      </c>
      <c r="M103" s="2">
        <f t="shared" si="9"/>
        <v>0</v>
      </c>
      <c r="N103">
        <f t="shared" si="4"/>
        <v>0</v>
      </c>
      <c r="O103">
        <f t="shared" si="5"/>
        <v>0</v>
      </c>
      <c r="P103">
        <f t="shared" si="7"/>
        <v>0</v>
      </c>
    </row>
    <row r="104" spans="1:16" x14ac:dyDescent="0.25">
      <c r="A104" s="8">
        <v>18.431999999999999</v>
      </c>
      <c r="B104" s="8">
        <v>18.431999999999999</v>
      </c>
      <c r="C104" s="8"/>
      <c r="D104" s="30"/>
      <c r="F104" s="2">
        <f>IF(E104&lt;&gt;0,('Modelo Atmosférico'!$B$9/'Modelo Atmosférico'!$B$10)*((POWER(E104/'Modelo Atmosférico'!$B$14,(-'Modelo Atmosférico'!$B$11*'Modelo Atmosférico'!$B$10)/('Modelo Atmosférico'!$B$12*'Modelo Atmosférico'!$B$13)))-1),0)</f>
        <v>0</v>
      </c>
      <c r="G104" s="12">
        <f t="shared" si="10"/>
        <v>0</v>
      </c>
      <c r="H104">
        <v>96</v>
      </c>
      <c r="I104" t="s">
        <v>30</v>
      </c>
      <c r="J104" s="2">
        <f t="shared" si="8"/>
        <v>0</v>
      </c>
      <c r="K104">
        <f t="shared" si="6"/>
        <v>0</v>
      </c>
      <c r="M104" s="2">
        <f t="shared" si="9"/>
        <v>0</v>
      </c>
      <c r="N104">
        <f t="shared" si="4"/>
        <v>0</v>
      </c>
      <c r="O104">
        <f t="shared" si="5"/>
        <v>0</v>
      </c>
      <c r="P104">
        <f t="shared" si="7"/>
        <v>0</v>
      </c>
    </row>
    <row r="105" spans="1:16" x14ac:dyDescent="0.25">
      <c r="A105" s="8">
        <v>18.623999999999999</v>
      </c>
      <c r="B105" s="8">
        <v>18.623999999999999</v>
      </c>
      <c r="C105" s="8"/>
      <c r="D105" s="30"/>
      <c r="F105" s="2">
        <f>IF(E105&lt;&gt;0,('Modelo Atmosférico'!$B$9/'Modelo Atmosférico'!$B$10)*((POWER(E105/'Modelo Atmosférico'!$B$14,(-'Modelo Atmosférico'!$B$11*'Modelo Atmosférico'!$B$10)/('Modelo Atmosférico'!$B$12*'Modelo Atmosférico'!$B$13)))-1),0)</f>
        <v>0</v>
      </c>
      <c r="G105" s="12">
        <f t="shared" si="10"/>
        <v>0</v>
      </c>
      <c r="H105">
        <v>97</v>
      </c>
      <c r="I105" t="s">
        <v>30</v>
      </c>
      <c r="J105" s="2">
        <f t="shared" si="8"/>
        <v>0</v>
      </c>
      <c r="K105">
        <f t="shared" si="6"/>
        <v>0</v>
      </c>
      <c r="M105" s="2">
        <f t="shared" si="9"/>
        <v>0</v>
      </c>
      <c r="N105">
        <f t="shared" si="4"/>
        <v>0</v>
      </c>
      <c r="O105">
        <f t="shared" si="5"/>
        <v>0</v>
      </c>
      <c r="P105">
        <f t="shared" si="7"/>
        <v>0</v>
      </c>
    </row>
    <row r="106" spans="1:16" x14ac:dyDescent="0.25">
      <c r="A106" s="8">
        <v>18.815999999999999</v>
      </c>
      <c r="B106" s="8">
        <v>18.815999999999999</v>
      </c>
      <c r="C106" s="8"/>
      <c r="D106" s="30"/>
      <c r="F106" s="2">
        <f>IF(E106&lt;&gt;0,('Modelo Atmosférico'!$B$9/'Modelo Atmosférico'!$B$10)*((POWER(E106/'Modelo Atmosférico'!$B$14,(-'Modelo Atmosférico'!$B$11*'Modelo Atmosférico'!$B$10)/('Modelo Atmosférico'!$B$12*'Modelo Atmosférico'!$B$13)))-1),0)</f>
        <v>0</v>
      </c>
      <c r="G106" s="12">
        <f t="shared" si="10"/>
        <v>0</v>
      </c>
      <c r="H106">
        <v>98</v>
      </c>
      <c r="I106" t="s">
        <v>30</v>
      </c>
      <c r="J106" s="2">
        <f t="shared" si="8"/>
        <v>0</v>
      </c>
      <c r="K106">
        <f t="shared" si="6"/>
        <v>0</v>
      </c>
      <c r="M106" s="2">
        <f t="shared" si="9"/>
        <v>0</v>
      </c>
      <c r="N106">
        <f t="shared" si="4"/>
        <v>0</v>
      </c>
      <c r="O106">
        <f t="shared" si="5"/>
        <v>0</v>
      </c>
      <c r="P106">
        <f t="shared" si="7"/>
        <v>0</v>
      </c>
    </row>
    <row r="107" spans="1:16" x14ac:dyDescent="0.25">
      <c r="A107" s="8">
        <v>19.007999999999999</v>
      </c>
      <c r="B107" s="8">
        <v>19.007999999999999</v>
      </c>
      <c r="C107" s="8"/>
      <c r="D107" s="30"/>
      <c r="F107" s="2">
        <f>IF(E107&lt;&gt;0,('Modelo Atmosférico'!$B$9/'Modelo Atmosférico'!$B$10)*((POWER(E107/'Modelo Atmosférico'!$B$14,(-'Modelo Atmosférico'!$B$11*'Modelo Atmosférico'!$B$10)/('Modelo Atmosférico'!$B$12*'Modelo Atmosférico'!$B$13)))-1),0)</f>
        <v>0</v>
      </c>
      <c r="G107" s="12">
        <f t="shared" si="10"/>
        <v>0</v>
      </c>
      <c r="H107">
        <v>99</v>
      </c>
      <c r="I107" t="s">
        <v>30</v>
      </c>
      <c r="J107" s="2">
        <f t="shared" si="8"/>
        <v>0</v>
      </c>
      <c r="K107">
        <f t="shared" si="6"/>
        <v>0</v>
      </c>
      <c r="M107" s="2">
        <f t="shared" si="9"/>
        <v>0</v>
      </c>
      <c r="N107">
        <f t="shared" si="4"/>
        <v>0</v>
      </c>
      <c r="O107">
        <f t="shared" si="5"/>
        <v>0</v>
      </c>
      <c r="P107">
        <f t="shared" si="7"/>
        <v>0</v>
      </c>
    </row>
    <row r="108" spans="1:16" x14ac:dyDescent="0.25">
      <c r="A108" s="7">
        <v>19.2</v>
      </c>
      <c r="B108" s="8">
        <v>19.2</v>
      </c>
      <c r="C108" s="8"/>
      <c r="D108" s="30"/>
      <c r="F108" s="2">
        <f>IF(E108&lt;&gt;0,('Modelo Atmosférico'!$B$9/'Modelo Atmosférico'!$B$10)*((POWER(E108/'Modelo Atmosférico'!$B$14,(-'Modelo Atmosférico'!$B$11*'Modelo Atmosférico'!$B$10)/('Modelo Atmosférico'!$B$12*'Modelo Atmosférico'!$B$13)))-1),0)</f>
        <v>0</v>
      </c>
      <c r="G108" s="12">
        <f t="shared" si="10"/>
        <v>0</v>
      </c>
      <c r="H108">
        <v>100</v>
      </c>
      <c r="I108" t="s">
        <v>30</v>
      </c>
      <c r="J108" s="2">
        <f t="shared" si="8"/>
        <v>0</v>
      </c>
      <c r="K108">
        <f t="shared" si="6"/>
        <v>0</v>
      </c>
      <c r="M108" s="2">
        <f t="shared" si="9"/>
        <v>0</v>
      </c>
      <c r="N108">
        <f t="shared" si="4"/>
        <v>0</v>
      </c>
      <c r="O108">
        <f t="shared" si="5"/>
        <v>0</v>
      </c>
      <c r="P108">
        <f t="shared" si="7"/>
        <v>0</v>
      </c>
    </row>
    <row r="109" spans="1:16" x14ac:dyDescent="0.25">
      <c r="A109" s="8">
        <v>19.391999999999999</v>
      </c>
      <c r="B109" s="8">
        <v>19.391999999999999</v>
      </c>
      <c r="C109" s="8"/>
      <c r="D109" s="30"/>
      <c r="F109" s="2">
        <f>IF(E109&lt;&gt;0,('Modelo Atmosférico'!$B$9/'Modelo Atmosférico'!$B$10)*((POWER(E109/'Modelo Atmosférico'!$B$14,(-'Modelo Atmosférico'!$B$11*'Modelo Atmosférico'!$B$10)/('Modelo Atmosférico'!$B$12*'Modelo Atmosférico'!$B$13)))-1),0)</f>
        <v>0</v>
      </c>
      <c r="G109" s="12">
        <f t="shared" si="10"/>
        <v>0</v>
      </c>
      <c r="H109">
        <v>101</v>
      </c>
      <c r="I109" t="s">
        <v>30</v>
      </c>
      <c r="J109" s="2">
        <f t="shared" si="8"/>
        <v>0</v>
      </c>
      <c r="K109">
        <f t="shared" si="6"/>
        <v>0</v>
      </c>
      <c r="M109" s="2">
        <f t="shared" si="9"/>
        <v>0</v>
      </c>
      <c r="N109">
        <f t="shared" si="4"/>
        <v>0</v>
      </c>
      <c r="O109">
        <f t="shared" si="5"/>
        <v>0</v>
      </c>
      <c r="P109">
        <f t="shared" si="7"/>
        <v>0</v>
      </c>
    </row>
    <row r="110" spans="1:16" x14ac:dyDescent="0.25">
      <c r="A110" s="8">
        <v>19.584</v>
      </c>
      <c r="B110" s="8">
        <v>19.584</v>
      </c>
      <c r="C110" s="8"/>
      <c r="D110" s="30"/>
      <c r="F110" s="2">
        <f>IF(E110&lt;&gt;0,('Modelo Atmosférico'!$B$9/'Modelo Atmosférico'!$B$10)*((POWER(E110/'Modelo Atmosférico'!$B$14,(-'Modelo Atmosférico'!$B$11*'Modelo Atmosférico'!$B$10)/('Modelo Atmosférico'!$B$12*'Modelo Atmosférico'!$B$13)))-1),0)</f>
        <v>0</v>
      </c>
      <c r="G110" s="12">
        <f t="shared" si="10"/>
        <v>0</v>
      </c>
      <c r="H110">
        <v>102</v>
      </c>
      <c r="I110" t="s">
        <v>30</v>
      </c>
      <c r="J110" s="2">
        <f t="shared" si="8"/>
        <v>0</v>
      </c>
      <c r="K110">
        <f t="shared" si="6"/>
        <v>0</v>
      </c>
      <c r="M110" s="2">
        <f t="shared" si="9"/>
        <v>0</v>
      </c>
      <c r="N110">
        <f t="shared" si="4"/>
        <v>0</v>
      </c>
      <c r="O110">
        <f t="shared" si="5"/>
        <v>0</v>
      </c>
      <c r="P110">
        <f t="shared" si="7"/>
        <v>0</v>
      </c>
    </row>
    <row r="111" spans="1:16" x14ac:dyDescent="0.25">
      <c r="A111" s="8">
        <v>19.776</v>
      </c>
      <c r="B111" s="8">
        <v>19.776</v>
      </c>
      <c r="C111" s="8"/>
      <c r="D111" s="30"/>
      <c r="F111" s="2">
        <f>IF(E111&lt;&gt;0,('Modelo Atmosférico'!$B$9/'Modelo Atmosférico'!$B$10)*((POWER(E111/'Modelo Atmosférico'!$B$14,(-'Modelo Atmosférico'!$B$11*'Modelo Atmosférico'!$B$10)/('Modelo Atmosférico'!$B$12*'Modelo Atmosférico'!$B$13)))-1),0)</f>
        <v>0</v>
      </c>
      <c r="G111" s="12">
        <f t="shared" si="10"/>
        <v>0</v>
      </c>
      <c r="H111">
        <v>103</v>
      </c>
      <c r="I111" t="s">
        <v>30</v>
      </c>
      <c r="J111" s="2">
        <f t="shared" si="8"/>
        <v>0</v>
      </c>
      <c r="K111">
        <f t="shared" si="6"/>
        <v>0</v>
      </c>
      <c r="M111" s="2">
        <f t="shared" si="9"/>
        <v>0</v>
      </c>
      <c r="N111">
        <f t="shared" si="4"/>
        <v>0</v>
      </c>
      <c r="O111">
        <f t="shared" si="5"/>
        <v>0</v>
      </c>
      <c r="P111">
        <f t="shared" si="7"/>
        <v>0</v>
      </c>
    </row>
    <row r="112" spans="1:16" x14ac:dyDescent="0.25">
      <c r="A112" s="8">
        <v>19.968</v>
      </c>
      <c r="B112" s="8">
        <v>19.968</v>
      </c>
      <c r="C112" s="8"/>
      <c r="D112" s="30"/>
      <c r="F112" s="2">
        <f>IF(E112&lt;&gt;0,('Modelo Atmosférico'!$B$9/'Modelo Atmosférico'!$B$10)*((POWER(E112/'Modelo Atmosférico'!$B$14,(-'Modelo Atmosférico'!$B$11*'Modelo Atmosférico'!$B$10)/('Modelo Atmosférico'!$B$12*'Modelo Atmosférico'!$B$13)))-1),0)</f>
        <v>0</v>
      </c>
      <c r="G112" s="12">
        <f t="shared" si="10"/>
        <v>0</v>
      </c>
      <c r="H112">
        <v>104</v>
      </c>
      <c r="I112" t="s">
        <v>30</v>
      </c>
      <c r="J112" s="2">
        <f t="shared" si="8"/>
        <v>0</v>
      </c>
      <c r="K112">
        <f t="shared" si="6"/>
        <v>0</v>
      </c>
      <c r="M112" s="2">
        <f t="shared" si="9"/>
        <v>0</v>
      </c>
      <c r="N112">
        <f t="shared" si="4"/>
        <v>0</v>
      </c>
      <c r="O112">
        <f t="shared" si="5"/>
        <v>0</v>
      </c>
      <c r="P112">
        <f t="shared" si="7"/>
        <v>0</v>
      </c>
    </row>
    <row r="113" spans="1:16" x14ac:dyDescent="0.25">
      <c r="A113" s="7">
        <v>20.16</v>
      </c>
      <c r="B113" s="8">
        <v>20.16</v>
      </c>
      <c r="C113" s="8"/>
      <c r="D113" s="30"/>
      <c r="F113" s="2">
        <f>IF(E113&lt;&gt;0,('Modelo Atmosférico'!$B$9/'Modelo Atmosférico'!$B$10)*((POWER(E113/'Modelo Atmosférico'!$B$14,(-'Modelo Atmosférico'!$B$11*'Modelo Atmosférico'!$B$10)/('Modelo Atmosférico'!$B$12*'Modelo Atmosférico'!$B$13)))-1),0)</f>
        <v>0</v>
      </c>
      <c r="G113" s="12">
        <f t="shared" si="10"/>
        <v>0</v>
      </c>
      <c r="H113">
        <v>105</v>
      </c>
      <c r="I113" t="s">
        <v>30</v>
      </c>
      <c r="J113" s="2">
        <f t="shared" si="8"/>
        <v>0</v>
      </c>
      <c r="K113">
        <f t="shared" si="6"/>
        <v>0</v>
      </c>
      <c r="M113" s="2">
        <f t="shared" si="9"/>
        <v>0</v>
      </c>
      <c r="N113">
        <f t="shared" si="4"/>
        <v>0</v>
      </c>
      <c r="O113">
        <f t="shared" si="5"/>
        <v>0</v>
      </c>
      <c r="P113">
        <f t="shared" si="7"/>
        <v>0</v>
      </c>
    </row>
    <row r="114" spans="1:16" x14ac:dyDescent="0.25">
      <c r="A114" s="8">
        <v>20.352</v>
      </c>
      <c r="B114" s="8">
        <v>20.352</v>
      </c>
      <c r="C114" s="8"/>
      <c r="D114" s="30"/>
      <c r="F114" s="2">
        <f>IF(E114&lt;&gt;0,('Modelo Atmosférico'!$B$9/'Modelo Atmosférico'!$B$10)*((POWER(E114/'Modelo Atmosférico'!$B$14,(-'Modelo Atmosférico'!$B$11*'Modelo Atmosférico'!$B$10)/('Modelo Atmosférico'!$B$12*'Modelo Atmosférico'!$B$13)))-1),0)</f>
        <v>0</v>
      </c>
      <c r="G114" s="12">
        <f t="shared" si="10"/>
        <v>0</v>
      </c>
      <c r="H114">
        <v>106</v>
      </c>
      <c r="I114" t="s">
        <v>30</v>
      </c>
      <c r="J114" s="2">
        <f t="shared" si="8"/>
        <v>0</v>
      </c>
      <c r="K114">
        <f t="shared" si="6"/>
        <v>0</v>
      </c>
      <c r="M114" s="2">
        <f t="shared" si="9"/>
        <v>0</v>
      </c>
      <c r="N114">
        <f t="shared" ref="N114:N115" si="11">_xlfn.VAR.P(M95:M114)</f>
        <v>0</v>
      </c>
      <c r="O114">
        <f t="shared" ref="O114:O177" si="12">IF(AND(N114&gt;0, N114&lt;$O$3), 1, 0)</f>
        <v>0</v>
      </c>
      <c r="P114">
        <f t="shared" si="7"/>
        <v>0</v>
      </c>
    </row>
    <row r="115" spans="1:16" x14ac:dyDescent="0.25">
      <c r="A115" s="8">
        <v>20.544</v>
      </c>
      <c r="B115" s="8">
        <v>20.544</v>
      </c>
      <c r="C115" s="8"/>
      <c r="D115" s="30"/>
      <c r="F115" s="2">
        <f>IF(E115&lt;&gt;0,('Modelo Atmosférico'!$B$9/'Modelo Atmosférico'!$B$10)*((POWER(E115/'Modelo Atmosférico'!$B$14,(-'Modelo Atmosférico'!$B$11*'Modelo Atmosférico'!$B$10)/('Modelo Atmosférico'!$B$12*'Modelo Atmosférico'!$B$13)))-1),0)</f>
        <v>0</v>
      </c>
      <c r="G115" s="12">
        <f t="shared" si="10"/>
        <v>0</v>
      </c>
      <c r="H115">
        <v>107</v>
      </c>
      <c r="I115" t="s">
        <v>30</v>
      </c>
      <c r="J115" s="2">
        <f t="shared" si="8"/>
        <v>0</v>
      </c>
      <c r="K115">
        <f t="shared" ref="K115" si="13">_xlfn.VAR.P(J96:J115)</f>
        <v>0</v>
      </c>
      <c r="M115" s="2">
        <f t="shared" si="9"/>
        <v>0</v>
      </c>
      <c r="N115">
        <f t="shared" si="11"/>
        <v>0</v>
      </c>
      <c r="O115">
        <f t="shared" si="12"/>
        <v>0</v>
      </c>
      <c r="P115">
        <f t="shared" ref="P115:P178" si="14">IF(AND(O115=1, M115&lt;1, M115&gt;-1), 1, 0)</f>
        <v>0</v>
      </c>
    </row>
    <row r="116" spans="1:16" x14ac:dyDescent="0.25">
      <c r="A116" s="8">
        <v>20.736000000000001</v>
      </c>
      <c r="B116" s="8">
        <v>20.736000000000001</v>
      </c>
      <c r="C116" s="8"/>
      <c r="D116" s="30"/>
      <c r="F116" s="2">
        <f>IF(E116&lt;&gt;0,('Modelo Atmosférico'!$B$9/'Modelo Atmosférico'!$B$10)*((POWER(E116/'Modelo Atmosférico'!$B$14,(-'Modelo Atmosférico'!$B$11*'Modelo Atmosférico'!$B$10)/('Modelo Atmosférico'!$B$12*'Modelo Atmosférico'!$B$13)))-1),0)</f>
        <v>0</v>
      </c>
      <c r="G116" s="12">
        <f t="shared" si="10"/>
        <v>0</v>
      </c>
      <c r="H116">
        <v>108</v>
      </c>
      <c r="I116" t="s">
        <v>30</v>
      </c>
      <c r="J116" s="2">
        <f>(G116-G111)/(B116-B111)</f>
        <v>0</v>
      </c>
      <c r="K116">
        <f>_xlfn.VAR.P(J111:J116)</f>
        <v>0</v>
      </c>
      <c r="M116" s="2">
        <f>(D116-D111)/(B116-B111)</f>
        <v>0</v>
      </c>
      <c r="N116">
        <f>_xlfn.VAR.P(M111:M116)</f>
        <v>0</v>
      </c>
      <c r="O116">
        <f t="shared" si="12"/>
        <v>0</v>
      </c>
      <c r="P116">
        <f t="shared" si="14"/>
        <v>0</v>
      </c>
    </row>
    <row r="117" spans="1:16" x14ac:dyDescent="0.25">
      <c r="A117" s="8">
        <v>20.928000000000001</v>
      </c>
      <c r="B117" s="8">
        <v>20.928000000000001</v>
      </c>
      <c r="C117" s="8"/>
      <c r="D117" s="30"/>
      <c r="F117" s="2">
        <f>IF(E117&lt;&gt;0,('Modelo Atmosférico'!$B$9/'Modelo Atmosférico'!$B$10)*((POWER(E117/'Modelo Atmosférico'!$B$14,(-'Modelo Atmosférico'!$B$11*'Modelo Atmosférico'!$B$10)/('Modelo Atmosférico'!$B$12*'Modelo Atmosférico'!$B$13)))-1),0)</f>
        <v>0</v>
      </c>
      <c r="G117" s="12">
        <f t="shared" si="10"/>
        <v>0</v>
      </c>
      <c r="H117">
        <v>109</v>
      </c>
      <c r="I117" t="s">
        <v>30</v>
      </c>
      <c r="J117" s="2">
        <f t="shared" ref="J117:J180" si="15">(G117-G112)/(B117-B112)</f>
        <v>0</v>
      </c>
      <c r="K117">
        <f t="shared" ref="K117:K180" si="16">_xlfn.VAR.P(J112:J117)</f>
        <v>0</v>
      </c>
      <c r="M117" s="2">
        <f t="shared" ref="M117:M180" si="17">(D117-D112)/(B117-B112)</f>
        <v>0</v>
      </c>
      <c r="N117">
        <f t="shared" ref="N117:N180" si="18">_xlfn.VAR.P(M112:M117)</f>
        <v>0</v>
      </c>
      <c r="O117">
        <f t="shared" si="12"/>
        <v>0</v>
      </c>
      <c r="P117">
        <f t="shared" si="14"/>
        <v>0</v>
      </c>
    </row>
    <row r="118" spans="1:16" x14ac:dyDescent="0.25">
      <c r="A118" s="7">
        <v>21.12</v>
      </c>
      <c r="B118" s="8">
        <v>21.12</v>
      </c>
      <c r="C118" s="8"/>
      <c r="D118" s="30"/>
      <c r="F118" s="2">
        <f>IF(E118&lt;&gt;0,('Modelo Atmosférico'!$B$9/'Modelo Atmosférico'!$B$10)*((POWER(E118/'Modelo Atmosférico'!$B$14,(-'Modelo Atmosférico'!$B$11*'Modelo Atmosférico'!$B$10)/('Modelo Atmosférico'!$B$12*'Modelo Atmosférico'!$B$13)))-1),0)</f>
        <v>0</v>
      </c>
      <c r="G118" s="12">
        <f t="shared" si="10"/>
        <v>0</v>
      </c>
      <c r="H118">
        <v>110</v>
      </c>
      <c r="I118" t="s">
        <v>30</v>
      </c>
      <c r="J118" s="2">
        <f t="shared" si="15"/>
        <v>0</v>
      </c>
      <c r="K118">
        <f t="shared" si="16"/>
        <v>0</v>
      </c>
      <c r="M118" s="2">
        <f t="shared" si="17"/>
        <v>0</v>
      </c>
      <c r="N118">
        <f t="shared" si="18"/>
        <v>0</v>
      </c>
      <c r="O118">
        <f t="shared" si="12"/>
        <v>0</v>
      </c>
      <c r="P118">
        <f t="shared" si="14"/>
        <v>0</v>
      </c>
    </row>
    <row r="119" spans="1:16" x14ac:dyDescent="0.25">
      <c r="A119" s="8">
        <v>21.312000000000001</v>
      </c>
      <c r="B119" s="8">
        <v>21.312000000000001</v>
      </c>
      <c r="C119" s="8"/>
      <c r="D119" s="30"/>
      <c r="F119" s="2">
        <f>IF(E119&lt;&gt;0,('Modelo Atmosférico'!$B$9/'Modelo Atmosférico'!$B$10)*((POWER(E119/'Modelo Atmosférico'!$B$14,(-'Modelo Atmosférico'!$B$11*'Modelo Atmosférico'!$B$10)/('Modelo Atmosférico'!$B$12*'Modelo Atmosférico'!$B$13)))-1),0)</f>
        <v>0</v>
      </c>
      <c r="G119" s="12">
        <f t="shared" si="10"/>
        <v>0</v>
      </c>
      <c r="H119">
        <v>111</v>
      </c>
      <c r="I119" t="s">
        <v>30</v>
      </c>
      <c r="J119" s="2">
        <f t="shared" si="15"/>
        <v>0</v>
      </c>
      <c r="K119">
        <f t="shared" si="16"/>
        <v>0</v>
      </c>
      <c r="M119" s="2">
        <f t="shared" si="17"/>
        <v>0</v>
      </c>
      <c r="N119">
        <f t="shared" si="18"/>
        <v>0</v>
      </c>
      <c r="O119">
        <f t="shared" si="12"/>
        <v>0</v>
      </c>
      <c r="P119">
        <f t="shared" si="14"/>
        <v>0</v>
      </c>
    </row>
    <row r="120" spans="1:16" x14ac:dyDescent="0.25">
      <c r="A120" s="8">
        <v>21.504000000000001</v>
      </c>
      <c r="B120" s="8">
        <v>21.504000000000001</v>
      </c>
      <c r="C120" s="8"/>
      <c r="D120" s="30"/>
      <c r="F120" s="2">
        <f>IF(E120&lt;&gt;0,('Modelo Atmosférico'!$B$9/'Modelo Atmosférico'!$B$10)*((POWER(E120/'Modelo Atmosférico'!$B$14,(-'Modelo Atmosférico'!$B$11*'Modelo Atmosférico'!$B$10)/('Modelo Atmosférico'!$B$12*'Modelo Atmosférico'!$B$13)))-1),0)</f>
        <v>0</v>
      </c>
      <c r="G120" s="12">
        <f t="shared" si="10"/>
        <v>0</v>
      </c>
      <c r="H120">
        <v>112</v>
      </c>
      <c r="I120" t="s">
        <v>30</v>
      </c>
      <c r="J120" s="2">
        <f t="shared" si="15"/>
        <v>0</v>
      </c>
      <c r="K120">
        <f t="shared" si="16"/>
        <v>0</v>
      </c>
      <c r="M120" s="2">
        <f t="shared" si="17"/>
        <v>0</v>
      </c>
      <c r="N120">
        <f t="shared" si="18"/>
        <v>0</v>
      </c>
      <c r="O120">
        <f t="shared" si="12"/>
        <v>0</v>
      </c>
      <c r="P120">
        <f t="shared" si="14"/>
        <v>0</v>
      </c>
    </row>
    <row r="121" spans="1:16" x14ac:dyDescent="0.25">
      <c r="A121" s="8">
        <v>21.696000000000002</v>
      </c>
      <c r="B121" s="8">
        <v>21.696000000000002</v>
      </c>
      <c r="C121" s="8"/>
      <c r="D121" s="30"/>
      <c r="F121" s="2">
        <f>IF(E121&lt;&gt;0,('Modelo Atmosférico'!$B$9/'Modelo Atmosférico'!$B$10)*((POWER(E121/'Modelo Atmosférico'!$B$14,(-'Modelo Atmosférico'!$B$11*'Modelo Atmosférico'!$B$10)/('Modelo Atmosférico'!$B$12*'Modelo Atmosférico'!$B$13)))-1),0)</f>
        <v>0</v>
      </c>
      <c r="G121" s="12">
        <f t="shared" si="10"/>
        <v>0</v>
      </c>
      <c r="H121">
        <v>113</v>
      </c>
      <c r="I121" t="s">
        <v>30</v>
      </c>
      <c r="J121" s="2">
        <f t="shared" si="15"/>
        <v>0</v>
      </c>
      <c r="K121">
        <f t="shared" si="16"/>
        <v>0</v>
      </c>
      <c r="M121" s="2">
        <f t="shared" si="17"/>
        <v>0</v>
      </c>
      <c r="N121">
        <f t="shared" si="18"/>
        <v>0</v>
      </c>
      <c r="O121">
        <f t="shared" si="12"/>
        <v>0</v>
      </c>
      <c r="P121">
        <f t="shared" si="14"/>
        <v>0</v>
      </c>
    </row>
    <row r="122" spans="1:16" x14ac:dyDescent="0.25">
      <c r="A122" s="8">
        <v>21.888000000000002</v>
      </c>
      <c r="B122" s="8">
        <v>21.888000000000002</v>
      </c>
      <c r="C122" s="8"/>
      <c r="D122" s="30"/>
      <c r="F122" s="2">
        <f>IF(E122&lt;&gt;0,('Modelo Atmosférico'!$B$9/'Modelo Atmosférico'!$B$10)*((POWER(E122/'Modelo Atmosférico'!$B$14,(-'Modelo Atmosférico'!$B$11*'Modelo Atmosférico'!$B$10)/('Modelo Atmosférico'!$B$12*'Modelo Atmosférico'!$B$13)))-1),0)</f>
        <v>0</v>
      </c>
      <c r="G122" s="12">
        <f t="shared" si="10"/>
        <v>0</v>
      </c>
      <c r="H122">
        <v>114</v>
      </c>
      <c r="I122" t="s">
        <v>30</v>
      </c>
      <c r="J122" s="2">
        <f t="shared" si="15"/>
        <v>0</v>
      </c>
      <c r="K122">
        <f t="shared" si="16"/>
        <v>0</v>
      </c>
      <c r="M122" s="2">
        <f t="shared" si="17"/>
        <v>0</v>
      </c>
      <c r="N122">
        <f t="shared" si="18"/>
        <v>0</v>
      </c>
      <c r="O122">
        <f t="shared" si="12"/>
        <v>0</v>
      </c>
      <c r="P122">
        <f t="shared" si="14"/>
        <v>0</v>
      </c>
    </row>
    <row r="123" spans="1:16" x14ac:dyDescent="0.25">
      <c r="A123" s="7">
        <v>22.08</v>
      </c>
      <c r="B123" s="8">
        <v>22.08</v>
      </c>
      <c r="C123" s="8"/>
      <c r="D123" s="30"/>
      <c r="F123" s="2">
        <f>IF(E123&lt;&gt;0,('Modelo Atmosférico'!$B$9/'Modelo Atmosférico'!$B$10)*((POWER(E123/'Modelo Atmosférico'!$B$14,(-'Modelo Atmosférico'!$B$11*'Modelo Atmosférico'!$B$10)/('Modelo Atmosférico'!$B$12*'Modelo Atmosférico'!$B$13)))-1),0)</f>
        <v>0</v>
      </c>
      <c r="G123" s="12">
        <f t="shared" si="10"/>
        <v>0</v>
      </c>
      <c r="H123">
        <v>115</v>
      </c>
      <c r="I123" t="s">
        <v>30</v>
      </c>
      <c r="J123" s="2">
        <f t="shared" si="15"/>
        <v>0</v>
      </c>
      <c r="K123">
        <f t="shared" si="16"/>
        <v>0</v>
      </c>
      <c r="M123" s="2">
        <f t="shared" si="17"/>
        <v>0</v>
      </c>
      <c r="N123">
        <f t="shared" si="18"/>
        <v>0</v>
      </c>
      <c r="O123">
        <f t="shared" si="12"/>
        <v>0</v>
      </c>
      <c r="P123">
        <f t="shared" si="14"/>
        <v>0</v>
      </c>
    </row>
    <row r="124" spans="1:16" x14ac:dyDescent="0.25">
      <c r="A124" s="8">
        <v>22.271999999999998</v>
      </c>
      <c r="B124" s="8">
        <v>22.271999999999998</v>
      </c>
      <c r="C124" s="8"/>
      <c r="D124" s="30"/>
      <c r="F124" s="2">
        <f>IF(E124&lt;&gt;0,('Modelo Atmosférico'!$B$9/'Modelo Atmosférico'!$B$10)*((POWER(E124/'Modelo Atmosférico'!$B$14,(-'Modelo Atmosférico'!$B$11*'Modelo Atmosférico'!$B$10)/('Modelo Atmosférico'!$B$12*'Modelo Atmosférico'!$B$13)))-1),0)</f>
        <v>0</v>
      </c>
      <c r="G124" s="12">
        <f t="shared" si="10"/>
        <v>0</v>
      </c>
      <c r="H124">
        <v>116</v>
      </c>
      <c r="I124" t="s">
        <v>30</v>
      </c>
      <c r="J124" s="2">
        <f t="shared" si="15"/>
        <v>0</v>
      </c>
      <c r="K124">
        <f t="shared" si="16"/>
        <v>0</v>
      </c>
      <c r="M124" s="2">
        <f t="shared" si="17"/>
        <v>0</v>
      </c>
      <c r="N124">
        <f t="shared" si="18"/>
        <v>0</v>
      </c>
      <c r="O124">
        <f t="shared" si="12"/>
        <v>0</v>
      </c>
      <c r="P124">
        <f t="shared" si="14"/>
        <v>0</v>
      </c>
    </row>
    <row r="125" spans="1:16" x14ac:dyDescent="0.25">
      <c r="A125" s="8">
        <v>22.463999999999999</v>
      </c>
      <c r="B125" s="8">
        <v>22.463999999999999</v>
      </c>
      <c r="C125" s="8"/>
      <c r="D125" s="30"/>
      <c r="F125" s="2">
        <f>IF(E125&lt;&gt;0,('Modelo Atmosférico'!$B$9/'Modelo Atmosférico'!$B$10)*((POWER(E125/'Modelo Atmosférico'!$B$14,(-'Modelo Atmosférico'!$B$11*'Modelo Atmosférico'!$B$10)/('Modelo Atmosférico'!$B$12*'Modelo Atmosférico'!$B$13)))-1),0)</f>
        <v>0</v>
      </c>
      <c r="G125" s="12">
        <f t="shared" si="10"/>
        <v>0</v>
      </c>
      <c r="H125">
        <v>117</v>
      </c>
      <c r="I125" t="s">
        <v>30</v>
      </c>
      <c r="J125" s="2">
        <f t="shared" si="15"/>
        <v>0</v>
      </c>
      <c r="K125">
        <f t="shared" si="16"/>
        <v>0</v>
      </c>
      <c r="M125" s="2">
        <f t="shared" si="17"/>
        <v>0</v>
      </c>
      <c r="N125">
        <f t="shared" si="18"/>
        <v>0</v>
      </c>
      <c r="O125">
        <f t="shared" si="12"/>
        <v>0</v>
      </c>
      <c r="P125">
        <f t="shared" si="14"/>
        <v>0</v>
      </c>
    </row>
    <row r="126" spans="1:16" x14ac:dyDescent="0.25">
      <c r="A126" s="8">
        <v>22.655999999999999</v>
      </c>
      <c r="B126" s="8">
        <v>22.655999999999999</v>
      </c>
      <c r="C126" s="8"/>
      <c r="D126" s="30"/>
      <c r="F126" s="2">
        <f>IF(E126&lt;&gt;0,('Modelo Atmosférico'!$B$9/'Modelo Atmosférico'!$B$10)*((POWER(E126/'Modelo Atmosférico'!$B$14,(-'Modelo Atmosférico'!$B$11*'Modelo Atmosférico'!$B$10)/('Modelo Atmosférico'!$B$12*'Modelo Atmosférico'!$B$13)))-1),0)</f>
        <v>0</v>
      </c>
      <c r="G126" s="12">
        <f t="shared" si="10"/>
        <v>0</v>
      </c>
      <c r="H126">
        <v>118</v>
      </c>
      <c r="I126" t="s">
        <v>30</v>
      </c>
      <c r="J126" s="2">
        <f t="shared" si="15"/>
        <v>0</v>
      </c>
      <c r="K126">
        <f t="shared" si="16"/>
        <v>0</v>
      </c>
      <c r="M126" s="2">
        <f t="shared" si="17"/>
        <v>0</v>
      </c>
      <c r="N126">
        <f t="shared" si="18"/>
        <v>0</v>
      </c>
      <c r="O126">
        <f t="shared" si="12"/>
        <v>0</v>
      </c>
      <c r="P126">
        <f t="shared" si="14"/>
        <v>0</v>
      </c>
    </row>
    <row r="127" spans="1:16" x14ac:dyDescent="0.25">
      <c r="A127" s="8">
        <v>22.847999999999999</v>
      </c>
      <c r="B127" s="8">
        <v>22.847999999999999</v>
      </c>
      <c r="C127" s="8"/>
      <c r="D127" s="30"/>
      <c r="F127" s="2">
        <f>IF(E127&lt;&gt;0,('Modelo Atmosférico'!$B$9/'Modelo Atmosférico'!$B$10)*((POWER(E127/'Modelo Atmosférico'!$B$14,(-'Modelo Atmosférico'!$B$11*'Modelo Atmosférico'!$B$10)/('Modelo Atmosférico'!$B$12*'Modelo Atmosférico'!$B$13)))-1),0)</f>
        <v>0</v>
      </c>
      <c r="G127" s="12">
        <f t="shared" si="10"/>
        <v>0</v>
      </c>
      <c r="H127">
        <v>119</v>
      </c>
      <c r="I127" t="s">
        <v>30</v>
      </c>
      <c r="J127" s="2">
        <f t="shared" si="15"/>
        <v>0</v>
      </c>
      <c r="K127">
        <f t="shared" si="16"/>
        <v>0</v>
      </c>
      <c r="M127" s="2">
        <f t="shared" si="17"/>
        <v>0</v>
      </c>
      <c r="N127">
        <f t="shared" si="18"/>
        <v>0</v>
      </c>
      <c r="O127">
        <f t="shared" si="12"/>
        <v>0</v>
      </c>
      <c r="P127">
        <f t="shared" si="14"/>
        <v>0</v>
      </c>
    </row>
    <row r="128" spans="1:16" x14ac:dyDescent="0.25">
      <c r="A128" s="7">
        <v>23.04</v>
      </c>
      <c r="B128" s="8">
        <v>23.04</v>
      </c>
      <c r="C128" s="8"/>
      <c r="D128" s="30"/>
      <c r="F128" s="2">
        <f>IF(E128&lt;&gt;0,('Modelo Atmosférico'!$B$9/'Modelo Atmosférico'!$B$10)*((POWER(E128/'Modelo Atmosférico'!$B$14,(-'Modelo Atmosférico'!$B$11*'Modelo Atmosférico'!$B$10)/('Modelo Atmosférico'!$B$12*'Modelo Atmosférico'!$B$13)))-1),0)</f>
        <v>0</v>
      </c>
      <c r="G128" s="12">
        <f t="shared" si="10"/>
        <v>0</v>
      </c>
      <c r="H128">
        <v>120</v>
      </c>
      <c r="I128" t="s">
        <v>30</v>
      </c>
      <c r="J128" s="2">
        <f t="shared" si="15"/>
        <v>0</v>
      </c>
      <c r="K128">
        <f t="shared" si="16"/>
        <v>0</v>
      </c>
      <c r="M128" s="2">
        <f t="shared" si="17"/>
        <v>0</v>
      </c>
      <c r="N128">
        <f t="shared" si="18"/>
        <v>0</v>
      </c>
      <c r="O128">
        <f t="shared" si="12"/>
        <v>0</v>
      </c>
      <c r="P128">
        <f t="shared" si="14"/>
        <v>0</v>
      </c>
    </row>
    <row r="129" spans="1:16" x14ac:dyDescent="0.25">
      <c r="A129" s="8">
        <v>23.231999999999999</v>
      </c>
      <c r="B129" s="8">
        <v>23.231999999999999</v>
      </c>
      <c r="C129" s="8"/>
      <c r="D129" s="30"/>
      <c r="F129" s="2">
        <f>IF(E129&lt;&gt;0,('Modelo Atmosférico'!$B$9/'Modelo Atmosférico'!$B$10)*((POWER(E129/'Modelo Atmosférico'!$B$14,(-'Modelo Atmosférico'!$B$11*'Modelo Atmosférico'!$B$10)/('Modelo Atmosférico'!$B$12*'Modelo Atmosférico'!$B$13)))-1),0)</f>
        <v>0</v>
      </c>
      <c r="G129" s="12">
        <f t="shared" si="10"/>
        <v>0</v>
      </c>
      <c r="H129">
        <v>121</v>
      </c>
      <c r="I129" t="s">
        <v>30</v>
      </c>
      <c r="J129" s="2">
        <f t="shared" si="15"/>
        <v>0</v>
      </c>
      <c r="K129">
        <f t="shared" si="16"/>
        <v>0</v>
      </c>
      <c r="M129" s="2">
        <f t="shared" si="17"/>
        <v>0</v>
      </c>
      <c r="N129">
        <f t="shared" si="18"/>
        <v>0</v>
      </c>
      <c r="O129">
        <f t="shared" si="12"/>
        <v>0</v>
      </c>
      <c r="P129">
        <f t="shared" si="14"/>
        <v>0</v>
      </c>
    </row>
    <row r="130" spans="1:16" x14ac:dyDescent="0.25">
      <c r="A130" s="8">
        <v>23.423999999999999</v>
      </c>
      <c r="B130" s="8">
        <v>23.423999999999999</v>
      </c>
      <c r="C130" s="8"/>
      <c r="D130" s="30"/>
      <c r="F130" s="2">
        <f>IF(E130&lt;&gt;0,('Modelo Atmosférico'!$B$9/'Modelo Atmosférico'!$B$10)*((POWER(E130/'Modelo Atmosférico'!$B$14,(-'Modelo Atmosférico'!$B$11*'Modelo Atmosférico'!$B$10)/('Modelo Atmosférico'!$B$12*'Modelo Atmosférico'!$B$13)))-1),0)</f>
        <v>0</v>
      </c>
      <c r="G130" s="12">
        <f t="shared" si="10"/>
        <v>0</v>
      </c>
      <c r="H130">
        <v>122</v>
      </c>
      <c r="I130" t="s">
        <v>30</v>
      </c>
      <c r="J130" s="2">
        <f t="shared" si="15"/>
        <v>0</v>
      </c>
      <c r="K130">
        <f t="shared" si="16"/>
        <v>0</v>
      </c>
      <c r="M130" s="2">
        <f t="shared" si="17"/>
        <v>0</v>
      </c>
      <c r="N130">
        <f t="shared" si="18"/>
        <v>0</v>
      </c>
      <c r="O130">
        <f t="shared" si="12"/>
        <v>0</v>
      </c>
      <c r="P130">
        <f t="shared" si="14"/>
        <v>0</v>
      </c>
    </row>
    <row r="131" spans="1:16" x14ac:dyDescent="0.25">
      <c r="A131" s="8">
        <v>23.616</v>
      </c>
      <c r="B131" s="8">
        <v>23.616</v>
      </c>
      <c r="C131" s="8"/>
      <c r="D131" s="30"/>
      <c r="F131" s="2">
        <f>IF(E131&lt;&gt;0,('Modelo Atmosférico'!$B$9/'Modelo Atmosférico'!$B$10)*((POWER(E131/'Modelo Atmosférico'!$B$14,(-'Modelo Atmosférico'!$B$11*'Modelo Atmosférico'!$B$10)/('Modelo Atmosférico'!$B$12*'Modelo Atmosférico'!$B$13)))-1),0)</f>
        <v>0</v>
      </c>
      <c r="G131" s="12">
        <f t="shared" si="10"/>
        <v>0</v>
      </c>
      <c r="H131">
        <v>123</v>
      </c>
      <c r="I131" t="s">
        <v>30</v>
      </c>
      <c r="J131" s="2">
        <f t="shared" si="15"/>
        <v>0</v>
      </c>
      <c r="K131">
        <f t="shared" si="16"/>
        <v>0</v>
      </c>
      <c r="M131" s="2">
        <f t="shared" si="17"/>
        <v>0</v>
      </c>
      <c r="N131">
        <f t="shared" si="18"/>
        <v>0</v>
      </c>
      <c r="O131">
        <f t="shared" si="12"/>
        <v>0</v>
      </c>
      <c r="P131">
        <f t="shared" si="14"/>
        <v>0</v>
      </c>
    </row>
    <row r="132" spans="1:16" x14ac:dyDescent="0.25">
      <c r="A132" s="8">
        <v>23.808</v>
      </c>
      <c r="B132" s="8">
        <v>23.808</v>
      </c>
      <c r="C132" s="8"/>
      <c r="D132" s="30"/>
      <c r="F132" s="2">
        <f>IF(E132&lt;&gt;0,('Modelo Atmosférico'!$B$9/'Modelo Atmosférico'!$B$10)*((POWER(E132/'Modelo Atmosférico'!$B$14,(-'Modelo Atmosférico'!$B$11*'Modelo Atmosférico'!$B$10)/('Modelo Atmosférico'!$B$12*'Modelo Atmosférico'!$B$13)))-1),0)</f>
        <v>0</v>
      </c>
      <c r="G132" s="12">
        <f t="shared" si="10"/>
        <v>0</v>
      </c>
      <c r="H132">
        <v>124</v>
      </c>
      <c r="I132" t="s">
        <v>30</v>
      </c>
      <c r="J132" s="2">
        <f t="shared" si="15"/>
        <v>0</v>
      </c>
      <c r="K132">
        <f t="shared" si="16"/>
        <v>0</v>
      </c>
      <c r="M132" s="2">
        <f t="shared" si="17"/>
        <v>0</v>
      </c>
      <c r="N132">
        <f t="shared" si="18"/>
        <v>0</v>
      </c>
      <c r="O132">
        <f t="shared" si="12"/>
        <v>0</v>
      </c>
      <c r="P132">
        <f t="shared" si="14"/>
        <v>0</v>
      </c>
    </row>
    <row r="133" spans="1:16" x14ac:dyDescent="0.25">
      <c r="A133" s="7">
        <v>24</v>
      </c>
      <c r="B133" s="8">
        <v>24</v>
      </c>
      <c r="C133" s="8"/>
      <c r="D133" s="30"/>
      <c r="F133" s="2">
        <f>IF(E133&lt;&gt;0,('Modelo Atmosférico'!$B$9/'Modelo Atmosférico'!$B$10)*((POWER(E133/'Modelo Atmosférico'!$B$14,(-'Modelo Atmosférico'!$B$11*'Modelo Atmosférico'!$B$10)/('Modelo Atmosférico'!$B$12*'Modelo Atmosférico'!$B$13)))-1),0)</f>
        <v>0</v>
      </c>
      <c r="G133" s="12">
        <f t="shared" si="10"/>
        <v>0</v>
      </c>
      <c r="H133">
        <v>125</v>
      </c>
      <c r="I133" t="s">
        <v>30</v>
      </c>
      <c r="J133" s="2">
        <f t="shared" si="15"/>
        <v>0</v>
      </c>
      <c r="K133">
        <f t="shared" si="16"/>
        <v>0</v>
      </c>
      <c r="M133" s="2">
        <f t="shared" si="17"/>
        <v>0</v>
      </c>
      <c r="N133">
        <f t="shared" si="18"/>
        <v>0</v>
      </c>
      <c r="O133">
        <f t="shared" si="12"/>
        <v>0</v>
      </c>
      <c r="P133">
        <f t="shared" si="14"/>
        <v>0</v>
      </c>
    </row>
    <row r="134" spans="1:16" x14ac:dyDescent="0.25">
      <c r="A134" s="8">
        <v>24.192</v>
      </c>
      <c r="B134" s="8">
        <v>24.192</v>
      </c>
      <c r="C134" s="8"/>
      <c r="D134" s="30"/>
      <c r="F134" s="2">
        <f>IF(E134&lt;&gt;0,('Modelo Atmosférico'!$B$9/'Modelo Atmosférico'!$B$10)*((POWER(E134/'Modelo Atmosférico'!$B$14,(-'Modelo Atmosférico'!$B$11*'Modelo Atmosférico'!$B$10)/('Modelo Atmosférico'!$B$12*'Modelo Atmosférico'!$B$13)))-1),0)</f>
        <v>0</v>
      </c>
      <c r="G134" s="12">
        <f t="shared" si="10"/>
        <v>0</v>
      </c>
      <c r="H134">
        <v>126</v>
      </c>
      <c r="I134" t="s">
        <v>30</v>
      </c>
      <c r="J134" s="2">
        <f t="shared" si="15"/>
        <v>0</v>
      </c>
      <c r="K134">
        <f t="shared" si="16"/>
        <v>0</v>
      </c>
      <c r="M134" s="2">
        <f t="shared" si="17"/>
        <v>0</v>
      </c>
      <c r="N134">
        <f t="shared" si="18"/>
        <v>0</v>
      </c>
      <c r="O134">
        <f t="shared" si="12"/>
        <v>0</v>
      </c>
      <c r="P134">
        <f t="shared" si="14"/>
        <v>0</v>
      </c>
    </row>
    <row r="135" spans="1:16" x14ac:dyDescent="0.25">
      <c r="A135" s="8">
        <v>24.384</v>
      </c>
      <c r="B135" s="8">
        <v>24.384</v>
      </c>
      <c r="C135" s="8"/>
      <c r="D135" s="30"/>
      <c r="F135" s="2">
        <f>IF(E135&lt;&gt;0,('Modelo Atmosférico'!$B$9/'Modelo Atmosférico'!$B$10)*((POWER(E135/'Modelo Atmosférico'!$B$14,(-'Modelo Atmosférico'!$B$11*'Modelo Atmosférico'!$B$10)/('Modelo Atmosférico'!$B$12*'Modelo Atmosférico'!$B$13)))-1),0)</f>
        <v>0</v>
      </c>
      <c r="G135" s="12">
        <f t="shared" si="10"/>
        <v>0</v>
      </c>
      <c r="H135">
        <v>127</v>
      </c>
      <c r="I135" t="s">
        <v>30</v>
      </c>
      <c r="J135" s="2">
        <f t="shared" si="15"/>
        <v>0</v>
      </c>
      <c r="K135">
        <f t="shared" si="16"/>
        <v>0</v>
      </c>
      <c r="M135" s="2">
        <f t="shared" si="17"/>
        <v>0</v>
      </c>
      <c r="N135">
        <f t="shared" si="18"/>
        <v>0</v>
      </c>
      <c r="O135">
        <f t="shared" si="12"/>
        <v>0</v>
      </c>
      <c r="P135">
        <f t="shared" si="14"/>
        <v>0</v>
      </c>
    </row>
    <row r="136" spans="1:16" x14ac:dyDescent="0.25">
      <c r="A136" s="8">
        <v>24.576000000000001</v>
      </c>
      <c r="B136" s="8">
        <v>24.576000000000001</v>
      </c>
      <c r="C136" s="8"/>
      <c r="D136" s="30"/>
      <c r="F136" s="2">
        <f>IF(E136&lt;&gt;0,('Modelo Atmosférico'!$B$9/'Modelo Atmosférico'!$B$10)*((POWER(E136/'Modelo Atmosférico'!$B$14,(-'Modelo Atmosférico'!$B$11*'Modelo Atmosférico'!$B$10)/('Modelo Atmosférico'!$B$12*'Modelo Atmosférico'!$B$13)))-1),0)</f>
        <v>0</v>
      </c>
      <c r="G136" s="12">
        <f t="shared" si="10"/>
        <v>0</v>
      </c>
      <c r="H136">
        <v>128</v>
      </c>
      <c r="I136" t="s">
        <v>30</v>
      </c>
      <c r="J136" s="2">
        <f t="shared" si="15"/>
        <v>0</v>
      </c>
      <c r="K136">
        <f t="shared" si="16"/>
        <v>0</v>
      </c>
      <c r="M136" s="2">
        <f t="shared" si="17"/>
        <v>0</v>
      </c>
      <c r="N136">
        <f t="shared" si="18"/>
        <v>0</v>
      </c>
      <c r="O136">
        <f t="shared" si="12"/>
        <v>0</v>
      </c>
      <c r="P136">
        <f t="shared" si="14"/>
        <v>0</v>
      </c>
    </row>
    <row r="137" spans="1:16" x14ac:dyDescent="0.25">
      <c r="A137" s="8">
        <v>24.768000000000001</v>
      </c>
      <c r="B137" s="8">
        <v>24.768000000000001</v>
      </c>
      <c r="C137" s="8"/>
      <c r="D137" s="30"/>
      <c r="F137" s="2">
        <f>IF(E137&lt;&gt;0,('Modelo Atmosférico'!$B$9/'Modelo Atmosférico'!$B$10)*((POWER(E137/'Modelo Atmosférico'!$B$14,(-'Modelo Atmosférico'!$B$11*'Modelo Atmosférico'!$B$10)/('Modelo Atmosférico'!$B$12*'Modelo Atmosférico'!$B$13)))-1),0)</f>
        <v>0</v>
      </c>
      <c r="G137" s="12">
        <f t="shared" si="10"/>
        <v>0</v>
      </c>
      <c r="H137">
        <v>129</v>
      </c>
      <c r="I137" t="s">
        <v>30</v>
      </c>
      <c r="J137" s="2">
        <f t="shared" si="15"/>
        <v>0</v>
      </c>
      <c r="K137">
        <f t="shared" si="16"/>
        <v>0</v>
      </c>
      <c r="M137" s="2">
        <f t="shared" si="17"/>
        <v>0</v>
      </c>
      <c r="N137">
        <f t="shared" si="18"/>
        <v>0</v>
      </c>
      <c r="O137">
        <f t="shared" si="12"/>
        <v>0</v>
      </c>
      <c r="P137">
        <f t="shared" si="14"/>
        <v>0</v>
      </c>
    </row>
    <row r="138" spans="1:16" x14ac:dyDescent="0.25">
      <c r="A138" s="7">
        <v>24.96</v>
      </c>
      <c r="B138" s="8">
        <v>24.96</v>
      </c>
      <c r="C138" s="8"/>
      <c r="D138" s="30"/>
      <c r="F138" s="2">
        <f>IF(E138&lt;&gt;0,('Modelo Atmosférico'!$B$9/'Modelo Atmosférico'!$B$10)*((POWER(E138/'Modelo Atmosférico'!$B$14,(-'Modelo Atmosférico'!$B$11*'Modelo Atmosférico'!$B$10)/('Modelo Atmosférico'!$B$12*'Modelo Atmosférico'!$B$13)))-1),0)</f>
        <v>0</v>
      </c>
      <c r="G138" s="12">
        <f t="shared" si="10"/>
        <v>0</v>
      </c>
      <c r="H138">
        <v>130</v>
      </c>
      <c r="I138" t="s">
        <v>30</v>
      </c>
      <c r="J138" s="2">
        <f t="shared" si="15"/>
        <v>0</v>
      </c>
      <c r="K138">
        <f t="shared" si="16"/>
        <v>0</v>
      </c>
      <c r="M138" s="2">
        <f t="shared" si="17"/>
        <v>0</v>
      </c>
      <c r="N138">
        <f t="shared" si="18"/>
        <v>0</v>
      </c>
      <c r="O138">
        <f t="shared" si="12"/>
        <v>0</v>
      </c>
      <c r="P138">
        <f t="shared" si="14"/>
        <v>0</v>
      </c>
    </row>
    <row r="139" spans="1:16" x14ac:dyDescent="0.25">
      <c r="A139" s="8">
        <v>25.152000000000001</v>
      </c>
      <c r="B139" s="8">
        <v>25.152000000000001</v>
      </c>
      <c r="C139" s="8"/>
      <c r="D139" s="30"/>
      <c r="F139" s="2">
        <f>IF(E139&lt;&gt;0,('Modelo Atmosférico'!$B$9/'Modelo Atmosférico'!$B$10)*((POWER(E139/'Modelo Atmosférico'!$B$14,(-'Modelo Atmosférico'!$B$11*'Modelo Atmosférico'!$B$10)/('Modelo Atmosférico'!$B$12*'Modelo Atmosférico'!$B$13)))-1),0)</f>
        <v>0</v>
      </c>
      <c r="G139" s="12">
        <f t="shared" si="10"/>
        <v>0</v>
      </c>
      <c r="H139">
        <v>131</v>
      </c>
      <c r="I139" t="s">
        <v>30</v>
      </c>
      <c r="J139" s="2">
        <f t="shared" si="15"/>
        <v>0</v>
      </c>
      <c r="K139">
        <f t="shared" si="16"/>
        <v>0</v>
      </c>
      <c r="M139" s="2">
        <f t="shared" si="17"/>
        <v>0</v>
      </c>
      <c r="N139">
        <f t="shared" si="18"/>
        <v>0</v>
      </c>
      <c r="O139">
        <f t="shared" si="12"/>
        <v>0</v>
      </c>
      <c r="P139">
        <f t="shared" si="14"/>
        <v>0</v>
      </c>
    </row>
    <row r="140" spans="1:16" x14ac:dyDescent="0.25">
      <c r="A140" s="8">
        <v>25.344000000000001</v>
      </c>
      <c r="B140" s="8">
        <v>25.344000000000001</v>
      </c>
      <c r="C140" s="8"/>
      <c r="D140" s="30"/>
      <c r="F140" s="2">
        <f>IF(E140&lt;&gt;0,('Modelo Atmosférico'!$B$9/'Modelo Atmosférico'!$B$10)*((POWER(E140/'Modelo Atmosférico'!$B$14,(-'Modelo Atmosférico'!$B$11*'Modelo Atmosférico'!$B$10)/('Modelo Atmosférico'!$B$12*'Modelo Atmosférico'!$B$13)))-1),0)</f>
        <v>0</v>
      </c>
      <c r="G140" s="12">
        <f t="shared" si="10"/>
        <v>0</v>
      </c>
      <c r="H140">
        <v>132</v>
      </c>
      <c r="I140" t="s">
        <v>30</v>
      </c>
      <c r="J140" s="2">
        <f t="shared" si="15"/>
        <v>0</v>
      </c>
      <c r="K140">
        <f t="shared" si="16"/>
        <v>0</v>
      </c>
      <c r="M140" s="2">
        <f t="shared" si="17"/>
        <v>0</v>
      </c>
      <c r="N140">
        <f t="shared" si="18"/>
        <v>0</v>
      </c>
      <c r="O140">
        <f t="shared" si="12"/>
        <v>0</v>
      </c>
      <c r="P140">
        <f t="shared" si="14"/>
        <v>0</v>
      </c>
    </row>
    <row r="141" spans="1:16" x14ac:dyDescent="0.25">
      <c r="A141" s="8">
        <v>25.536000000000001</v>
      </c>
      <c r="B141" s="8">
        <v>25.536000000000001</v>
      </c>
      <c r="C141" s="8"/>
      <c r="D141" s="30"/>
      <c r="F141" s="2">
        <f>IF(E141&lt;&gt;0,('Modelo Atmosférico'!$B$9/'Modelo Atmosférico'!$B$10)*((POWER(E141/'Modelo Atmosférico'!$B$14,(-'Modelo Atmosférico'!$B$11*'Modelo Atmosférico'!$B$10)/('Modelo Atmosférico'!$B$12*'Modelo Atmosférico'!$B$13)))-1),0)</f>
        <v>0</v>
      </c>
      <c r="G141" s="12">
        <f t="shared" si="10"/>
        <v>0</v>
      </c>
      <c r="H141">
        <v>133</v>
      </c>
      <c r="I141" t="s">
        <v>30</v>
      </c>
      <c r="J141" s="2">
        <f t="shared" si="15"/>
        <v>0</v>
      </c>
      <c r="K141">
        <f t="shared" si="16"/>
        <v>0</v>
      </c>
      <c r="M141" s="2">
        <f t="shared" si="17"/>
        <v>0</v>
      </c>
      <c r="N141">
        <f t="shared" si="18"/>
        <v>0</v>
      </c>
      <c r="O141">
        <f t="shared" si="12"/>
        <v>0</v>
      </c>
      <c r="P141">
        <f t="shared" si="14"/>
        <v>0</v>
      </c>
    </row>
    <row r="142" spans="1:16" x14ac:dyDescent="0.25">
      <c r="A142" s="8">
        <v>25.728000000000002</v>
      </c>
      <c r="B142" s="8">
        <v>25.728000000000002</v>
      </c>
      <c r="C142" s="8"/>
      <c r="D142" s="30"/>
      <c r="F142" s="2">
        <f>IF(E142&lt;&gt;0,('Modelo Atmosférico'!$B$9/'Modelo Atmosférico'!$B$10)*((POWER(E142/'Modelo Atmosférico'!$B$14,(-'Modelo Atmosférico'!$B$11*'Modelo Atmosférico'!$B$10)/('Modelo Atmosférico'!$B$12*'Modelo Atmosférico'!$B$13)))-1),0)</f>
        <v>0</v>
      </c>
      <c r="G142" s="12">
        <f t="shared" si="10"/>
        <v>0</v>
      </c>
      <c r="H142">
        <v>134</v>
      </c>
      <c r="I142" t="s">
        <v>30</v>
      </c>
      <c r="J142" s="2">
        <f t="shared" si="15"/>
        <v>0</v>
      </c>
      <c r="K142">
        <f t="shared" si="16"/>
        <v>0</v>
      </c>
      <c r="M142" s="2">
        <f t="shared" si="17"/>
        <v>0</v>
      </c>
      <c r="N142">
        <f t="shared" si="18"/>
        <v>0</v>
      </c>
      <c r="O142">
        <f t="shared" si="12"/>
        <v>0</v>
      </c>
      <c r="P142">
        <f t="shared" si="14"/>
        <v>0</v>
      </c>
    </row>
    <row r="143" spans="1:16" x14ac:dyDescent="0.25">
      <c r="A143" s="7">
        <v>25.92</v>
      </c>
      <c r="B143" s="8">
        <v>25.92</v>
      </c>
      <c r="C143" s="8"/>
      <c r="D143" s="30"/>
      <c r="F143" s="2">
        <f>IF(E143&lt;&gt;0,('Modelo Atmosférico'!$B$9/'Modelo Atmosférico'!$B$10)*((POWER(E143/'Modelo Atmosférico'!$B$14,(-'Modelo Atmosférico'!$B$11*'Modelo Atmosférico'!$B$10)/('Modelo Atmosférico'!$B$12*'Modelo Atmosférico'!$B$13)))-1),0)</f>
        <v>0</v>
      </c>
      <c r="G143" s="12">
        <f t="shared" si="10"/>
        <v>0</v>
      </c>
      <c r="H143">
        <v>135</v>
      </c>
      <c r="I143" t="s">
        <v>30</v>
      </c>
      <c r="J143" s="2">
        <f t="shared" si="15"/>
        <v>0</v>
      </c>
      <c r="K143">
        <f t="shared" si="16"/>
        <v>0</v>
      </c>
      <c r="M143" s="2">
        <f t="shared" si="17"/>
        <v>0</v>
      </c>
      <c r="N143">
        <f t="shared" si="18"/>
        <v>0</v>
      </c>
      <c r="O143">
        <f t="shared" si="12"/>
        <v>0</v>
      </c>
      <c r="P143">
        <f t="shared" si="14"/>
        <v>0</v>
      </c>
    </row>
    <row r="144" spans="1:16" x14ac:dyDescent="0.25">
      <c r="A144" s="8">
        <v>26.111999999999998</v>
      </c>
      <c r="B144" s="8">
        <v>26.111999999999998</v>
      </c>
      <c r="C144" s="8"/>
      <c r="D144" s="30"/>
      <c r="F144" s="2">
        <f>IF(E144&lt;&gt;0,('Modelo Atmosférico'!$B$9/'Modelo Atmosférico'!$B$10)*((POWER(E144/'Modelo Atmosférico'!$B$14,(-'Modelo Atmosférico'!$B$11*'Modelo Atmosférico'!$B$10)/('Modelo Atmosférico'!$B$12*'Modelo Atmosférico'!$B$13)))-1),0)</f>
        <v>0</v>
      </c>
      <c r="G144" s="12">
        <f t="shared" si="10"/>
        <v>0</v>
      </c>
      <c r="H144">
        <v>136</v>
      </c>
      <c r="I144" t="s">
        <v>30</v>
      </c>
      <c r="J144" s="2">
        <f t="shared" si="15"/>
        <v>0</v>
      </c>
      <c r="K144">
        <f t="shared" si="16"/>
        <v>0</v>
      </c>
      <c r="M144" s="2">
        <f t="shared" si="17"/>
        <v>0</v>
      </c>
      <c r="N144">
        <f t="shared" si="18"/>
        <v>0</v>
      </c>
      <c r="O144">
        <f t="shared" si="12"/>
        <v>0</v>
      </c>
      <c r="P144">
        <f t="shared" si="14"/>
        <v>0</v>
      </c>
    </row>
    <row r="145" spans="1:16" x14ac:dyDescent="0.25">
      <c r="A145" s="8">
        <v>26.303999999999998</v>
      </c>
      <c r="B145" s="8">
        <v>26.303999999999998</v>
      </c>
      <c r="C145" s="8"/>
      <c r="D145" s="30"/>
      <c r="F145" s="2">
        <f>IF(E145&lt;&gt;0,('Modelo Atmosférico'!$B$9/'Modelo Atmosférico'!$B$10)*((POWER(E145/'Modelo Atmosférico'!$B$14,(-'Modelo Atmosférico'!$B$11*'Modelo Atmosférico'!$B$10)/('Modelo Atmosférico'!$B$12*'Modelo Atmosférico'!$B$13)))-1),0)</f>
        <v>0</v>
      </c>
      <c r="G145" s="12">
        <f t="shared" si="10"/>
        <v>0</v>
      </c>
      <c r="H145">
        <v>137</v>
      </c>
      <c r="I145" t="s">
        <v>30</v>
      </c>
      <c r="J145" s="2">
        <f t="shared" si="15"/>
        <v>0</v>
      </c>
      <c r="K145">
        <f t="shared" si="16"/>
        <v>0</v>
      </c>
      <c r="M145" s="2">
        <f t="shared" si="17"/>
        <v>0</v>
      </c>
      <c r="N145">
        <f t="shared" si="18"/>
        <v>0</v>
      </c>
      <c r="O145">
        <f t="shared" si="12"/>
        <v>0</v>
      </c>
      <c r="P145">
        <f t="shared" si="14"/>
        <v>0</v>
      </c>
    </row>
    <row r="146" spans="1:16" x14ac:dyDescent="0.25">
      <c r="A146" s="8">
        <v>26.495999999999999</v>
      </c>
      <c r="B146" s="8">
        <v>26.495999999999999</v>
      </c>
      <c r="C146" s="8"/>
      <c r="D146" s="30"/>
      <c r="F146" s="2">
        <f>IF(E146&lt;&gt;0,('Modelo Atmosférico'!$B$9/'Modelo Atmosférico'!$B$10)*((POWER(E146/'Modelo Atmosférico'!$B$14,(-'Modelo Atmosférico'!$B$11*'Modelo Atmosférico'!$B$10)/('Modelo Atmosférico'!$B$12*'Modelo Atmosférico'!$B$13)))-1),0)</f>
        <v>0</v>
      </c>
      <c r="G146" s="12">
        <f t="shared" si="10"/>
        <v>0</v>
      </c>
      <c r="H146">
        <v>138</v>
      </c>
      <c r="I146" t="s">
        <v>30</v>
      </c>
      <c r="J146" s="2">
        <f t="shared" si="15"/>
        <v>0</v>
      </c>
      <c r="K146">
        <f t="shared" si="16"/>
        <v>0</v>
      </c>
      <c r="M146" s="2">
        <f t="shared" si="17"/>
        <v>0</v>
      </c>
      <c r="N146">
        <f t="shared" si="18"/>
        <v>0</v>
      </c>
      <c r="O146">
        <f t="shared" si="12"/>
        <v>0</v>
      </c>
      <c r="P146">
        <f t="shared" si="14"/>
        <v>0</v>
      </c>
    </row>
    <row r="147" spans="1:16" x14ac:dyDescent="0.25">
      <c r="A147" s="8">
        <v>26.687999999999999</v>
      </c>
      <c r="B147" s="8">
        <v>26.687999999999999</v>
      </c>
      <c r="C147" s="8"/>
      <c r="D147" s="30"/>
      <c r="F147" s="2">
        <f>IF(E147&lt;&gt;0,('Modelo Atmosférico'!$B$9/'Modelo Atmosférico'!$B$10)*((POWER(E147/'Modelo Atmosférico'!$B$14,(-'Modelo Atmosférico'!$B$11*'Modelo Atmosférico'!$B$10)/('Modelo Atmosférico'!$B$12*'Modelo Atmosférico'!$B$13)))-1),0)</f>
        <v>0</v>
      </c>
      <c r="G147" s="12">
        <f t="shared" si="10"/>
        <v>0</v>
      </c>
      <c r="H147">
        <v>139</v>
      </c>
      <c r="I147" t="s">
        <v>30</v>
      </c>
      <c r="J147" s="2">
        <f t="shared" si="15"/>
        <v>0</v>
      </c>
      <c r="K147">
        <f t="shared" si="16"/>
        <v>0</v>
      </c>
      <c r="M147" s="2">
        <f t="shared" si="17"/>
        <v>0</v>
      </c>
      <c r="N147">
        <f t="shared" si="18"/>
        <v>0</v>
      </c>
      <c r="O147">
        <f t="shared" si="12"/>
        <v>0</v>
      </c>
      <c r="P147">
        <f t="shared" si="14"/>
        <v>0</v>
      </c>
    </row>
    <row r="148" spans="1:16" x14ac:dyDescent="0.25">
      <c r="A148" s="7">
        <v>26.88</v>
      </c>
      <c r="B148" s="8">
        <v>26.88</v>
      </c>
      <c r="C148" s="8"/>
      <c r="D148" s="30"/>
      <c r="F148" s="2">
        <f>IF(E148&lt;&gt;0,('Modelo Atmosférico'!$B$9/'Modelo Atmosférico'!$B$10)*((POWER(E148/'Modelo Atmosférico'!$B$14,(-'Modelo Atmosférico'!$B$11*'Modelo Atmosférico'!$B$10)/('Modelo Atmosférico'!$B$12*'Modelo Atmosférico'!$B$13)))-1),0)</f>
        <v>0</v>
      </c>
      <c r="G148" s="12">
        <f t="shared" si="10"/>
        <v>0</v>
      </c>
      <c r="H148">
        <v>140</v>
      </c>
      <c r="I148" t="s">
        <v>30</v>
      </c>
      <c r="J148" s="2">
        <f t="shared" si="15"/>
        <v>0</v>
      </c>
      <c r="K148">
        <f t="shared" si="16"/>
        <v>0</v>
      </c>
      <c r="M148" s="2">
        <f t="shared" si="17"/>
        <v>0</v>
      </c>
      <c r="N148">
        <f t="shared" si="18"/>
        <v>0</v>
      </c>
      <c r="O148">
        <f t="shared" si="12"/>
        <v>0</v>
      </c>
      <c r="P148">
        <f t="shared" si="14"/>
        <v>0</v>
      </c>
    </row>
    <row r="149" spans="1:16" x14ac:dyDescent="0.25">
      <c r="A149" s="8">
        <v>27.071999999999999</v>
      </c>
      <c r="B149" s="8">
        <v>27.071999999999999</v>
      </c>
      <c r="C149" s="8"/>
      <c r="D149" s="30"/>
      <c r="F149" s="2">
        <f>IF(E149&lt;&gt;0,('Modelo Atmosférico'!$B$9/'Modelo Atmosférico'!$B$10)*((POWER(E149/'Modelo Atmosférico'!$B$14,(-'Modelo Atmosférico'!$B$11*'Modelo Atmosférico'!$B$10)/('Modelo Atmosférico'!$B$12*'Modelo Atmosférico'!$B$13)))-1),0)</f>
        <v>0</v>
      </c>
      <c r="G149" s="12">
        <f t="shared" si="10"/>
        <v>0</v>
      </c>
      <c r="H149">
        <v>141</v>
      </c>
      <c r="I149" t="s">
        <v>30</v>
      </c>
      <c r="J149" s="2">
        <f t="shared" si="15"/>
        <v>0</v>
      </c>
      <c r="K149">
        <f t="shared" si="16"/>
        <v>0</v>
      </c>
      <c r="M149" s="2">
        <f t="shared" si="17"/>
        <v>0</v>
      </c>
      <c r="N149">
        <f t="shared" si="18"/>
        <v>0</v>
      </c>
      <c r="O149">
        <f t="shared" si="12"/>
        <v>0</v>
      </c>
      <c r="P149">
        <f t="shared" si="14"/>
        <v>0</v>
      </c>
    </row>
    <row r="150" spans="1:16" x14ac:dyDescent="0.25">
      <c r="A150" s="8">
        <v>27.263999999999999</v>
      </c>
      <c r="B150" s="8">
        <v>27.263999999999999</v>
      </c>
      <c r="C150" s="8"/>
      <c r="D150" s="30"/>
      <c r="F150" s="2">
        <f>IF(E150&lt;&gt;0,('Modelo Atmosférico'!$B$9/'Modelo Atmosférico'!$B$10)*((POWER(E150/'Modelo Atmosférico'!$B$14,(-'Modelo Atmosférico'!$B$11*'Modelo Atmosférico'!$B$10)/('Modelo Atmosférico'!$B$12*'Modelo Atmosférico'!$B$13)))-1),0)</f>
        <v>0</v>
      </c>
      <c r="G150" s="12">
        <f t="shared" si="10"/>
        <v>0</v>
      </c>
      <c r="H150">
        <v>142</v>
      </c>
      <c r="I150" t="s">
        <v>30</v>
      </c>
      <c r="J150" s="2">
        <f t="shared" si="15"/>
        <v>0</v>
      </c>
      <c r="K150">
        <f t="shared" si="16"/>
        <v>0</v>
      </c>
      <c r="M150" s="2">
        <f t="shared" si="17"/>
        <v>0</v>
      </c>
      <c r="N150">
        <f t="shared" si="18"/>
        <v>0</v>
      </c>
      <c r="O150">
        <f t="shared" si="12"/>
        <v>0</v>
      </c>
      <c r="P150">
        <f t="shared" si="14"/>
        <v>0</v>
      </c>
    </row>
    <row r="151" spans="1:16" x14ac:dyDescent="0.25">
      <c r="A151" s="8">
        <v>27.456</v>
      </c>
      <c r="B151" s="8">
        <v>27.456</v>
      </c>
      <c r="C151" s="8"/>
      <c r="D151" s="30"/>
      <c r="F151" s="2">
        <f>IF(E151&lt;&gt;0,('Modelo Atmosférico'!$B$9/'Modelo Atmosférico'!$B$10)*((POWER(E151/'Modelo Atmosférico'!$B$14,(-'Modelo Atmosférico'!$B$11*'Modelo Atmosférico'!$B$10)/('Modelo Atmosférico'!$B$12*'Modelo Atmosférico'!$B$13)))-1),0)</f>
        <v>0</v>
      </c>
      <c r="G151" s="12">
        <f t="shared" si="10"/>
        <v>0</v>
      </c>
      <c r="H151">
        <v>143</v>
      </c>
      <c r="I151" t="s">
        <v>30</v>
      </c>
      <c r="J151" s="2">
        <f t="shared" si="15"/>
        <v>0</v>
      </c>
      <c r="K151">
        <f t="shared" si="16"/>
        <v>0</v>
      </c>
      <c r="M151" s="2">
        <f t="shared" si="17"/>
        <v>0</v>
      </c>
      <c r="N151">
        <f t="shared" si="18"/>
        <v>0</v>
      </c>
      <c r="O151">
        <f t="shared" si="12"/>
        <v>0</v>
      </c>
      <c r="P151">
        <f t="shared" si="14"/>
        <v>0</v>
      </c>
    </row>
    <row r="152" spans="1:16" x14ac:dyDescent="0.25">
      <c r="A152" s="8">
        <v>27.648</v>
      </c>
      <c r="B152" s="8">
        <v>27.648</v>
      </c>
      <c r="C152" s="8"/>
      <c r="D152" s="30"/>
      <c r="F152" s="2">
        <f>IF(E152&lt;&gt;0,('Modelo Atmosférico'!$B$9/'Modelo Atmosférico'!$B$10)*((POWER(E152/'Modelo Atmosférico'!$B$14,(-'Modelo Atmosférico'!$B$11*'Modelo Atmosférico'!$B$10)/('Modelo Atmosférico'!$B$12*'Modelo Atmosférico'!$B$13)))-1),0)</f>
        <v>0</v>
      </c>
      <c r="G152" s="12">
        <f t="shared" si="10"/>
        <v>0</v>
      </c>
      <c r="H152">
        <v>144</v>
      </c>
      <c r="I152" t="s">
        <v>30</v>
      </c>
      <c r="J152" s="2">
        <f t="shared" si="15"/>
        <v>0</v>
      </c>
      <c r="K152">
        <f t="shared" si="16"/>
        <v>0</v>
      </c>
      <c r="M152" s="2">
        <f t="shared" si="17"/>
        <v>0</v>
      </c>
      <c r="N152">
        <f t="shared" si="18"/>
        <v>0</v>
      </c>
      <c r="O152">
        <f t="shared" si="12"/>
        <v>0</v>
      </c>
      <c r="P152">
        <f t="shared" si="14"/>
        <v>0</v>
      </c>
    </row>
    <row r="153" spans="1:16" x14ac:dyDescent="0.25">
      <c r="A153" s="7">
        <v>27.84</v>
      </c>
      <c r="B153" s="8">
        <v>27.84</v>
      </c>
      <c r="C153" s="8"/>
      <c r="D153" s="30"/>
      <c r="F153" s="2">
        <f>IF(E153&lt;&gt;0,('Modelo Atmosférico'!$B$9/'Modelo Atmosférico'!$B$10)*((POWER(E153/'Modelo Atmosférico'!$B$14,(-'Modelo Atmosférico'!$B$11*'Modelo Atmosférico'!$B$10)/('Modelo Atmosférico'!$B$12*'Modelo Atmosférico'!$B$13)))-1),0)</f>
        <v>0</v>
      </c>
      <c r="G153" s="12">
        <f t="shared" si="10"/>
        <v>0</v>
      </c>
      <c r="H153">
        <v>145</v>
      </c>
      <c r="I153" t="s">
        <v>30</v>
      </c>
      <c r="J153" s="2">
        <f t="shared" si="15"/>
        <v>0</v>
      </c>
      <c r="K153">
        <f t="shared" si="16"/>
        <v>0</v>
      </c>
      <c r="M153" s="2">
        <f t="shared" si="17"/>
        <v>0</v>
      </c>
      <c r="N153">
        <f t="shared" si="18"/>
        <v>0</v>
      </c>
      <c r="O153">
        <f t="shared" si="12"/>
        <v>0</v>
      </c>
      <c r="P153">
        <f t="shared" si="14"/>
        <v>0</v>
      </c>
    </row>
    <row r="154" spans="1:16" x14ac:dyDescent="0.25">
      <c r="A154" s="8">
        <v>28.032</v>
      </c>
      <c r="B154" s="8">
        <v>28.032</v>
      </c>
      <c r="C154" s="8"/>
      <c r="D154" s="30"/>
      <c r="F154" s="2">
        <f>IF(E154&lt;&gt;0,('Modelo Atmosférico'!$B$9/'Modelo Atmosférico'!$B$10)*((POWER(E154/'Modelo Atmosférico'!$B$14,(-'Modelo Atmosférico'!$B$11*'Modelo Atmosférico'!$B$10)/('Modelo Atmosférico'!$B$12*'Modelo Atmosférico'!$B$13)))-1),0)</f>
        <v>0</v>
      </c>
      <c r="G154" s="12">
        <f t="shared" si="10"/>
        <v>0</v>
      </c>
      <c r="H154">
        <v>146</v>
      </c>
      <c r="I154" t="s">
        <v>30</v>
      </c>
      <c r="J154" s="2">
        <f t="shared" si="15"/>
        <v>0</v>
      </c>
      <c r="K154">
        <f t="shared" si="16"/>
        <v>0</v>
      </c>
      <c r="M154" s="2">
        <f t="shared" si="17"/>
        <v>0</v>
      </c>
      <c r="N154">
        <f t="shared" si="18"/>
        <v>0</v>
      </c>
      <c r="O154">
        <f t="shared" si="12"/>
        <v>0</v>
      </c>
      <c r="P154">
        <f t="shared" si="14"/>
        <v>0</v>
      </c>
    </row>
    <row r="155" spans="1:16" x14ac:dyDescent="0.25">
      <c r="A155" s="8">
        <v>28.224</v>
      </c>
      <c r="B155" s="8">
        <v>28.224</v>
      </c>
      <c r="C155" s="8"/>
      <c r="D155" s="30"/>
      <c r="F155" s="2">
        <f>IF(E155&lt;&gt;0,('Modelo Atmosférico'!$B$9/'Modelo Atmosférico'!$B$10)*((POWER(E155/'Modelo Atmosférico'!$B$14,(-'Modelo Atmosférico'!$B$11*'Modelo Atmosférico'!$B$10)/('Modelo Atmosférico'!$B$12*'Modelo Atmosférico'!$B$13)))-1),0)</f>
        <v>0</v>
      </c>
      <c r="G155" s="12">
        <f t="shared" si="10"/>
        <v>0</v>
      </c>
      <c r="H155">
        <v>147</v>
      </c>
      <c r="I155" t="s">
        <v>30</v>
      </c>
      <c r="J155" s="2">
        <f t="shared" si="15"/>
        <v>0</v>
      </c>
      <c r="K155">
        <f t="shared" si="16"/>
        <v>0</v>
      </c>
      <c r="M155" s="2">
        <f t="shared" si="17"/>
        <v>0</v>
      </c>
      <c r="N155">
        <f t="shared" si="18"/>
        <v>0</v>
      </c>
      <c r="O155">
        <f t="shared" si="12"/>
        <v>0</v>
      </c>
      <c r="P155">
        <f t="shared" si="14"/>
        <v>0</v>
      </c>
    </row>
    <row r="156" spans="1:16" x14ac:dyDescent="0.25">
      <c r="A156" s="8">
        <v>28.416</v>
      </c>
      <c r="B156" s="8">
        <v>28.416</v>
      </c>
      <c r="C156" s="8"/>
      <c r="D156" s="30"/>
      <c r="F156" s="2">
        <f>IF(E156&lt;&gt;0,('Modelo Atmosférico'!$B$9/'Modelo Atmosférico'!$B$10)*((POWER(E156/'Modelo Atmosférico'!$B$14,(-'Modelo Atmosférico'!$B$11*'Modelo Atmosférico'!$B$10)/('Modelo Atmosférico'!$B$12*'Modelo Atmosférico'!$B$13)))-1),0)</f>
        <v>0</v>
      </c>
      <c r="G156" s="12">
        <f t="shared" si="10"/>
        <v>0</v>
      </c>
      <c r="H156">
        <v>148</v>
      </c>
      <c r="I156" t="s">
        <v>30</v>
      </c>
      <c r="J156" s="2">
        <f t="shared" si="15"/>
        <v>0</v>
      </c>
      <c r="K156">
        <f t="shared" si="16"/>
        <v>0</v>
      </c>
      <c r="M156" s="2">
        <f t="shared" si="17"/>
        <v>0</v>
      </c>
      <c r="N156">
        <f t="shared" si="18"/>
        <v>0</v>
      </c>
      <c r="O156">
        <f t="shared" si="12"/>
        <v>0</v>
      </c>
      <c r="P156">
        <f t="shared" si="14"/>
        <v>0</v>
      </c>
    </row>
    <row r="157" spans="1:16" x14ac:dyDescent="0.25">
      <c r="A157" s="8">
        <v>28.608000000000001</v>
      </c>
      <c r="B157" s="8">
        <v>28.608000000000001</v>
      </c>
      <c r="C157" s="8"/>
      <c r="D157" s="30"/>
      <c r="F157" s="2">
        <f>IF(E157&lt;&gt;0,('Modelo Atmosférico'!$B$9/'Modelo Atmosférico'!$B$10)*((POWER(E157/'Modelo Atmosférico'!$B$14,(-'Modelo Atmosférico'!$B$11*'Modelo Atmosférico'!$B$10)/('Modelo Atmosférico'!$B$12*'Modelo Atmosférico'!$B$13)))-1),0)</f>
        <v>0</v>
      </c>
      <c r="G157" s="12">
        <f t="shared" si="10"/>
        <v>0</v>
      </c>
      <c r="H157">
        <v>149</v>
      </c>
      <c r="I157" t="s">
        <v>30</v>
      </c>
      <c r="J157" s="2">
        <f t="shared" si="15"/>
        <v>0</v>
      </c>
      <c r="K157">
        <f t="shared" si="16"/>
        <v>0</v>
      </c>
      <c r="M157" s="2">
        <f t="shared" si="17"/>
        <v>0</v>
      </c>
      <c r="N157">
        <f t="shared" si="18"/>
        <v>0</v>
      </c>
      <c r="O157">
        <f t="shared" si="12"/>
        <v>0</v>
      </c>
      <c r="P157">
        <f t="shared" si="14"/>
        <v>0</v>
      </c>
    </row>
    <row r="158" spans="1:16" x14ac:dyDescent="0.25">
      <c r="A158" s="7">
        <v>28.8</v>
      </c>
      <c r="B158" s="8">
        <v>28.8</v>
      </c>
      <c r="C158" s="8"/>
      <c r="D158" s="30"/>
      <c r="F158" s="2">
        <f>IF(E158&lt;&gt;0,('Modelo Atmosférico'!$B$9/'Modelo Atmosférico'!$B$10)*((POWER(E158/'Modelo Atmosférico'!$B$14,(-'Modelo Atmosférico'!$B$11*'Modelo Atmosférico'!$B$10)/('Modelo Atmosférico'!$B$12*'Modelo Atmosférico'!$B$13)))-1),0)</f>
        <v>0</v>
      </c>
      <c r="G158" s="12">
        <f t="shared" si="10"/>
        <v>0</v>
      </c>
      <c r="H158">
        <v>150</v>
      </c>
      <c r="I158" t="s">
        <v>30</v>
      </c>
      <c r="J158" s="2">
        <f t="shared" si="15"/>
        <v>0</v>
      </c>
      <c r="K158">
        <f t="shared" si="16"/>
        <v>0</v>
      </c>
      <c r="M158" s="2">
        <f t="shared" si="17"/>
        <v>0</v>
      </c>
      <c r="N158">
        <f t="shared" si="18"/>
        <v>0</v>
      </c>
      <c r="O158">
        <f t="shared" si="12"/>
        <v>0</v>
      </c>
      <c r="P158">
        <f t="shared" si="14"/>
        <v>0</v>
      </c>
    </row>
    <row r="159" spans="1:16" x14ac:dyDescent="0.25">
      <c r="A159" s="8">
        <v>28.992000000000001</v>
      </c>
      <c r="B159" s="8">
        <v>28.992000000000001</v>
      </c>
      <c r="C159" s="8"/>
      <c r="D159" s="30"/>
      <c r="F159" s="2">
        <f>IF(E159&lt;&gt;0,('Modelo Atmosférico'!$B$9/'Modelo Atmosférico'!$B$10)*((POWER(E159/'Modelo Atmosférico'!$B$14,(-'Modelo Atmosférico'!$B$11*'Modelo Atmosférico'!$B$10)/('Modelo Atmosférico'!$B$12*'Modelo Atmosférico'!$B$13)))-1),0)</f>
        <v>0</v>
      </c>
      <c r="G159" s="12">
        <f t="shared" si="10"/>
        <v>0</v>
      </c>
      <c r="H159">
        <v>151</v>
      </c>
      <c r="I159" t="s">
        <v>30</v>
      </c>
      <c r="J159" s="2">
        <f t="shared" si="15"/>
        <v>0</v>
      </c>
      <c r="K159">
        <f t="shared" si="16"/>
        <v>0</v>
      </c>
      <c r="M159" s="2">
        <f t="shared" si="17"/>
        <v>0</v>
      </c>
      <c r="N159">
        <f t="shared" si="18"/>
        <v>0</v>
      </c>
      <c r="O159">
        <f t="shared" si="12"/>
        <v>0</v>
      </c>
      <c r="P159">
        <f t="shared" si="14"/>
        <v>0</v>
      </c>
    </row>
    <row r="160" spans="1:16" x14ac:dyDescent="0.25">
      <c r="A160" s="8">
        <v>29.184000000000001</v>
      </c>
      <c r="B160" s="8">
        <v>29.184000000000001</v>
      </c>
      <c r="C160" s="8"/>
      <c r="D160" s="30"/>
      <c r="F160" s="2">
        <f>IF(E160&lt;&gt;0,('Modelo Atmosférico'!$B$9/'Modelo Atmosférico'!$B$10)*((POWER(E160/'Modelo Atmosférico'!$B$14,(-'Modelo Atmosférico'!$B$11*'Modelo Atmosférico'!$B$10)/('Modelo Atmosférico'!$B$12*'Modelo Atmosférico'!$B$13)))-1),0)</f>
        <v>0</v>
      </c>
      <c r="G160" s="12">
        <f t="shared" si="10"/>
        <v>0</v>
      </c>
      <c r="H160">
        <v>152</v>
      </c>
      <c r="I160" t="s">
        <v>30</v>
      </c>
      <c r="J160" s="2">
        <f t="shared" si="15"/>
        <v>0</v>
      </c>
      <c r="K160">
        <f t="shared" si="16"/>
        <v>0</v>
      </c>
      <c r="M160" s="2">
        <f t="shared" si="17"/>
        <v>0</v>
      </c>
      <c r="N160">
        <f t="shared" si="18"/>
        <v>0</v>
      </c>
      <c r="O160">
        <f t="shared" si="12"/>
        <v>0</v>
      </c>
      <c r="P160">
        <f t="shared" si="14"/>
        <v>0</v>
      </c>
    </row>
    <row r="161" spans="1:16" x14ac:dyDescent="0.25">
      <c r="A161" s="8">
        <v>29.376000000000001</v>
      </c>
      <c r="B161" s="8">
        <v>29.376000000000001</v>
      </c>
      <c r="C161" s="8"/>
      <c r="D161" s="30"/>
      <c r="F161" s="2">
        <f>IF(E161&lt;&gt;0,('Modelo Atmosférico'!$B$9/'Modelo Atmosférico'!$B$10)*((POWER(E161/'Modelo Atmosférico'!$B$14,(-'Modelo Atmosférico'!$B$11*'Modelo Atmosférico'!$B$10)/('Modelo Atmosférico'!$B$12*'Modelo Atmosférico'!$B$13)))-1),0)</f>
        <v>0</v>
      </c>
      <c r="G161" s="12">
        <f t="shared" si="10"/>
        <v>0</v>
      </c>
      <c r="H161">
        <v>153</v>
      </c>
      <c r="I161" t="s">
        <v>30</v>
      </c>
      <c r="J161" s="2">
        <f t="shared" si="15"/>
        <v>0</v>
      </c>
      <c r="K161">
        <f t="shared" si="16"/>
        <v>0</v>
      </c>
      <c r="M161" s="2">
        <f t="shared" si="17"/>
        <v>0</v>
      </c>
      <c r="N161">
        <f t="shared" si="18"/>
        <v>0</v>
      </c>
      <c r="O161">
        <f t="shared" si="12"/>
        <v>0</v>
      </c>
      <c r="P161">
        <f t="shared" si="14"/>
        <v>0</v>
      </c>
    </row>
    <row r="162" spans="1:16" x14ac:dyDescent="0.25">
      <c r="A162" s="8">
        <v>29.568000000000001</v>
      </c>
      <c r="B162" s="8">
        <v>29.568000000000001</v>
      </c>
      <c r="C162" s="8"/>
      <c r="D162" s="30"/>
      <c r="F162" s="2">
        <f>IF(E162&lt;&gt;0,('Modelo Atmosférico'!$B$9/'Modelo Atmosférico'!$B$10)*((POWER(E162/'Modelo Atmosférico'!$B$14,(-'Modelo Atmosférico'!$B$11*'Modelo Atmosférico'!$B$10)/('Modelo Atmosférico'!$B$12*'Modelo Atmosférico'!$B$13)))-1),0)</f>
        <v>0</v>
      </c>
      <c r="G162" s="12">
        <f t="shared" si="10"/>
        <v>0</v>
      </c>
      <c r="H162">
        <v>154</v>
      </c>
      <c r="I162" t="s">
        <v>30</v>
      </c>
      <c r="J162" s="2">
        <f t="shared" si="15"/>
        <v>0</v>
      </c>
      <c r="K162">
        <f t="shared" si="16"/>
        <v>0</v>
      </c>
      <c r="M162" s="2">
        <f t="shared" si="17"/>
        <v>0</v>
      </c>
      <c r="N162">
        <f t="shared" si="18"/>
        <v>0</v>
      </c>
      <c r="O162">
        <f t="shared" si="12"/>
        <v>0</v>
      </c>
      <c r="P162">
        <f t="shared" si="14"/>
        <v>0</v>
      </c>
    </row>
    <row r="163" spans="1:16" x14ac:dyDescent="0.25">
      <c r="A163" s="7">
        <v>29.76</v>
      </c>
      <c r="B163" s="8">
        <v>29.76</v>
      </c>
      <c r="C163" s="8"/>
      <c r="D163" s="30"/>
      <c r="F163" s="2">
        <f>IF(E163&lt;&gt;0,('Modelo Atmosférico'!$B$9/'Modelo Atmosférico'!$B$10)*((POWER(E163/'Modelo Atmosférico'!$B$14,(-'Modelo Atmosférico'!$B$11*'Modelo Atmosférico'!$B$10)/('Modelo Atmosférico'!$B$12*'Modelo Atmosférico'!$B$13)))-1),0)</f>
        <v>0</v>
      </c>
      <c r="G163" s="12">
        <f t="shared" ref="G163:G226" si="19">IF(E163&lt;&gt;0,F163-$F$3,0)</f>
        <v>0</v>
      </c>
      <c r="H163">
        <v>155</v>
      </c>
      <c r="I163" t="s">
        <v>30</v>
      </c>
      <c r="J163" s="2">
        <f t="shared" si="15"/>
        <v>0</v>
      </c>
      <c r="K163">
        <f t="shared" si="16"/>
        <v>0</v>
      </c>
      <c r="M163" s="2">
        <f t="shared" si="17"/>
        <v>0</v>
      </c>
      <c r="N163">
        <f t="shared" si="18"/>
        <v>0</v>
      </c>
      <c r="O163">
        <f t="shared" si="12"/>
        <v>0</v>
      </c>
      <c r="P163">
        <f t="shared" si="14"/>
        <v>0</v>
      </c>
    </row>
    <row r="164" spans="1:16" x14ac:dyDescent="0.25">
      <c r="A164" s="8">
        <v>29.952000000000002</v>
      </c>
      <c r="B164" s="8">
        <v>29.952000000000002</v>
      </c>
      <c r="C164" s="8"/>
      <c r="D164" s="30"/>
      <c r="F164" s="2">
        <f>IF(E164&lt;&gt;0,('Modelo Atmosférico'!$B$9/'Modelo Atmosférico'!$B$10)*((POWER(E164/'Modelo Atmosférico'!$B$14,(-'Modelo Atmosférico'!$B$11*'Modelo Atmosférico'!$B$10)/('Modelo Atmosférico'!$B$12*'Modelo Atmosférico'!$B$13)))-1),0)</f>
        <v>0</v>
      </c>
      <c r="G164" s="12">
        <f t="shared" si="19"/>
        <v>0</v>
      </c>
      <c r="H164">
        <v>156</v>
      </c>
      <c r="I164" t="s">
        <v>30</v>
      </c>
      <c r="J164" s="2">
        <f t="shared" si="15"/>
        <v>0</v>
      </c>
      <c r="K164">
        <f t="shared" si="16"/>
        <v>0</v>
      </c>
      <c r="M164" s="2">
        <f t="shared" si="17"/>
        <v>0</v>
      </c>
      <c r="N164">
        <f t="shared" si="18"/>
        <v>0</v>
      </c>
      <c r="O164">
        <f t="shared" si="12"/>
        <v>0</v>
      </c>
      <c r="P164">
        <f t="shared" si="14"/>
        <v>0</v>
      </c>
    </row>
    <row r="165" spans="1:16" x14ac:dyDescent="0.25">
      <c r="A165" s="8">
        <v>30.143999999999998</v>
      </c>
      <c r="B165" s="8">
        <v>30.143999999999998</v>
      </c>
      <c r="C165" s="8"/>
      <c r="D165" s="30"/>
      <c r="F165" s="2">
        <f>IF(E165&lt;&gt;0,('Modelo Atmosférico'!$B$9/'Modelo Atmosférico'!$B$10)*((POWER(E165/'Modelo Atmosférico'!$B$14,(-'Modelo Atmosférico'!$B$11*'Modelo Atmosférico'!$B$10)/('Modelo Atmosférico'!$B$12*'Modelo Atmosférico'!$B$13)))-1),0)</f>
        <v>0</v>
      </c>
      <c r="G165" s="12">
        <f t="shared" si="19"/>
        <v>0</v>
      </c>
      <c r="H165">
        <v>157</v>
      </c>
      <c r="I165" t="s">
        <v>30</v>
      </c>
      <c r="J165" s="2">
        <f t="shared" si="15"/>
        <v>0</v>
      </c>
      <c r="K165">
        <f t="shared" si="16"/>
        <v>0</v>
      </c>
      <c r="M165" s="2">
        <f t="shared" si="17"/>
        <v>0</v>
      </c>
      <c r="N165">
        <f t="shared" si="18"/>
        <v>0</v>
      </c>
      <c r="O165">
        <f t="shared" si="12"/>
        <v>0</v>
      </c>
      <c r="P165">
        <f t="shared" si="14"/>
        <v>0</v>
      </c>
    </row>
    <row r="166" spans="1:16" x14ac:dyDescent="0.25">
      <c r="A166" s="8">
        <v>30.335999999999999</v>
      </c>
      <c r="B166" s="8">
        <v>30.335999999999999</v>
      </c>
      <c r="C166" s="8"/>
      <c r="D166" s="30"/>
      <c r="F166" s="2">
        <f>IF(E166&lt;&gt;0,('Modelo Atmosférico'!$B$9/'Modelo Atmosférico'!$B$10)*((POWER(E166/'Modelo Atmosférico'!$B$14,(-'Modelo Atmosférico'!$B$11*'Modelo Atmosférico'!$B$10)/('Modelo Atmosférico'!$B$12*'Modelo Atmosférico'!$B$13)))-1),0)</f>
        <v>0</v>
      </c>
      <c r="G166" s="12">
        <f t="shared" si="19"/>
        <v>0</v>
      </c>
      <c r="H166">
        <v>158</v>
      </c>
      <c r="I166" t="s">
        <v>30</v>
      </c>
      <c r="J166" s="2">
        <f t="shared" si="15"/>
        <v>0</v>
      </c>
      <c r="K166">
        <f t="shared" si="16"/>
        <v>0</v>
      </c>
      <c r="M166" s="2">
        <f t="shared" si="17"/>
        <v>0</v>
      </c>
      <c r="N166">
        <f t="shared" si="18"/>
        <v>0</v>
      </c>
      <c r="O166">
        <f t="shared" si="12"/>
        <v>0</v>
      </c>
      <c r="P166">
        <f t="shared" si="14"/>
        <v>0</v>
      </c>
    </row>
    <row r="167" spans="1:16" x14ac:dyDescent="0.25">
      <c r="A167" s="8">
        <v>30.527999999999999</v>
      </c>
      <c r="B167" s="8">
        <v>30.527999999999999</v>
      </c>
      <c r="C167" s="8"/>
      <c r="D167" s="30"/>
      <c r="F167" s="2">
        <f>IF(E167&lt;&gt;0,('Modelo Atmosférico'!$B$9/'Modelo Atmosférico'!$B$10)*((POWER(E167/'Modelo Atmosférico'!$B$14,(-'Modelo Atmosférico'!$B$11*'Modelo Atmosférico'!$B$10)/('Modelo Atmosférico'!$B$12*'Modelo Atmosférico'!$B$13)))-1),0)</f>
        <v>0</v>
      </c>
      <c r="G167" s="12">
        <f t="shared" si="19"/>
        <v>0</v>
      </c>
      <c r="H167">
        <v>159</v>
      </c>
      <c r="I167" t="s">
        <v>30</v>
      </c>
      <c r="J167" s="2">
        <f t="shared" si="15"/>
        <v>0</v>
      </c>
      <c r="K167">
        <f t="shared" si="16"/>
        <v>0</v>
      </c>
      <c r="M167" s="2">
        <f t="shared" si="17"/>
        <v>0</v>
      </c>
      <c r="N167">
        <f t="shared" si="18"/>
        <v>0</v>
      </c>
      <c r="O167">
        <f t="shared" si="12"/>
        <v>0</v>
      </c>
      <c r="P167">
        <f t="shared" si="14"/>
        <v>0</v>
      </c>
    </row>
    <row r="168" spans="1:16" x14ac:dyDescent="0.25">
      <c r="A168" s="7">
        <v>30.72</v>
      </c>
      <c r="B168" s="8">
        <v>30.72</v>
      </c>
      <c r="C168" s="8"/>
      <c r="D168" s="30"/>
      <c r="F168" s="2">
        <f>IF(E168&lt;&gt;0,('Modelo Atmosférico'!$B$9/'Modelo Atmosférico'!$B$10)*((POWER(E168/'Modelo Atmosférico'!$B$14,(-'Modelo Atmosférico'!$B$11*'Modelo Atmosférico'!$B$10)/('Modelo Atmosférico'!$B$12*'Modelo Atmosférico'!$B$13)))-1),0)</f>
        <v>0</v>
      </c>
      <c r="G168" s="12">
        <f t="shared" si="19"/>
        <v>0</v>
      </c>
      <c r="H168">
        <v>160</v>
      </c>
      <c r="I168" t="s">
        <v>30</v>
      </c>
      <c r="J168" s="2">
        <f t="shared" si="15"/>
        <v>0</v>
      </c>
      <c r="K168">
        <f t="shared" si="16"/>
        <v>0</v>
      </c>
      <c r="M168" s="2">
        <f t="shared" si="17"/>
        <v>0</v>
      </c>
      <c r="N168">
        <f t="shared" si="18"/>
        <v>0</v>
      </c>
      <c r="O168">
        <f t="shared" si="12"/>
        <v>0</v>
      </c>
      <c r="P168">
        <f t="shared" si="14"/>
        <v>0</v>
      </c>
    </row>
    <row r="169" spans="1:16" x14ac:dyDescent="0.25">
      <c r="A169" s="8">
        <v>30.911999999999999</v>
      </c>
      <c r="B169" s="8">
        <v>30.911999999999999</v>
      </c>
      <c r="C169" s="8"/>
      <c r="D169" s="30"/>
      <c r="F169" s="2">
        <f>IF(E169&lt;&gt;0,('Modelo Atmosférico'!$B$9/'Modelo Atmosférico'!$B$10)*((POWER(E169/'Modelo Atmosférico'!$B$14,(-'Modelo Atmosférico'!$B$11*'Modelo Atmosférico'!$B$10)/('Modelo Atmosférico'!$B$12*'Modelo Atmosférico'!$B$13)))-1),0)</f>
        <v>0</v>
      </c>
      <c r="G169" s="12">
        <f t="shared" si="19"/>
        <v>0</v>
      </c>
      <c r="H169">
        <v>161</v>
      </c>
      <c r="I169" t="s">
        <v>30</v>
      </c>
      <c r="J169" s="2">
        <f t="shared" si="15"/>
        <v>0</v>
      </c>
      <c r="K169">
        <f t="shared" si="16"/>
        <v>0</v>
      </c>
      <c r="M169" s="2">
        <f t="shared" si="17"/>
        <v>0</v>
      </c>
      <c r="N169">
        <f t="shared" si="18"/>
        <v>0</v>
      </c>
      <c r="O169">
        <f t="shared" si="12"/>
        <v>0</v>
      </c>
      <c r="P169">
        <f t="shared" si="14"/>
        <v>0</v>
      </c>
    </row>
    <row r="170" spans="1:16" x14ac:dyDescent="0.25">
      <c r="A170" s="8">
        <v>31.103999999999999</v>
      </c>
      <c r="B170" s="8">
        <v>31.103999999999999</v>
      </c>
      <c r="C170" s="8"/>
      <c r="D170" s="30"/>
      <c r="F170" s="2">
        <f>IF(E170&lt;&gt;0,('Modelo Atmosférico'!$B$9/'Modelo Atmosférico'!$B$10)*((POWER(E170/'Modelo Atmosférico'!$B$14,(-'Modelo Atmosférico'!$B$11*'Modelo Atmosférico'!$B$10)/('Modelo Atmosférico'!$B$12*'Modelo Atmosférico'!$B$13)))-1),0)</f>
        <v>0</v>
      </c>
      <c r="G170" s="12">
        <f t="shared" si="19"/>
        <v>0</v>
      </c>
      <c r="H170">
        <v>162</v>
      </c>
      <c r="I170" t="s">
        <v>30</v>
      </c>
      <c r="J170" s="2">
        <f t="shared" si="15"/>
        <v>0</v>
      </c>
      <c r="K170">
        <f t="shared" si="16"/>
        <v>0</v>
      </c>
      <c r="M170" s="2">
        <f t="shared" si="17"/>
        <v>0</v>
      </c>
      <c r="N170">
        <f t="shared" si="18"/>
        <v>0</v>
      </c>
      <c r="O170">
        <f t="shared" si="12"/>
        <v>0</v>
      </c>
      <c r="P170">
        <f t="shared" si="14"/>
        <v>0</v>
      </c>
    </row>
    <row r="171" spans="1:16" x14ac:dyDescent="0.25">
      <c r="A171" s="8">
        <v>31.295999999999999</v>
      </c>
      <c r="B171" s="8">
        <v>31.295999999999999</v>
      </c>
      <c r="C171" s="8"/>
      <c r="D171" s="30"/>
      <c r="F171" s="2">
        <f>IF(E171&lt;&gt;0,('Modelo Atmosférico'!$B$9/'Modelo Atmosférico'!$B$10)*((POWER(E171/'Modelo Atmosférico'!$B$14,(-'Modelo Atmosférico'!$B$11*'Modelo Atmosférico'!$B$10)/('Modelo Atmosférico'!$B$12*'Modelo Atmosférico'!$B$13)))-1),0)</f>
        <v>0</v>
      </c>
      <c r="G171" s="12">
        <f t="shared" si="19"/>
        <v>0</v>
      </c>
      <c r="H171">
        <v>163</v>
      </c>
      <c r="I171" t="s">
        <v>30</v>
      </c>
      <c r="J171" s="2">
        <f t="shared" si="15"/>
        <v>0</v>
      </c>
      <c r="K171">
        <f t="shared" si="16"/>
        <v>0</v>
      </c>
      <c r="M171" s="2">
        <f t="shared" si="17"/>
        <v>0</v>
      </c>
      <c r="N171">
        <f t="shared" si="18"/>
        <v>0</v>
      </c>
      <c r="O171">
        <f t="shared" si="12"/>
        <v>0</v>
      </c>
      <c r="P171">
        <f t="shared" si="14"/>
        <v>0</v>
      </c>
    </row>
    <row r="172" spans="1:16" x14ac:dyDescent="0.25">
      <c r="A172" s="8">
        <v>31.488</v>
      </c>
      <c r="B172" s="8">
        <v>31.488</v>
      </c>
      <c r="C172" s="8"/>
      <c r="D172" s="30"/>
      <c r="F172" s="2">
        <f>IF(E172&lt;&gt;0,('Modelo Atmosférico'!$B$9/'Modelo Atmosférico'!$B$10)*((POWER(E172/'Modelo Atmosférico'!$B$14,(-'Modelo Atmosférico'!$B$11*'Modelo Atmosférico'!$B$10)/('Modelo Atmosférico'!$B$12*'Modelo Atmosférico'!$B$13)))-1),0)</f>
        <v>0</v>
      </c>
      <c r="G172" s="12">
        <f t="shared" si="19"/>
        <v>0</v>
      </c>
      <c r="H172">
        <v>164</v>
      </c>
      <c r="I172" t="s">
        <v>30</v>
      </c>
      <c r="J172" s="2">
        <f t="shared" si="15"/>
        <v>0</v>
      </c>
      <c r="K172">
        <f t="shared" si="16"/>
        <v>0</v>
      </c>
      <c r="M172" s="2">
        <f t="shared" si="17"/>
        <v>0</v>
      </c>
      <c r="N172">
        <f t="shared" si="18"/>
        <v>0</v>
      </c>
      <c r="O172">
        <f t="shared" si="12"/>
        <v>0</v>
      </c>
      <c r="P172">
        <f t="shared" si="14"/>
        <v>0</v>
      </c>
    </row>
    <row r="173" spans="1:16" x14ac:dyDescent="0.25">
      <c r="A173" s="7">
        <v>31.68</v>
      </c>
      <c r="B173" s="8">
        <v>31.68</v>
      </c>
      <c r="C173" s="8"/>
      <c r="D173" s="30"/>
      <c r="F173" s="2">
        <f>IF(E173&lt;&gt;0,('Modelo Atmosférico'!$B$9/'Modelo Atmosférico'!$B$10)*((POWER(E173/'Modelo Atmosférico'!$B$14,(-'Modelo Atmosférico'!$B$11*'Modelo Atmosférico'!$B$10)/('Modelo Atmosférico'!$B$12*'Modelo Atmosférico'!$B$13)))-1),0)</f>
        <v>0</v>
      </c>
      <c r="G173" s="12">
        <f t="shared" si="19"/>
        <v>0</v>
      </c>
      <c r="H173">
        <v>165</v>
      </c>
      <c r="I173" t="s">
        <v>30</v>
      </c>
      <c r="J173" s="2">
        <f t="shared" si="15"/>
        <v>0</v>
      </c>
      <c r="K173">
        <f t="shared" si="16"/>
        <v>0</v>
      </c>
      <c r="M173" s="2">
        <f t="shared" si="17"/>
        <v>0</v>
      </c>
      <c r="N173">
        <f t="shared" si="18"/>
        <v>0</v>
      </c>
      <c r="O173">
        <f t="shared" si="12"/>
        <v>0</v>
      </c>
      <c r="P173">
        <f t="shared" si="14"/>
        <v>0</v>
      </c>
    </row>
    <row r="174" spans="1:16" x14ac:dyDescent="0.25">
      <c r="A174" s="8">
        <v>31.872</v>
      </c>
      <c r="B174" s="8">
        <v>31.872</v>
      </c>
      <c r="C174" s="8"/>
      <c r="D174" s="30"/>
      <c r="F174" s="2">
        <f>IF(E174&lt;&gt;0,('Modelo Atmosférico'!$B$9/'Modelo Atmosférico'!$B$10)*((POWER(E174/'Modelo Atmosférico'!$B$14,(-'Modelo Atmosférico'!$B$11*'Modelo Atmosférico'!$B$10)/('Modelo Atmosférico'!$B$12*'Modelo Atmosférico'!$B$13)))-1),0)</f>
        <v>0</v>
      </c>
      <c r="G174" s="12">
        <f t="shared" si="19"/>
        <v>0</v>
      </c>
      <c r="H174">
        <v>166</v>
      </c>
      <c r="I174" t="s">
        <v>30</v>
      </c>
      <c r="J174" s="2">
        <f t="shared" si="15"/>
        <v>0</v>
      </c>
      <c r="K174">
        <f t="shared" si="16"/>
        <v>0</v>
      </c>
      <c r="M174" s="2">
        <f t="shared" si="17"/>
        <v>0</v>
      </c>
      <c r="N174">
        <f t="shared" si="18"/>
        <v>0</v>
      </c>
      <c r="O174">
        <f t="shared" si="12"/>
        <v>0</v>
      </c>
      <c r="P174">
        <f t="shared" si="14"/>
        <v>0</v>
      </c>
    </row>
    <row r="175" spans="1:16" x14ac:dyDescent="0.25">
      <c r="A175" s="8">
        <v>32.064</v>
      </c>
      <c r="B175" s="8">
        <v>32.064</v>
      </c>
      <c r="C175" s="8"/>
      <c r="D175" s="30"/>
      <c r="F175" s="2">
        <f>IF(E175&lt;&gt;0,('Modelo Atmosférico'!$B$9/'Modelo Atmosférico'!$B$10)*((POWER(E175/'Modelo Atmosférico'!$B$14,(-'Modelo Atmosférico'!$B$11*'Modelo Atmosférico'!$B$10)/('Modelo Atmosférico'!$B$12*'Modelo Atmosférico'!$B$13)))-1),0)</f>
        <v>0</v>
      </c>
      <c r="G175" s="12">
        <f t="shared" si="19"/>
        <v>0</v>
      </c>
      <c r="H175">
        <v>167</v>
      </c>
      <c r="I175" t="s">
        <v>30</v>
      </c>
      <c r="J175" s="2">
        <f t="shared" si="15"/>
        <v>0</v>
      </c>
      <c r="K175">
        <f t="shared" si="16"/>
        <v>0</v>
      </c>
      <c r="M175" s="2">
        <f t="shared" si="17"/>
        <v>0</v>
      </c>
      <c r="N175">
        <f t="shared" si="18"/>
        <v>0</v>
      </c>
      <c r="O175">
        <f t="shared" si="12"/>
        <v>0</v>
      </c>
      <c r="P175">
        <f t="shared" si="14"/>
        <v>0</v>
      </c>
    </row>
    <row r="176" spans="1:16" x14ac:dyDescent="0.25">
      <c r="A176" s="8">
        <v>32.256</v>
      </c>
      <c r="B176" s="8">
        <v>32.256</v>
      </c>
      <c r="C176" s="8"/>
      <c r="D176" s="30"/>
      <c r="F176" s="2">
        <f>IF(E176&lt;&gt;0,('Modelo Atmosférico'!$B$9/'Modelo Atmosférico'!$B$10)*((POWER(E176/'Modelo Atmosférico'!$B$14,(-'Modelo Atmosférico'!$B$11*'Modelo Atmosférico'!$B$10)/('Modelo Atmosférico'!$B$12*'Modelo Atmosférico'!$B$13)))-1),0)</f>
        <v>0</v>
      </c>
      <c r="G176" s="12">
        <f t="shared" si="19"/>
        <v>0</v>
      </c>
      <c r="H176">
        <v>168</v>
      </c>
      <c r="I176" t="s">
        <v>30</v>
      </c>
      <c r="J176" s="2">
        <f t="shared" si="15"/>
        <v>0</v>
      </c>
      <c r="K176">
        <f t="shared" si="16"/>
        <v>0</v>
      </c>
      <c r="M176" s="2">
        <f t="shared" si="17"/>
        <v>0</v>
      </c>
      <c r="N176">
        <f t="shared" si="18"/>
        <v>0</v>
      </c>
      <c r="O176">
        <f t="shared" si="12"/>
        <v>0</v>
      </c>
      <c r="P176">
        <f t="shared" si="14"/>
        <v>0</v>
      </c>
    </row>
    <row r="177" spans="1:16" x14ac:dyDescent="0.25">
      <c r="A177" s="8">
        <v>32.448</v>
      </c>
      <c r="B177" s="8">
        <v>32.448</v>
      </c>
      <c r="C177" s="8"/>
      <c r="D177" s="30"/>
      <c r="F177" s="2">
        <f>IF(E177&lt;&gt;0,('Modelo Atmosférico'!$B$9/'Modelo Atmosférico'!$B$10)*((POWER(E177/'Modelo Atmosférico'!$B$14,(-'Modelo Atmosférico'!$B$11*'Modelo Atmosférico'!$B$10)/('Modelo Atmosférico'!$B$12*'Modelo Atmosférico'!$B$13)))-1),0)</f>
        <v>0</v>
      </c>
      <c r="G177" s="12">
        <f t="shared" si="19"/>
        <v>0</v>
      </c>
      <c r="H177">
        <v>169</v>
      </c>
      <c r="I177" t="s">
        <v>30</v>
      </c>
      <c r="J177" s="2">
        <f t="shared" si="15"/>
        <v>0</v>
      </c>
      <c r="K177">
        <f t="shared" si="16"/>
        <v>0</v>
      </c>
      <c r="M177" s="2">
        <f t="shared" si="17"/>
        <v>0</v>
      </c>
      <c r="N177">
        <f t="shared" si="18"/>
        <v>0</v>
      </c>
      <c r="O177">
        <f t="shared" si="12"/>
        <v>0</v>
      </c>
      <c r="P177">
        <f t="shared" si="14"/>
        <v>0</v>
      </c>
    </row>
    <row r="178" spans="1:16" x14ac:dyDescent="0.25">
      <c r="A178" s="7">
        <v>32.64</v>
      </c>
      <c r="B178" s="8">
        <v>32.64</v>
      </c>
      <c r="C178" s="8"/>
      <c r="D178" s="30"/>
      <c r="F178" s="2">
        <f>IF(E178&lt;&gt;0,('Modelo Atmosférico'!$B$9/'Modelo Atmosférico'!$B$10)*((POWER(E178/'Modelo Atmosférico'!$B$14,(-'Modelo Atmosférico'!$B$11*'Modelo Atmosférico'!$B$10)/('Modelo Atmosférico'!$B$12*'Modelo Atmosférico'!$B$13)))-1),0)</f>
        <v>0</v>
      </c>
      <c r="G178" s="12">
        <f t="shared" si="19"/>
        <v>0</v>
      </c>
      <c r="H178">
        <v>170</v>
      </c>
      <c r="I178" t="s">
        <v>30</v>
      </c>
      <c r="J178" s="2">
        <f t="shared" si="15"/>
        <v>0</v>
      </c>
      <c r="K178">
        <f t="shared" si="16"/>
        <v>0</v>
      </c>
      <c r="M178" s="2">
        <f t="shared" si="17"/>
        <v>0</v>
      </c>
      <c r="N178">
        <f t="shared" si="18"/>
        <v>0</v>
      </c>
      <c r="O178">
        <f t="shared" ref="O178:O241" si="20">IF(AND(N178&gt;0, N178&lt;$O$3), 1, 0)</f>
        <v>0</v>
      </c>
      <c r="P178">
        <f t="shared" si="14"/>
        <v>0</v>
      </c>
    </row>
    <row r="179" spans="1:16" x14ac:dyDescent="0.25">
      <c r="A179" s="8">
        <v>32.832000000000001</v>
      </c>
      <c r="B179" s="8">
        <v>32.832000000000001</v>
      </c>
      <c r="C179" s="8"/>
      <c r="D179" s="30"/>
      <c r="F179" s="2">
        <f>IF(E179&lt;&gt;0,('Modelo Atmosférico'!$B$9/'Modelo Atmosférico'!$B$10)*((POWER(E179/'Modelo Atmosférico'!$B$14,(-'Modelo Atmosférico'!$B$11*'Modelo Atmosférico'!$B$10)/('Modelo Atmosférico'!$B$12*'Modelo Atmosférico'!$B$13)))-1),0)</f>
        <v>0</v>
      </c>
      <c r="G179" s="12">
        <f t="shared" si="19"/>
        <v>0</v>
      </c>
      <c r="H179">
        <v>171</v>
      </c>
      <c r="I179" t="s">
        <v>30</v>
      </c>
      <c r="J179" s="2">
        <f t="shared" si="15"/>
        <v>0</v>
      </c>
      <c r="K179">
        <f t="shared" si="16"/>
        <v>0</v>
      </c>
      <c r="M179" s="2">
        <f t="shared" si="17"/>
        <v>0</v>
      </c>
      <c r="N179">
        <f t="shared" si="18"/>
        <v>0</v>
      </c>
      <c r="O179">
        <f t="shared" si="20"/>
        <v>0</v>
      </c>
      <c r="P179">
        <f t="shared" ref="P179:P242" si="21">IF(AND(O179=1, M179&lt;1, M179&gt;-1), 1, 0)</f>
        <v>0</v>
      </c>
    </row>
    <row r="180" spans="1:16" x14ac:dyDescent="0.25">
      <c r="A180" s="8">
        <v>33.024000000000001</v>
      </c>
      <c r="B180" s="8">
        <v>33.024000000000001</v>
      </c>
      <c r="C180" s="8"/>
      <c r="D180" s="30"/>
      <c r="F180" s="2">
        <f>IF(E180&lt;&gt;0,('Modelo Atmosférico'!$B$9/'Modelo Atmosférico'!$B$10)*((POWER(E180/'Modelo Atmosférico'!$B$14,(-'Modelo Atmosférico'!$B$11*'Modelo Atmosférico'!$B$10)/('Modelo Atmosférico'!$B$12*'Modelo Atmosférico'!$B$13)))-1),0)</f>
        <v>0</v>
      </c>
      <c r="G180" s="12">
        <f t="shared" si="19"/>
        <v>0</v>
      </c>
      <c r="H180">
        <v>172</v>
      </c>
      <c r="I180" t="s">
        <v>30</v>
      </c>
      <c r="J180" s="2">
        <f t="shared" si="15"/>
        <v>0</v>
      </c>
      <c r="K180">
        <f t="shared" si="16"/>
        <v>0</v>
      </c>
      <c r="M180" s="2">
        <f t="shared" si="17"/>
        <v>0</v>
      </c>
      <c r="N180">
        <f t="shared" si="18"/>
        <v>0</v>
      </c>
      <c r="O180">
        <f t="shared" si="20"/>
        <v>0</v>
      </c>
      <c r="P180">
        <f t="shared" si="21"/>
        <v>0</v>
      </c>
    </row>
    <row r="181" spans="1:16" x14ac:dyDescent="0.25">
      <c r="A181" s="8">
        <v>33.216000000000001</v>
      </c>
      <c r="B181" s="8">
        <v>33.216000000000001</v>
      </c>
      <c r="C181" s="8"/>
      <c r="D181" s="30"/>
      <c r="F181" s="2">
        <f>IF(E181&lt;&gt;0,('Modelo Atmosférico'!$B$9/'Modelo Atmosférico'!$B$10)*((POWER(E181/'Modelo Atmosférico'!$B$14,(-'Modelo Atmosférico'!$B$11*'Modelo Atmosférico'!$B$10)/('Modelo Atmosférico'!$B$12*'Modelo Atmosférico'!$B$13)))-1),0)</f>
        <v>0</v>
      </c>
      <c r="G181" s="12">
        <f t="shared" si="19"/>
        <v>0</v>
      </c>
      <c r="H181">
        <v>173</v>
      </c>
      <c r="I181" t="s">
        <v>30</v>
      </c>
      <c r="J181" s="2">
        <f t="shared" ref="J181:J244" si="22">(G181-G176)/(B181-B176)</f>
        <v>0</v>
      </c>
      <c r="K181">
        <f t="shared" ref="K181:K244" si="23">_xlfn.VAR.P(J176:J181)</f>
        <v>0</v>
      </c>
      <c r="M181" s="2">
        <f t="shared" ref="M181:M244" si="24">(D181-D176)/(B181-B176)</f>
        <v>0</v>
      </c>
      <c r="N181">
        <f t="shared" ref="N181:N244" si="25">_xlfn.VAR.P(M176:M181)</f>
        <v>0</v>
      </c>
      <c r="O181">
        <f t="shared" si="20"/>
        <v>0</v>
      </c>
      <c r="P181">
        <f t="shared" si="21"/>
        <v>0</v>
      </c>
    </row>
    <row r="182" spans="1:16" x14ac:dyDescent="0.25">
      <c r="A182" s="8">
        <v>33.408000000000001</v>
      </c>
      <c r="B182" s="8">
        <v>33.408000000000001</v>
      </c>
      <c r="C182" s="8"/>
      <c r="D182" s="30"/>
      <c r="F182" s="2">
        <f>IF(E182&lt;&gt;0,('Modelo Atmosférico'!$B$9/'Modelo Atmosférico'!$B$10)*((POWER(E182/'Modelo Atmosférico'!$B$14,(-'Modelo Atmosférico'!$B$11*'Modelo Atmosférico'!$B$10)/('Modelo Atmosférico'!$B$12*'Modelo Atmosférico'!$B$13)))-1),0)</f>
        <v>0</v>
      </c>
      <c r="G182" s="12">
        <f t="shared" si="19"/>
        <v>0</v>
      </c>
      <c r="H182">
        <v>174</v>
      </c>
      <c r="I182" t="s">
        <v>30</v>
      </c>
      <c r="J182" s="2">
        <f t="shared" si="22"/>
        <v>0</v>
      </c>
      <c r="K182">
        <f t="shared" si="23"/>
        <v>0</v>
      </c>
      <c r="M182" s="2">
        <f t="shared" si="24"/>
        <v>0</v>
      </c>
      <c r="N182">
        <f t="shared" si="25"/>
        <v>0</v>
      </c>
      <c r="O182">
        <f t="shared" si="20"/>
        <v>0</v>
      </c>
      <c r="P182">
        <f t="shared" si="21"/>
        <v>0</v>
      </c>
    </row>
    <row r="183" spans="1:16" x14ac:dyDescent="0.25">
      <c r="A183" s="7">
        <v>33.6</v>
      </c>
      <c r="B183" s="8">
        <v>33.6</v>
      </c>
      <c r="C183" s="8"/>
      <c r="D183" s="30"/>
      <c r="F183" s="2">
        <f>IF(E183&lt;&gt;0,('Modelo Atmosférico'!$B$9/'Modelo Atmosférico'!$B$10)*((POWER(E183/'Modelo Atmosférico'!$B$14,(-'Modelo Atmosférico'!$B$11*'Modelo Atmosférico'!$B$10)/('Modelo Atmosférico'!$B$12*'Modelo Atmosférico'!$B$13)))-1),0)</f>
        <v>0</v>
      </c>
      <c r="G183" s="12">
        <f t="shared" si="19"/>
        <v>0</v>
      </c>
      <c r="H183">
        <v>175</v>
      </c>
      <c r="I183" t="s">
        <v>30</v>
      </c>
      <c r="J183" s="2">
        <f t="shared" si="22"/>
        <v>0</v>
      </c>
      <c r="K183">
        <f t="shared" si="23"/>
        <v>0</v>
      </c>
      <c r="M183" s="2">
        <f t="shared" si="24"/>
        <v>0</v>
      </c>
      <c r="N183">
        <f t="shared" si="25"/>
        <v>0</v>
      </c>
      <c r="O183">
        <f t="shared" si="20"/>
        <v>0</v>
      </c>
      <c r="P183">
        <f t="shared" si="21"/>
        <v>0</v>
      </c>
    </row>
    <row r="184" spans="1:16" x14ac:dyDescent="0.25">
      <c r="A184" s="8">
        <v>33.792000000000002</v>
      </c>
      <c r="B184" s="8">
        <v>33.792000000000002</v>
      </c>
      <c r="C184" s="8"/>
      <c r="D184" s="30"/>
      <c r="F184" s="2">
        <f>IF(E184&lt;&gt;0,('Modelo Atmosférico'!$B$9/'Modelo Atmosférico'!$B$10)*((POWER(E184/'Modelo Atmosférico'!$B$14,(-'Modelo Atmosférico'!$B$11*'Modelo Atmosférico'!$B$10)/('Modelo Atmosférico'!$B$12*'Modelo Atmosférico'!$B$13)))-1),0)</f>
        <v>0</v>
      </c>
      <c r="G184" s="12">
        <f t="shared" si="19"/>
        <v>0</v>
      </c>
      <c r="H184">
        <v>176</v>
      </c>
      <c r="I184" t="s">
        <v>30</v>
      </c>
      <c r="J184" s="2">
        <f t="shared" si="22"/>
        <v>0</v>
      </c>
      <c r="K184">
        <f t="shared" si="23"/>
        <v>0</v>
      </c>
      <c r="M184" s="2">
        <f t="shared" si="24"/>
        <v>0</v>
      </c>
      <c r="N184">
        <f t="shared" si="25"/>
        <v>0</v>
      </c>
      <c r="O184">
        <f t="shared" si="20"/>
        <v>0</v>
      </c>
      <c r="P184">
        <f t="shared" si="21"/>
        <v>0</v>
      </c>
    </row>
    <row r="185" spans="1:16" x14ac:dyDescent="0.25">
      <c r="A185" s="8">
        <v>33.984000000000002</v>
      </c>
      <c r="B185" s="8">
        <v>33.984000000000002</v>
      </c>
      <c r="C185" s="8"/>
      <c r="D185" s="30"/>
      <c r="F185" s="2">
        <f>IF(E185&lt;&gt;0,('Modelo Atmosférico'!$B$9/'Modelo Atmosférico'!$B$10)*((POWER(E185/'Modelo Atmosférico'!$B$14,(-'Modelo Atmosférico'!$B$11*'Modelo Atmosférico'!$B$10)/('Modelo Atmosférico'!$B$12*'Modelo Atmosférico'!$B$13)))-1),0)</f>
        <v>0</v>
      </c>
      <c r="G185" s="12">
        <f t="shared" si="19"/>
        <v>0</v>
      </c>
      <c r="H185">
        <v>177</v>
      </c>
      <c r="I185" t="s">
        <v>30</v>
      </c>
      <c r="J185" s="2">
        <f t="shared" si="22"/>
        <v>0</v>
      </c>
      <c r="K185">
        <f t="shared" si="23"/>
        <v>0</v>
      </c>
      <c r="M185" s="2">
        <f t="shared" si="24"/>
        <v>0</v>
      </c>
      <c r="N185">
        <f t="shared" si="25"/>
        <v>0</v>
      </c>
      <c r="O185">
        <f t="shared" si="20"/>
        <v>0</v>
      </c>
      <c r="P185">
        <f t="shared" si="21"/>
        <v>0</v>
      </c>
    </row>
    <row r="186" spans="1:16" x14ac:dyDescent="0.25">
      <c r="A186" s="8">
        <v>34.176000000000002</v>
      </c>
      <c r="B186" s="8">
        <v>34.176000000000002</v>
      </c>
      <c r="C186" s="8"/>
      <c r="D186" s="30"/>
      <c r="F186" s="2">
        <f>IF(E186&lt;&gt;0,('Modelo Atmosférico'!$B$9/'Modelo Atmosférico'!$B$10)*((POWER(E186/'Modelo Atmosférico'!$B$14,(-'Modelo Atmosférico'!$B$11*'Modelo Atmosférico'!$B$10)/('Modelo Atmosférico'!$B$12*'Modelo Atmosférico'!$B$13)))-1),0)</f>
        <v>0</v>
      </c>
      <c r="G186" s="12">
        <f t="shared" si="19"/>
        <v>0</v>
      </c>
      <c r="H186">
        <v>178</v>
      </c>
      <c r="I186" t="s">
        <v>30</v>
      </c>
      <c r="J186" s="2">
        <f t="shared" si="22"/>
        <v>0</v>
      </c>
      <c r="K186">
        <f t="shared" si="23"/>
        <v>0</v>
      </c>
      <c r="M186" s="2">
        <f t="shared" si="24"/>
        <v>0</v>
      </c>
      <c r="N186">
        <f t="shared" si="25"/>
        <v>0</v>
      </c>
      <c r="O186">
        <f t="shared" si="20"/>
        <v>0</v>
      </c>
      <c r="P186">
        <f t="shared" si="21"/>
        <v>0</v>
      </c>
    </row>
    <row r="187" spans="1:16" x14ac:dyDescent="0.25">
      <c r="A187" s="8">
        <v>34.368000000000002</v>
      </c>
      <c r="B187" s="8">
        <v>34.368000000000002</v>
      </c>
      <c r="C187" s="8"/>
      <c r="D187" s="30"/>
      <c r="F187" s="2">
        <f>IF(E187&lt;&gt;0,('Modelo Atmosférico'!$B$9/'Modelo Atmosférico'!$B$10)*((POWER(E187/'Modelo Atmosférico'!$B$14,(-'Modelo Atmosférico'!$B$11*'Modelo Atmosférico'!$B$10)/('Modelo Atmosférico'!$B$12*'Modelo Atmosférico'!$B$13)))-1),0)</f>
        <v>0</v>
      </c>
      <c r="G187" s="12">
        <f t="shared" si="19"/>
        <v>0</v>
      </c>
      <c r="H187">
        <v>179</v>
      </c>
      <c r="I187" t="s">
        <v>30</v>
      </c>
      <c r="J187" s="2">
        <f t="shared" si="22"/>
        <v>0</v>
      </c>
      <c r="K187">
        <f t="shared" si="23"/>
        <v>0</v>
      </c>
      <c r="M187" s="2">
        <f t="shared" si="24"/>
        <v>0</v>
      </c>
      <c r="N187">
        <f t="shared" si="25"/>
        <v>0</v>
      </c>
      <c r="O187">
        <f t="shared" si="20"/>
        <v>0</v>
      </c>
      <c r="P187">
        <f t="shared" si="21"/>
        <v>0</v>
      </c>
    </row>
    <row r="188" spans="1:16" x14ac:dyDescent="0.25">
      <c r="A188" s="7">
        <v>34.56</v>
      </c>
      <c r="B188" s="8">
        <v>34.56</v>
      </c>
      <c r="C188" s="8"/>
      <c r="D188" s="30"/>
      <c r="F188" s="2">
        <f>IF(E188&lt;&gt;0,('Modelo Atmosférico'!$B$9/'Modelo Atmosférico'!$B$10)*((POWER(E188/'Modelo Atmosférico'!$B$14,(-'Modelo Atmosférico'!$B$11*'Modelo Atmosférico'!$B$10)/('Modelo Atmosférico'!$B$12*'Modelo Atmosférico'!$B$13)))-1),0)</f>
        <v>0</v>
      </c>
      <c r="G188" s="12">
        <f t="shared" si="19"/>
        <v>0</v>
      </c>
      <c r="H188">
        <v>180</v>
      </c>
      <c r="I188" t="s">
        <v>30</v>
      </c>
      <c r="J188" s="2">
        <f t="shared" si="22"/>
        <v>0</v>
      </c>
      <c r="K188">
        <f t="shared" si="23"/>
        <v>0</v>
      </c>
      <c r="M188" s="2">
        <f t="shared" si="24"/>
        <v>0</v>
      </c>
      <c r="N188">
        <f t="shared" si="25"/>
        <v>0</v>
      </c>
      <c r="O188">
        <f t="shared" si="20"/>
        <v>0</v>
      </c>
      <c r="P188">
        <f t="shared" si="21"/>
        <v>0</v>
      </c>
    </row>
    <row r="189" spans="1:16" x14ac:dyDescent="0.25">
      <c r="A189" s="8">
        <v>34.752000000000002</v>
      </c>
      <c r="B189" s="8">
        <v>34.752000000000002</v>
      </c>
      <c r="C189" s="8"/>
      <c r="D189" s="30"/>
      <c r="F189" s="2">
        <f>IF(E189&lt;&gt;0,('Modelo Atmosférico'!$B$9/'Modelo Atmosférico'!$B$10)*((POWER(E189/'Modelo Atmosférico'!$B$14,(-'Modelo Atmosférico'!$B$11*'Modelo Atmosférico'!$B$10)/('Modelo Atmosférico'!$B$12*'Modelo Atmosférico'!$B$13)))-1),0)</f>
        <v>0</v>
      </c>
      <c r="G189" s="12">
        <f t="shared" si="19"/>
        <v>0</v>
      </c>
      <c r="H189">
        <v>181</v>
      </c>
      <c r="I189" t="s">
        <v>30</v>
      </c>
      <c r="J189" s="2">
        <f t="shared" si="22"/>
        <v>0</v>
      </c>
      <c r="K189">
        <f t="shared" si="23"/>
        <v>0</v>
      </c>
      <c r="M189" s="2">
        <f t="shared" si="24"/>
        <v>0</v>
      </c>
      <c r="N189">
        <f t="shared" si="25"/>
        <v>0</v>
      </c>
      <c r="O189">
        <f t="shared" si="20"/>
        <v>0</v>
      </c>
      <c r="P189">
        <f t="shared" si="21"/>
        <v>0</v>
      </c>
    </row>
    <row r="190" spans="1:16" x14ac:dyDescent="0.25">
      <c r="A190" s="8">
        <v>34.944000000000003</v>
      </c>
      <c r="B190" s="8">
        <v>34.944000000000003</v>
      </c>
      <c r="C190" s="8"/>
      <c r="D190" s="30"/>
      <c r="F190" s="2">
        <f>IF(E190&lt;&gt;0,('Modelo Atmosférico'!$B$9/'Modelo Atmosférico'!$B$10)*((POWER(E190/'Modelo Atmosférico'!$B$14,(-'Modelo Atmosférico'!$B$11*'Modelo Atmosférico'!$B$10)/('Modelo Atmosférico'!$B$12*'Modelo Atmosférico'!$B$13)))-1),0)</f>
        <v>0</v>
      </c>
      <c r="G190" s="12">
        <f t="shared" si="19"/>
        <v>0</v>
      </c>
      <c r="H190">
        <v>182</v>
      </c>
      <c r="I190" t="s">
        <v>30</v>
      </c>
      <c r="J190" s="2">
        <f t="shared" si="22"/>
        <v>0</v>
      </c>
      <c r="K190">
        <f t="shared" si="23"/>
        <v>0</v>
      </c>
      <c r="M190" s="2">
        <f t="shared" si="24"/>
        <v>0</v>
      </c>
      <c r="N190">
        <f t="shared" si="25"/>
        <v>0</v>
      </c>
      <c r="O190">
        <f t="shared" si="20"/>
        <v>0</v>
      </c>
      <c r="P190">
        <f t="shared" si="21"/>
        <v>0</v>
      </c>
    </row>
    <row r="191" spans="1:16" x14ac:dyDescent="0.25">
      <c r="A191" s="8">
        <v>35.136000000000003</v>
      </c>
      <c r="B191" s="8">
        <v>35.136000000000003</v>
      </c>
      <c r="C191" s="8"/>
      <c r="D191" s="30"/>
      <c r="F191" s="2">
        <f>IF(E191&lt;&gt;0,('Modelo Atmosférico'!$B$9/'Modelo Atmosférico'!$B$10)*((POWER(E191/'Modelo Atmosférico'!$B$14,(-'Modelo Atmosférico'!$B$11*'Modelo Atmosférico'!$B$10)/('Modelo Atmosférico'!$B$12*'Modelo Atmosférico'!$B$13)))-1),0)</f>
        <v>0</v>
      </c>
      <c r="G191" s="12">
        <f t="shared" si="19"/>
        <v>0</v>
      </c>
      <c r="H191">
        <v>183</v>
      </c>
      <c r="I191" t="s">
        <v>30</v>
      </c>
      <c r="J191" s="2">
        <f t="shared" si="22"/>
        <v>0</v>
      </c>
      <c r="K191">
        <f t="shared" si="23"/>
        <v>0</v>
      </c>
      <c r="M191" s="2">
        <f t="shared" si="24"/>
        <v>0</v>
      </c>
      <c r="N191">
        <f t="shared" si="25"/>
        <v>0</v>
      </c>
      <c r="O191">
        <f t="shared" si="20"/>
        <v>0</v>
      </c>
      <c r="P191">
        <f t="shared" si="21"/>
        <v>0</v>
      </c>
    </row>
    <row r="192" spans="1:16" x14ac:dyDescent="0.25">
      <c r="A192" s="8">
        <v>35.328000000000003</v>
      </c>
      <c r="B192" s="8">
        <v>35.328000000000003</v>
      </c>
      <c r="C192" s="8"/>
      <c r="D192" s="30"/>
      <c r="F192" s="2">
        <f>IF(E192&lt;&gt;0,('Modelo Atmosférico'!$B$9/'Modelo Atmosférico'!$B$10)*((POWER(E192/'Modelo Atmosférico'!$B$14,(-'Modelo Atmosférico'!$B$11*'Modelo Atmosférico'!$B$10)/('Modelo Atmosférico'!$B$12*'Modelo Atmosférico'!$B$13)))-1),0)</f>
        <v>0</v>
      </c>
      <c r="G192" s="12">
        <f t="shared" si="19"/>
        <v>0</v>
      </c>
      <c r="H192">
        <v>184</v>
      </c>
      <c r="I192" t="s">
        <v>30</v>
      </c>
      <c r="J192" s="2">
        <f t="shared" si="22"/>
        <v>0</v>
      </c>
      <c r="K192">
        <f t="shared" si="23"/>
        <v>0</v>
      </c>
      <c r="M192" s="2">
        <f t="shared" si="24"/>
        <v>0</v>
      </c>
      <c r="N192">
        <f t="shared" si="25"/>
        <v>0</v>
      </c>
      <c r="O192">
        <f t="shared" si="20"/>
        <v>0</v>
      </c>
      <c r="P192">
        <f t="shared" si="21"/>
        <v>0</v>
      </c>
    </row>
    <row r="193" spans="1:16" x14ac:dyDescent="0.25">
      <c r="A193" s="7">
        <v>35.520000000000003</v>
      </c>
      <c r="B193" s="8">
        <v>35.520000000000003</v>
      </c>
      <c r="C193" s="8"/>
      <c r="D193" s="30"/>
      <c r="F193" s="2">
        <f>IF(E193&lt;&gt;0,('Modelo Atmosférico'!$B$9/'Modelo Atmosférico'!$B$10)*((POWER(E193/'Modelo Atmosférico'!$B$14,(-'Modelo Atmosférico'!$B$11*'Modelo Atmosférico'!$B$10)/('Modelo Atmosférico'!$B$12*'Modelo Atmosférico'!$B$13)))-1),0)</f>
        <v>0</v>
      </c>
      <c r="G193" s="12">
        <f t="shared" si="19"/>
        <v>0</v>
      </c>
      <c r="H193">
        <v>185</v>
      </c>
      <c r="I193" t="s">
        <v>30</v>
      </c>
      <c r="J193" s="2">
        <f t="shared" si="22"/>
        <v>0</v>
      </c>
      <c r="K193">
        <f t="shared" si="23"/>
        <v>0</v>
      </c>
      <c r="M193" s="2">
        <f t="shared" si="24"/>
        <v>0</v>
      </c>
      <c r="N193">
        <f t="shared" si="25"/>
        <v>0</v>
      </c>
      <c r="O193">
        <f t="shared" si="20"/>
        <v>0</v>
      </c>
      <c r="P193">
        <f t="shared" si="21"/>
        <v>0</v>
      </c>
    </row>
    <row r="194" spans="1:16" x14ac:dyDescent="0.25">
      <c r="A194" s="8">
        <v>35.712000000000003</v>
      </c>
      <c r="B194" s="8">
        <v>35.712000000000003</v>
      </c>
      <c r="C194" s="8"/>
      <c r="D194" s="30"/>
      <c r="F194" s="2">
        <f>IF(E194&lt;&gt;0,('Modelo Atmosférico'!$B$9/'Modelo Atmosférico'!$B$10)*((POWER(E194/'Modelo Atmosférico'!$B$14,(-'Modelo Atmosférico'!$B$11*'Modelo Atmosférico'!$B$10)/('Modelo Atmosférico'!$B$12*'Modelo Atmosférico'!$B$13)))-1),0)</f>
        <v>0</v>
      </c>
      <c r="G194" s="12">
        <f t="shared" si="19"/>
        <v>0</v>
      </c>
      <c r="H194">
        <v>186</v>
      </c>
      <c r="I194" t="s">
        <v>30</v>
      </c>
      <c r="J194" s="2">
        <f t="shared" si="22"/>
        <v>0</v>
      </c>
      <c r="K194">
        <f t="shared" si="23"/>
        <v>0</v>
      </c>
      <c r="M194" s="2">
        <f t="shared" si="24"/>
        <v>0</v>
      </c>
      <c r="N194">
        <f t="shared" si="25"/>
        <v>0</v>
      </c>
      <c r="O194">
        <f t="shared" si="20"/>
        <v>0</v>
      </c>
      <c r="P194">
        <f t="shared" si="21"/>
        <v>0</v>
      </c>
    </row>
    <row r="195" spans="1:16" x14ac:dyDescent="0.25">
      <c r="A195" s="8">
        <v>35.904000000000003</v>
      </c>
      <c r="B195" s="8">
        <v>35.904000000000003</v>
      </c>
      <c r="C195" s="8"/>
      <c r="D195" s="30"/>
      <c r="F195" s="2">
        <f>IF(E195&lt;&gt;0,('Modelo Atmosférico'!$B$9/'Modelo Atmosférico'!$B$10)*((POWER(E195/'Modelo Atmosférico'!$B$14,(-'Modelo Atmosférico'!$B$11*'Modelo Atmosférico'!$B$10)/('Modelo Atmosférico'!$B$12*'Modelo Atmosférico'!$B$13)))-1),0)</f>
        <v>0</v>
      </c>
      <c r="G195" s="12">
        <f t="shared" si="19"/>
        <v>0</v>
      </c>
      <c r="H195">
        <v>187</v>
      </c>
      <c r="I195" t="s">
        <v>30</v>
      </c>
      <c r="J195" s="2">
        <f t="shared" si="22"/>
        <v>0</v>
      </c>
      <c r="K195">
        <f t="shared" si="23"/>
        <v>0</v>
      </c>
      <c r="M195" s="2">
        <f t="shared" si="24"/>
        <v>0</v>
      </c>
      <c r="N195">
        <f t="shared" si="25"/>
        <v>0</v>
      </c>
      <c r="O195">
        <f t="shared" si="20"/>
        <v>0</v>
      </c>
      <c r="P195">
        <f t="shared" si="21"/>
        <v>0</v>
      </c>
    </row>
    <row r="196" spans="1:16" x14ac:dyDescent="0.25">
      <c r="A196" s="8">
        <v>36.095999999999997</v>
      </c>
      <c r="B196" s="8">
        <v>36.095999999999997</v>
      </c>
      <c r="C196" s="8"/>
      <c r="D196" s="30"/>
      <c r="F196" s="2">
        <f>IF(E196&lt;&gt;0,('Modelo Atmosférico'!$B$9/'Modelo Atmosférico'!$B$10)*((POWER(E196/'Modelo Atmosférico'!$B$14,(-'Modelo Atmosférico'!$B$11*'Modelo Atmosférico'!$B$10)/('Modelo Atmosférico'!$B$12*'Modelo Atmosférico'!$B$13)))-1),0)</f>
        <v>0</v>
      </c>
      <c r="G196" s="12">
        <f t="shared" si="19"/>
        <v>0</v>
      </c>
      <c r="H196">
        <v>188</v>
      </c>
      <c r="I196" t="s">
        <v>30</v>
      </c>
      <c r="J196" s="2">
        <f t="shared" si="22"/>
        <v>0</v>
      </c>
      <c r="K196">
        <f t="shared" si="23"/>
        <v>0</v>
      </c>
      <c r="M196" s="2">
        <f t="shared" si="24"/>
        <v>0</v>
      </c>
      <c r="N196">
        <f t="shared" si="25"/>
        <v>0</v>
      </c>
      <c r="O196">
        <f t="shared" si="20"/>
        <v>0</v>
      </c>
      <c r="P196">
        <f t="shared" si="21"/>
        <v>0</v>
      </c>
    </row>
    <row r="197" spans="1:16" x14ac:dyDescent="0.25">
      <c r="A197" s="8">
        <v>36.287999999999997</v>
      </c>
      <c r="B197" s="8">
        <v>36.287999999999997</v>
      </c>
      <c r="C197" s="8"/>
      <c r="D197" s="30"/>
      <c r="F197" s="2">
        <f>IF(E197&lt;&gt;0,('Modelo Atmosférico'!$B$9/'Modelo Atmosférico'!$B$10)*((POWER(E197/'Modelo Atmosférico'!$B$14,(-'Modelo Atmosférico'!$B$11*'Modelo Atmosférico'!$B$10)/('Modelo Atmosférico'!$B$12*'Modelo Atmosférico'!$B$13)))-1),0)</f>
        <v>0</v>
      </c>
      <c r="G197" s="12">
        <f t="shared" si="19"/>
        <v>0</v>
      </c>
      <c r="H197">
        <v>189</v>
      </c>
      <c r="I197" t="s">
        <v>30</v>
      </c>
      <c r="J197" s="2">
        <f t="shared" si="22"/>
        <v>0</v>
      </c>
      <c r="K197">
        <f t="shared" si="23"/>
        <v>0</v>
      </c>
      <c r="M197" s="2">
        <f t="shared" si="24"/>
        <v>0</v>
      </c>
      <c r="N197">
        <f t="shared" si="25"/>
        <v>0</v>
      </c>
      <c r="O197">
        <f t="shared" si="20"/>
        <v>0</v>
      </c>
      <c r="P197">
        <f t="shared" si="21"/>
        <v>0</v>
      </c>
    </row>
    <row r="198" spans="1:16" x14ac:dyDescent="0.25">
      <c r="A198" s="7">
        <v>36.479999999999997</v>
      </c>
      <c r="B198" s="8">
        <v>36.479999999999997</v>
      </c>
      <c r="C198" s="8"/>
      <c r="D198" s="30"/>
      <c r="F198" s="2">
        <f>IF(E198&lt;&gt;0,('Modelo Atmosférico'!$B$9/'Modelo Atmosférico'!$B$10)*((POWER(E198/'Modelo Atmosférico'!$B$14,(-'Modelo Atmosférico'!$B$11*'Modelo Atmosférico'!$B$10)/('Modelo Atmosférico'!$B$12*'Modelo Atmosférico'!$B$13)))-1),0)</f>
        <v>0</v>
      </c>
      <c r="G198" s="12">
        <f t="shared" si="19"/>
        <v>0</v>
      </c>
      <c r="H198">
        <v>190</v>
      </c>
      <c r="I198" t="s">
        <v>30</v>
      </c>
      <c r="J198" s="2">
        <f t="shared" si="22"/>
        <v>0</v>
      </c>
      <c r="K198">
        <f t="shared" si="23"/>
        <v>0</v>
      </c>
      <c r="M198" s="2">
        <f t="shared" si="24"/>
        <v>0</v>
      </c>
      <c r="N198">
        <f t="shared" si="25"/>
        <v>0</v>
      </c>
      <c r="O198">
        <f t="shared" si="20"/>
        <v>0</v>
      </c>
      <c r="P198">
        <f t="shared" si="21"/>
        <v>0</v>
      </c>
    </row>
    <row r="199" spans="1:16" x14ac:dyDescent="0.25">
      <c r="A199" s="8">
        <v>36.671999999999997</v>
      </c>
      <c r="B199" s="8">
        <v>36.671999999999997</v>
      </c>
      <c r="C199" s="8"/>
      <c r="D199" s="30"/>
      <c r="F199" s="2">
        <f>IF(E199&lt;&gt;0,('Modelo Atmosférico'!$B$9/'Modelo Atmosférico'!$B$10)*((POWER(E199/'Modelo Atmosférico'!$B$14,(-'Modelo Atmosférico'!$B$11*'Modelo Atmosférico'!$B$10)/('Modelo Atmosférico'!$B$12*'Modelo Atmosférico'!$B$13)))-1),0)</f>
        <v>0</v>
      </c>
      <c r="G199" s="12">
        <f t="shared" si="19"/>
        <v>0</v>
      </c>
      <c r="H199">
        <v>191</v>
      </c>
      <c r="I199" t="s">
        <v>30</v>
      </c>
      <c r="J199" s="2">
        <f t="shared" si="22"/>
        <v>0</v>
      </c>
      <c r="K199">
        <f t="shared" si="23"/>
        <v>0</v>
      </c>
      <c r="M199" s="2">
        <f t="shared" si="24"/>
        <v>0</v>
      </c>
      <c r="N199">
        <f t="shared" si="25"/>
        <v>0</v>
      </c>
      <c r="O199">
        <f t="shared" si="20"/>
        <v>0</v>
      </c>
      <c r="P199">
        <f t="shared" si="21"/>
        <v>0</v>
      </c>
    </row>
    <row r="200" spans="1:16" x14ac:dyDescent="0.25">
      <c r="A200" s="8">
        <v>36.863999999999997</v>
      </c>
      <c r="B200" s="8">
        <v>36.863999999999997</v>
      </c>
      <c r="C200" s="8"/>
      <c r="D200" s="30"/>
      <c r="F200" s="2">
        <f>IF(E200&lt;&gt;0,('Modelo Atmosférico'!$B$9/'Modelo Atmosférico'!$B$10)*((POWER(E200/'Modelo Atmosférico'!$B$14,(-'Modelo Atmosférico'!$B$11*'Modelo Atmosférico'!$B$10)/('Modelo Atmosférico'!$B$12*'Modelo Atmosférico'!$B$13)))-1),0)</f>
        <v>0</v>
      </c>
      <c r="G200" s="12">
        <f t="shared" si="19"/>
        <v>0</v>
      </c>
      <c r="H200">
        <v>192</v>
      </c>
      <c r="I200" t="s">
        <v>30</v>
      </c>
      <c r="J200" s="2">
        <f t="shared" si="22"/>
        <v>0</v>
      </c>
      <c r="K200">
        <f t="shared" si="23"/>
        <v>0</v>
      </c>
      <c r="M200" s="2">
        <f t="shared" si="24"/>
        <v>0</v>
      </c>
      <c r="N200">
        <f t="shared" si="25"/>
        <v>0</v>
      </c>
      <c r="O200">
        <f t="shared" si="20"/>
        <v>0</v>
      </c>
      <c r="P200">
        <f t="shared" si="21"/>
        <v>0</v>
      </c>
    </row>
    <row r="201" spans="1:16" x14ac:dyDescent="0.25">
      <c r="A201" s="8">
        <v>37.055999999999997</v>
      </c>
      <c r="B201" s="8">
        <v>37.055999999999997</v>
      </c>
      <c r="C201" s="8"/>
      <c r="D201" s="30"/>
      <c r="F201" s="2">
        <f>IF(E201&lt;&gt;0,('Modelo Atmosférico'!$B$9/'Modelo Atmosférico'!$B$10)*((POWER(E201/'Modelo Atmosférico'!$B$14,(-'Modelo Atmosférico'!$B$11*'Modelo Atmosférico'!$B$10)/('Modelo Atmosférico'!$B$12*'Modelo Atmosférico'!$B$13)))-1),0)</f>
        <v>0</v>
      </c>
      <c r="G201" s="12">
        <f t="shared" si="19"/>
        <v>0</v>
      </c>
      <c r="H201">
        <v>193</v>
      </c>
      <c r="I201" t="s">
        <v>30</v>
      </c>
      <c r="J201" s="2">
        <f t="shared" si="22"/>
        <v>0</v>
      </c>
      <c r="K201">
        <f t="shared" si="23"/>
        <v>0</v>
      </c>
      <c r="M201" s="2">
        <f t="shared" si="24"/>
        <v>0</v>
      </c>
      <c r="N201">
        <f t="shared" si="25"/>
        <v>0</v>
      </c>
      <c r="O201">
        <f t="shared" si="20"/>
        <v>0</v>
      </c>
      <c r="P201">
        <f t="shared" si="21"/>
        <v>0</v>
      </c>
    </row>
    <row r="202" spans="1:16" x14ac:dyDescent="0.25">
      <c r="A202" s="8">
        <v>37.247999999999998</v>
      </c>
      <c r="B202" s="8">
        <v>37.247999999999998</v>
      </c>
      <c r="C202" s="8"/>
      <c r="D202" s="30"/>
      <c r="F202" s="2">
        <f>IF(E202&lt;&gt;0,('Modelo Atmosférico'!$B$9/'Modelo Atmosférico'!$B$10)*((POWER(E202/'Modelo Atmosférico'!$B$14,(-'Modelo Atmosférico'!$B$11*'Modelo Atmosférico'!$B$10)/('Modelo Atmosférico'!$B$12*'Modelo Atmosférico'!$B$13)))-1),0)</f>
        <v>0</v>
      </c>
      <c r="G202" s="12">
        <f t="shared" si="19"/>
        <v>0</v>
      </c>
      <c r="H202">
        <v>194</v>
      </c>
      <c r="I202" t="s">
        <v>30</v>
      </c>
      <c r="J202" s="2">
        <f t="shared" si="22"/>
        <v>0</v>
      </c>
      <c r="K202">
        <f t="shared" si="23"/>
        <v>0</v>
      </c>
      <c r="M202" s="2">
        <f t="shared" si="24"/>
        <v>0</v>
      </c>
      <c r="N202">
        <f t="shared" si="25"/>
        <v>0</v>
      </c>
      <c r="O202">
        <f t="shared" si="20"/>
        <v>0</v>
      </c>
      <c r="P202">
        <f t="shared" si="21"/>
        <v>0</v>
      </c>
    </row>
    <row r="203" spans="1:16" x14ac:dyDescent="0.25">
      <c r="A203" s="7">
        <v>37.44</v>
      </c>
      <c r="B203" s="8">
        <v>37.44</v>
      </c>
      <c r="C203" s="8"/>
      <c r="D203" s="30"/>
      <c r="F203" s="2">
        <f>IF(E203&lt;&gt;0,('Modelo Atmosférico'!$B$9/'Modelo Atmosférico'!$B$10)*((POWER(E203/'Modelo Atmosférico'!$B$14,(-'Modelo Atmosférico'!$B$11*'Modelo Atmosférico'!$B$10)/('Modelo Atmosférico'!$B$12*'Modelo Atmosférico'!$B$13)))-1),0)</f>
        <v>0</v>
      </c>
      <c r="G203" s="12">
        <f t="shared" si="19"/>
        <v>0</v>
      </c>
      <c r="H203">
        <v>195</v>
      </c>
      <c r="I203" t="s">
        <v>30</v>
      </c>
      <c r="J203" s="2">
        <f t="shared" si="22"/>
        <v>0</v>
      </c>
      <c r="K203">
        <f t="shared" si="23"/>
        <v>0</v>
      </c>
      <c r="M203" s="2">
        <f t="shared" si="24"/>
        <v>0</v>
      </c>
      <c r="N203">
        <f t="shared" si="25"/>
        <v>0</v>
      </c>
      <c r="O203">
        <f t="shared" si="20"/>
        <v>0</v>
      </c>
      <c r="P203">
        <f t="shared" si="21"/>
        <v>0</v>
      </c>
    </row>
    <row r="204" spans="1:16" x14ac:dyDescent="0.25">
      <c r="A204" s="8">
        <v>37.631999999999998</v>
      </c>
      <c r="B204" s="8">
        <v>37.631999999999998</v>
      </c>
      <c r="C204" s="8"/>
      <c r="D204" s="30"/>
      <c r="F204" s="2">
        <f>IF(E204&lt;&gt;0,('Modelo Atmosférico'!$B$9/'Modelo Atmosférico'!$B$10)*((POWER(E204/'Modelo Atmosférico'!$B$14,(-'Modelo Atmosférico'!$B$11*'Modelo Atmosférico'!$B$10)/('Modelo Atmosférico'!$B$12*'Modelo Atmosférico'!$B$13)))-1),0)</f>
        <v>0</v>
      </c>
      <c r="G204" s="12">
        <f t="shared" si="19"/>
        <v>0</v>
      </c>
      <c r="H204">
        <v>196</v>
      </c>
      <c r="I204" t="s">
        <v>30</v>
      </c>
      <c r="J204" s="2">
        <f t="shared" si="22"/>
        <v>0</v>
      </c>
      <c r="K204">
        <f t="shared" si="23"/>
        <v>0</v>
      </c>
      <c r="M204" s="2">
        <f t="shared" si="24"/>
        <v>0</v>
      </c>
      <c r="N204">
        <f t="shared" si="25"/>
        <v>0</v>
      </c>
      <c r="O204">
        <f t="shared" si="20"/>
        <v>0</v>
      </c>
      <c r="P204">
        <f t="shared" si="21"/>
        <v>0</v>
      </c>
    </row>
    <row r="205" spans="1:16" x14ac:dyDescent="0.25">
      <c r="A205" s="8">
        <v>37.823999999999998</v>
      </c>
      <c r="B205" s="8">
        <v>37.823999999999998</v>
      </c>
      <c r="C205" s="8"/>
      <c r="D205" s="30"/>
      <c r="F205" s="2">
        <f>IF(E205&lt;&gt;0,('Modelo Atmosférico'!$B$9/'Modelo Atmosférico'!$B$10)*((POWER(E205/'Modelo Atmosférico'!$B$14,(-'Modelo Atmosférico'!$B$11*'Modelo Atmosférico'!$B$10)/('Modelo Atmosférico'!$B$12*'Modelo Atmosférico'!$B$13)))-1),0)</f>
        <v>0</v>
      </c>
      <c r="G205" s="12">
        <f t="shared" si="19"/>
        <v>0</v>
      </c>
      <c r="H205">
        <v>197</v>
      </c>
      <c r="I205" t="s">
        <v>30</v>
      </c>
      <c r="J205" s="2">
        <f t="shared" si="22"/>
        <v>0</v>
      </c>
      <c r="K205">
        <f t="shared" si="23"/>
        <v>0</v>
      </c>
      <c r="M205" s="2">
        <f t="shared" si="24"/>
        <v>0</v>
      </c>
      <c r="N205">
        <f t="shared" si="25"/>
        <v>0</v>
      </c>
      <c r="O205">
        <f t="shared" si="20"/>
        <v>0</v>
      </c>
      <c r="P205">
        <f t="shared" si="21"/>
        <v>0</v>
      </c>
    </row>
    <row r="206" spans="1:16" x14ac:dyDescent="0.25">
      <c r="A206" s="8">
        <v>38.015999999999998</v>
      </c>
      <c r="B206" s="8">
        <v>38.015999999999998</v>
      </c>
      <c r="C206" s="8"/>
      <c r="D206" s="30"/>
      <c r="F206" s="2">
        <f>IF(E206&lt;&gt;0,('Modelo Atmosférico'!$B$9/'Modelo Atmosférico'!$B$10)*((POWER(E206/'Modelo Atmosférico'!$B$14,(-'Modelo Atmosférico'!$B$11*'Modelo Atmosférico'!$B$10)/('Modelo Atmosférico'!$B$12*'Modelo Atmosférico'!$B$13)))-1),0)</f>
        <v>0</v>
      </c>
      <c r="G206" s="12">
        <f t="shared" si="19"/>
        <v>0</v>
      </c>
      <c r="H206">
        <v>198</v>
      </c>
      <c r="I206" t="s">
        <v>30</v>
      </c>
      <c r="J206" s="2">
        <f t="shared" si="22"/>
        <v>0</v>
      </c>
      <c r="K206">
        <f t="shared" si="23"/>
        <v>0</v>
      </c>
      <c r="M206" s="2">
        <f t="shared" si="24"/>
        <v>0</v>
      </c>
      <c r="N206">
        <f t="shared" si="25"/>
        <v>0</v>
      </c>
      <c r="O206">
        <f t="shared" si="20"/>
        <v>0</v>
      </c>
      <c r="P206">
        <f t="shared" si="21"/>
        <v>0</v>
      </c>
    </row>
    <row r="207" spans="1:16" x14ac:dyDescent="0.25">
      <c r="A207" s="8">
        <v>38.207999999999998</v>
      </c>
      <c r="B207" s="8">
        <v>38.207999999999998</v>
      </c>
      <c r="C207" s="8"/>
      <c r="D207" s="30"/>
      <c r="F207" s="2">
        <f>IF(E207&lt;&gt;0,('Modelo Atmosférico'!$B$9/'Modelo Atmosférico'!$B$10)*((POWER(E207/'Modelo Atmosférico'!$B$14,(-'Modelo Atmosférico'!$B$11*'Modelo Atmosférico'!$B$10)/('Modelo Atmosférico'!$B$12*'Modelo Atmosférico'!$B$13)))-1),0)</f>
        <v>0</v>
      </c>
      <c r="G207" s="12">
        <f t="shared" si="19"/>
        <v>0</v>
      </c>
      <c r="H207">
        <v>199</v>
      </c>
      <c r="I207" t="s">
        <v>30</v>
      </c>
      <c r="J207" s="2">
        <f t="shared" si="22"/>
        <v>0</v>
      </c>
      <c r="K207">
        <f t="shared" si="23"/>
        <v>0</v>
      </c>
      <c r="M207" s="2">
        <f t="shared" si="24"/>
        <v>0</v>
      </c>
      <c r="N207">
        <f t="shared" si="25"/>
        <v>0</v>
      </c>
      <c r="O207">
        <f t="shared" si="20"/>
        <v>0</v>
      </c>
      <c r="P207">
        <f t="shared" si="21"/>
        <v>0</v>
      </c>
    </row>
    <row r="208" spans="1:16" x14ac:dyDescent="0.25">
      <c r="A208" s="7">
        <v>38.4</v>
      </c>
      <c r="B208" s="8">
        <v>38.4</v>
      </c>
      <c r="C208" s="8"/>
      <c r="D208" s="30"/>
      <c r="F208" s="2">
        <f>IF(E208&lt;&gt;0,('Modelo Atmosférico'!$B$9/'Modelo Atmosférico'!$B$10)*((POWER(E208/'Modelo Atmosférico'!$B$14,(-'Modelo Atmosférico'!$B$11*'Modelo Atmosférico'!$B$10)/('Modelo Atmosférico'!$B$12*'Modelo Atmosférico'!$B$13)))-1),0)</f>
        <v>0</v>
      </c>
      <c r="G208" s="12">
        <f t="shared" si="19"/>
        <v>0</v>
      </c>
      <c r="H208">
        <v>200</v>
      </c>
      <c r="I208" t="s">
        <v>30</v>
      </c>
      <c r="J208" s="2">
        <f t="shared" si="22"/>
        <v>0</v>
      </c>
      <c r="K208">
        <f t="shared" si="23"/>
        <v>0</v>
      </c>
      <c r="M208" s="2">
        <f t="shared" si="24"/>
        <v>0</v>
      </c>
      <c r="N208">
        <f t="shared" si="25"/>
        <v>0</v>
      </c>
      <c r="O208">
        <f t="shared" si="20"/>
        <v>0</v>
      </c>
      <c r="P208">
        <f t="shared" si="21"/>
        <v>0</v>
      </c>
    </row>
    <row r="209" spans="1:16" x14ac:dyDescent="0.25">
      <c r="A209" s="8">
        <v>38.591999999999999</v>
      </c>
      <c r="B209" s="8">
        <v>38.591999999999999</v>
      </c>
      <c r="C209" s="8"/>
      <c r="D209" s="30"/>
      <c r="F209" s="2">
        <f>IF(E209&lt;&gt;0,('Modelo Atmosférico'!$B$9/'Modelo Atmosférico'!$B$10)*((POWER(E209/'Modelo Atmosférico'!$B$14,(-'Modelo Atmosférico'!$B$11*'Modelo Atmosférico'!$B$10)/('Modelo Atmosférico'!$B$12*'Modelo Atmosférico'!$B$13)))-1),0)</f>
        <v>0</v>
      </c>
      <c r="G209" s="12">
        <f t="shared" si="19"/>
        <v>0</v>
      </c>
      <c r="H209">
        <v>201</v>
      </c>
      <c r="I209" t="s">
        <v>30</v>
      </c>
      <c r="J209" s="2">
        <f t="shared" si="22"/>
        <v>0</v>
      </c>
      <c r="K209">
        <f t="shared" si="23"/>
        <v>0</v>
      </c>
      <c r="M209" s="2">
        <f t="shared" si="24"/>
        <v>0</v>
      </c>
      <c r="N209">
        <f t="shared" si="25"/>
        <v>0</v>
      </c>
      <c r="O209">
        <f t="shared" si="20"/>
        <v>0</v>
      </c>
      <c r="P209">
        <f t="shared" si="21"/>
        <v>0</v>
      </c>
    </row>
    <row r="210" spans="1:16" x14ac:dyDescent="0.25">
      <c r="A210" s="8">
        <v>38.783999999999999</v>
      </c>
      <c r="B210" s="8">
        <v>38.783999999999999</v>
      </c>
      <c r="C210" s="8"/>
      <c r="D210" s="30"/>
      <c r="F210" s="2">
        <f>IF(E210&lt;&gt;0,('Modelo Atmosférico'!$B$9/'Modelo Atmosférico'!$B$10)*((POWER(E210/'Modelo Atmosférico'!$B$14,(-'Modelo Atmosférico'!$B$11*'Modelo Atmosférico'!$B$10)/('Modelo Atmosférico'!$B$12*'Modelo Atmosférico'!$B$13)))-1),0)</f>
        <v>0</v>
      </c>
      <c r="G210" s="12">
        <f t="shared" si="19"/>
        <v>0</v>
      </c>
      <c r="H210">
        <v>202</v>
      </c>
      <c r="I210" t="s">
        <v>30</v>
      </c>
      <c r="J210" s="2">
        <f t="shared" si="22"/>
        <v>0</v>
      </c>
      <c r="K210">
        <f t="shared" si="23"/>
        <v>0</v>
      </c>
      <c r="M210" s="2">
        <f t="shared" si="24"/>
        <v>0</v>
      </c>
      <c r="N210">
        <f t="shared" si="25"/>
        <v>0</v>
      </c>
      <c r="O210">
        <f t="shared" si="20"/>
        <v>0</v>
      </c>
      <c r="P210">
        <f t="shared" si="21"/>
        <v>0</v>
      </c>
    </row>
    <row r="211" spans="1:16" x14ac:dyDescent="0.25">
      <c r="A211" s="8">
        <v>38.975999999999999</v>
      </c>
      <c r="B211" s="8">
        <v>38.975999999999999</v>
      </c>
      <c r="C211" s="8"/>
      <c r="D211" s="30"/>
      <c r="F211" s="2">
        <f>IF(E211&lt;&gt;0,('Modelo Atmosférico'!$B$9/'Modelo Atmosférico'!$B$10)*((POWER(E211/'Modelo Atmosférico'!$B$14,(-'Modelo Atmosférico'!$B$11*'Modelo Atmosférico'!$B$10)/('Modelo Atmosférico'!$B$12*'Modelo Atmosférico'!$B$13)))-1),0)</f>
        <v>0</v>
      </c>
      <c r="G211" s="12">
        <f t="shared" si="19"/>
        <v>0</v>
      </c>
      <c r="H211">
        <v>203</v>
      </c>
      <c r="I211" t="s">
        <v>30</v>
      </c>
      <c r="J211" s="2">
        <f t="shared" si="22"/>
        <v>0</v>
      </c>
      <c r="K211">
        <f t="shared" si="23"/>
        <v>0</v>
      </c>
      <c r="M211" s="2">
        <f t="shared" si="24"/>
        <v>0</v>
      </c>
      <c r="N211">
        <f t="shared" si="25"/>
        <v>0</v>
      </c>
      <c r="O211">
        <f t="shared" si="20"/>
        <v>0</v>
      </c>
      <c r="P211">
        <f t="shared" si="21"/>
        <v>0</v>
      </c>
    </row>
    <row r="212" spans="1:16" x14ac:dyDescent="0.25">
      <c r="A212" s="8">
        <v>39.167999999999999</v>
      </c>
      <c r="B212" s="8">
        <v>39.167999999999999</v>
      </c>
      <c r="C212" s="8"/>
      <c r="D212" s="30"/>
      <c r="F212" s="2">
        <f>IF(E212&lt;&gt;0,('Modelo Atmosférico'!$B$9/'Modelo Atmosférico'!$B$10)*((POWER(E212/'Modelo Atmosférico'!$B$14,(-'Modelo Atmosférico'!$B$11*'Modelo Atmosférico'!$B$10)/('Modelo Atmosférico'!$B$12*'Modelo Atmosférico'!$B$13)))-1),0)</f>
        <v>0</v>
      </c>
      <c r="G212" s="12">
        <f t="shared" si="19"/>
        <v>0</v>
      </c>
      <c r="H212">
        <v>204</v>
      </c>
      <c r="I212" t="s">
        <v>30</v>
      </c>
      <c r="J212" s="2">
        <f t="shared" si="22"/>
        <v>0</v>
      </c>
      <c r="K212">
        <f t="shared" si="23"/>
        <v>0</v>
      </c>
      <c r="M212" s="2">
        <f t="shared" si="24"/>
        <v>0</v>
      </c>
      <c r="N212">
        <f t="shared" si="25"/>
        <v>0</v>
      </c>
      <c r="O212">
        <f t="shared" si="20"/>
        <v>0</v>
      </c>
      <c r="P212">
        <f t="shared" si="21"/>
        <v>0</v>
      </c>
    </row>
    <row r="213" spans="1:16" x14ac:dyDescent="0.25">
      <c r="A213" s="7">
        <v>39.36</v>
      </c>
      <c r="B213" s="8">
        <v>39.36</v>
      </c>
      <c r="C213" s="8"/>
      <c r="D213" s="30"/>
      <c r="F213" s="2">
        <f>IF(E213&lt;&gt;0,('Modelo Atmosférico'!$B$9/'Modelo Atmosférico'!$B$10)*((POWER(E213/'Modelo Atmosférico'!$B$14,(-'Modelo Atmosférico'!$B$11*'Modelo Atmosférico'!$B$10)/('Modelo Atmosférico'!$B$12*'Modelo Atmosférico'!$B$13)))-1),0)</f>
        <v>0</v>
      </c>
      <c r="G213" s="12">
        <f t="shared" si="19"/>
        <v>0</v>
      </c>
      <c r="H213">
        <v>205</v>
      </c>
      <c r="I213" t="s">
        <v>30</v>
      </c>
      <c r="J213" s="2">
        <f t="shared" si="22"/>
        <v>0</v>
      </c>
      <c r="K213">
        <f t="shared" si="23"/>
        <v>0</v>
      </c>
      <c r="M213" s="2">
        <f t="shared" si="24"/>
        <v>0</v>
      </c>
      <c r="N213">
        <f t="shared" si="25"/>
        <v>0</v>
      </c>
      <c r="O213">
        <f t="shared" si="20"/>
        <v>0</v>
      </c>
      <c r="P213">
        <f t="shared" si="21"/>
        <v>0</v>
      </c>
    </row>
    <row r="214" spans="1:16" x14ac:dyDescent="0.25">
      <c r="A214" s="8">
        <v>39.552</v>
      </c>
      <c r="B214" s="8">
        <v>39.552</v>
      </c>
      <c r="C214" s="8"/>
      <c r="D214" s="30"/>
      <c r="F214" s="2">
        <f>IF(E214&lt;&gt;0,('Modelo Atmosférico'!$B$9/'Modelo Atmosférico'!$B$10)*((POWER(E214/'Modelo Atmosférico'!$B$14,(-'Modelo Atmosférico'!$B$11*'Modelo Atmosférico'!$B$10)/('Modelo Atmosférico'!$B$12*'Modelo Atmosférico'!$B$13)))-1),0)</f>
        <v>0</v>
      </c>
      <c r="G214" s="12">
        <f t="shared" si="19"/>
        <v>0</v>
      </c>
      <c r="H214">
        <v>206</v>
      </c>
      <c r="I214" t="s">
        <v>30</v>
      </c>
      <c r="J214" s="2">
        <f t="shared" si="22"/>
        <v>0</v>
      </c>
      <c r="K214">
        <f t="shared" si="23"/>
        <v>0</v>
      </c>
      <c r="M214" s="2">
        <f t="shared" si="24"/>
        <v>0</v>
      </c>
      <c r="N214">
        <f t="shared" si="25"/>
        <v>0</v>
      </c>
      <c r="O214">
        <f t="shared" si="20"/>
        <v>0</v>
      </c>
      <c r="P214">
        <f t="shared" si="21"/>
        <v>0</v>
      </c>
    </row>
    <row r="215" spans="1:16" x14ac:dyDescent="0.25">
      <c r="A215" s="8">
        <v>39.744</v>
      </c>
      <c r="B215" s="8">
        <v>39.744</v>
      </c>
      <c r="C215" s="8"/>
      <c r="D215" s="30"/>
      <c r="F215" s="2">
        <f>IF(E215&lt;&gt;0,('Modelo Atmosférico'!$B$9/'Modelo Atmosférico'!$B$10)*((POWER(E215/'Modelo Atmosférico'!$B$14,(-'Modelo Atmosférico'!$B$11*'Modelo Atmosférico'!$B$10)/('Modelo Atmosférico'!$B$12*'Modelo Atmosférico'!$B$13)))-1),0)</f>
        <v>0</v>
      </c>
      <c r="G215" s="12">
        <f t="shared" si="19"/>
        <v>0</v>
      </c>
      <c r="H215">
        <v>207</v>
      </c>
      <c r="I215" t="s">
        <v>30</v>
      </c>
      <c r="J215" s="2">
        <f t="shared" si="22"/>
        <v>0</v>
      </c>
      <c r="K215">
        <f t="shared" si="23"/>
        <v>0</v>
      </c>
      <c r="M215" s="2">
        <f t="shared" si="24"/>
        <v>0</v>
      </c>
      <c r="N215">
        <f t="shared" si="25"/>
        <v>0</v>
      </c>
      <c r="O215">
        <f t="shared" si="20"/>
        <v>0</v>
      </c>
      <c r="P215">
        <f t="shared" si="21"/>
        <v>0</v>
      </c>
    </row>
    <row r="216" spans="1:16" x14ac:dyDescent="0.25">
      <c r="A216" s="8">
        <v>39.936</v>
      </c>
      <c r="B216" s="8">
        <v>39.936</v>
      </c>
      <c r="C216" s="8"/>
      <c r="D216" s="30"/>
      <c r="F216" s="2">
        <f>IF(E216&lt;&gt;0,('Modelo Atmosférico'!$B$9/'Modelo Atmosférico'!$B$10)*((POWER(E216/'Modelo Atmosférico'!$B$14,(-'Modelo Atmosférico'!$B$11*'Modelo Atmosférico'!$B$10)/('Modelo Atmosférico'!$B$12*'Modelo Atmosférico'!$B$13)))-1),0)</f>
        <v>0</v>
      </c>
      <c r="G216" s="12">
        <f t="shared" si="19"/>
        <v>0</v>
      </c>
      <c r="H216">
        <v>208</v>
      </c>
      <c r="I216" t="s">
        <v>30</v>
      </c>
      <c r="J216" s="2">
        <f t="shared" si="22"/>
        <v>0</v>
      </c>
      <c r="K216">
        <f t="shared" si="23"/>
        <v>0</v>
      </c>
      <c r="M216" s="2">
        <f t="shared" si="24"/>
        <v>0</v>
      </c>
      <c r="N216">
        <f t="shared" si="25"/>
        <v>0</v>
      </c>
      <c r="O216">
        <f t="shared" si="20"/>
        <v>0</v>
      </c>
      <c r="P216">
        <f t="shared" si="21"/>
        <v>0</v>
      </c>
    </row>
    <row r="217" spans="1:16" x14ac:dyDescent="0.25">
      <c r="A217" s="8">
        <v>40.128</v>
      </c>
      <c r="B217" s="8">
        <v>40.128</v>
      </c>
      <c r="C217" s="8"/>
      <c r="D217" s="30"/>
      <c r="F217" s="2">
        <f>IF(E217&lt;&gt;0,('Modelo Atmosférico'!$B$9/'Modelo Atmosférico'!$B$10)*((POWER(E217/'Modelo Atmosférico'!$B$14,(-'Modelo Atmosférico'!$B$11*'Modelo Atmosférico'!$B$10)/('Modelo Atmosférico'!$B$12*'Modelo Atmosférico'!$B$13)))-1),0)</f>
        <v>0</v>
      </c>
      <c r="G217" s="12">
        <f t="shared" si="19"/>
        <v>0</v>
      </c>
      <c r="H217">
        <v>209</v>
      </c>
      <c r="I217" t="s">
        <v>30</v>
      </c>
      <c r="J217" s="2">
        <f t="shared" si="22"/>
        <v>0</v>
      </c>
      <c r="K217">
        <f t="shared" si="23"/>
        <v>0</v>
      </c>
      <c r="M217" s="2">
        <f t="shared" si="24"/>
        <v>0</v>
      </c>
      <c r="N217">
        <f t="shared" si="25"/>
        <v>0</v>
      </c>
      <c r="O217">
        <f t="shared" si="20"/>
        <v>0</v>
      </c>
      <c r="P217">
        <f t="shared" si="21"/>
        <v>0</v>
      </c>
    </row>
    <row r="218" spans="1:16" x14ac:dyDescent="0.25">
      <c r="A218" s="7">
        <v>40.32</v>
      </c>
      <c r="B218" s="8">
        <v>40.32</v>
      </c>
      <c r="C218" s="8"/>
      <c r="D218" s="30"/>
      <c r="F218" s="2">
        <f>IF(E218&lt;&gt;0,('Modelo Atmosférico'!$B$9/'Modelo Atmosférico'!$B$10)*((POWER(E218/'Modelo Atmosférico'!$B$14,(-'Modelo Atmosférico'!$B$11*'Modelo Atmosférico'!$B$10)/('Modelo Atmosférico'!$B$12*'Modelo Atmosférico'!$B$13)))-1),0)</f>
        <v>0</v>
      </c>
      <c r="G218" s="12">
        <f t="shared" si="19"/>
        <v>0</v>
      </c>
      <c r="H218">
        <v>210</v>
      </c>
      <c r="I218" t="s">
        <v>30</v>
      </c>
      <c r="J218" s="2">
        <f t="shared" si="22"/>
        <v>0</v>
      </c>
      <c r="K218">
        <f t="shared" si="23"/>
        <v>0</v>
      </c>
      <c r="M218" s="2">
        <f t="shared" si="24"/>
        <v>0</v>
      </c>
      <c r="N218">
        <f t="shared" si="25"/>
        <v>0</v>
      </c>
      <c r="O218">
        <f t="shared" si="20"/>
        <v>0</v>
      </c>
      <c r="P218">
        <f t="shared" si="21"/>
        <v>0</v>
      </c>
    </row>
    <row r="219" spans="1:16" x14ac:dyDescent="0.25">
      <c r="A219" s="8">
        <v>40.512</v>
      </c>
      <c r="B219" s="8">
        <v>40.512</v>
      </c>
      <c r="C219" s="8"/>
      <c r="D219" s="30"/>
      <c r="F219" s="2">
        <f>IF(E219&lt;&gt;0,('Modelo Atmosférico'!$B$9/'Modelo Atmosférico'!$B$10)*((POWER(E219/'Modelo Atmosférico'!$B$14,(-'Modelo Atmosférico'!$B$11*'Modelo Atmosférico'!$B$10)/('Modelo Atmosférico'!$B$12*'Modelo Atmosférico'!$B$13)))-1),0)</f>
        <v>0</v>
      </c>
      <c r="G219" s="12">
        <f t="shared" si="19"/>
        <v>0</v>
      </c>
      <c r="H219">
        <v>211</v>
      </c>
      <c r="I219" t="s">
        <v>30</v>
      </c>
      <c r="J219" s="2">
        <f t="shared" si="22"/>
        <v>0</v>
      </c>
      <c r="K219">
        <f t="shared" si="23"/>
        <v>0</v>
      </c>
      <c r="M219" s="2">
        <f t="shared" si="24"/>
        <v>0</v>
      </c>
      <c r="N219">
        <f t="shared" si="25"/>
        <v>0</v>
      </c>
      <c r="O219">
        <f t="shared" si="20"/>
        <v>0</v>
      </c>
      <c r="P219">
        <f t="shared" si="21"/>
        <v>0</v>
      </c>
    </row>
    <row r="220" spans="1:16" x14ac:dyDescent="0.25">
      <c r="A220" s="8">
        <v>40.704000000000001</v>
      </c>
      <c r="B220" s="8">
        <v>40.704000000000001</v>
      </c>
      <c r="C220" s="8"/>
      <c r="D220" s="30"/>
      <c r="F220" s="2">
        <f>IF(E220&lt;&gt;0,('Modelo Atmosférico'!$B$9/'Modelo Atmosférico'!$B$10)*((POWER(E220/'Modelo Atmosférico'!$B$14,(-'Modelo Atmosférico'!$B$11*'Modelo Atmosférico'!$B$10)/('Modelo Atmosférico'!$B$12*'Modelo Atmosférico'!$B$13)))-1),0)</f>
        <v>0</v>
      </c>
      <c r="G220" s="12">
        <f t="shared" si="19"/>
        <v>0</v>
      </c>
      <c r="H220">
        <v>212</v>
      </c>
      <c r="I220" t="s">
        <v>30</v>
      </c>
      <c r="J220" s="2">
        <f t="shared" si="22"/>
        <v>0</v>
      </c>
      <c r="K220">
        <f t="shared" si="23"/>
        <v>0</v>
      </c>
      <c r="M220" s="2">
        <f t="shared" si="24"/>
        <v>0</v>
      </c>
      <c r="N220">
        <f t="shared" si="25"/>
        <v>0</v>
      </c>
      <c r="O220">
        <f t="shared" si="20"/>
        <v>0</v>
      </c>
      <c r="P220">
        <f t="shared" si="21"/>
        <v>0</v>
      </c>
    </row>
    <row r="221" spans="1:16" x14ac:dyDescent="0.25">
      <c r="A221" s="8">
        <v>40.896000000000001</v>
      </c>
      <c r="B221" s="8">
        <v>40.896000000000001</v>
      </c>
      <c r="C221" s="8"/>
      <c r="D221" s="30"/>
      <c r="F221" s="2">
        <f>IF(E221&lt;&gt;0,('Modelo Atmosférico'!$B$9/'Modelo Atmosférico'!$B$10)*((POWER(E221/'Modelo Atmosférico'!$B$14,(-'Modelo Atmosférico'!$B$11*'Modelo Atmosférico'!$B$10)/('Modelo Atmosférico'!$B$12*'Modelo Atmosférico'!$B$13)))-1),0)</f>
        <v>0</v>
      </c>
      <c r="G221" s="12">
        <f t="shared" si="19"/>
        <v>0</v>
      </c>
      <c r="H221">
        <v>213</v>
      </c>
      <c r="I221" t="s">
        <v>30</v>
      </c>
      <c r="J221" s="2">
        <f t="shared" si="22"/>
        <v>0</v>
      </c>
      <c r="K221">
        <f t="shared" si="23"/>
        <v>0</v>
      </c>
      <c r="M221" s="2">
        <f t="shared" si="24"/>
        <v>0</v>
      </c>
      <c r="N221">
        <f t="shared" si="25"/>
        <v>0</v>
      </c>
      <c r="O221">
        <f t="shared" si="20"/>
        <v>0</v>
      </c>
      <c r="P221">
        <f t="shared" si="21"/>
        <v>0</v>
      </c>
    </row>
    <row r="222" spans="1:16" x14ac:dyDescent="0.25">
      <c r="A222" s="8">
        <v>41.088000000000001</v>
      </c>
      <c r="B222" s="8">
        <v>41.088000000000001</v>
      </c>
      <c r="C222" s="8"/>
      <c r="D222" s="30"/>
      <c r="F222" s="2">
        <f>IF(E222&lt;&gt;0,('Modelo Atmosférico'!$B$9/'Modelo Atmosférico'!$B$10)*((POWER(E222/'Modelo Atmosférico'!$B$14,(-'Modelo Atmosférico'!$B$11*'Modelo Atmosférico'!$B$10)/('Modelo Atmosférico'!$B$12*'Modelo Atmosférico'!$B$13)))-1),0)</f>
        <v>0</v>
      </c>
      <c r="G222" s="12">
        <f t="shared" si="19"/>
        <v>0</v>
      </c>
      <c r="H222">
        <v>214</v>
      </c>
      <c r="I222" t="s">
        <v>30</v>
      </c>
      <c r="J222" s="2">
        <f t="shared" si="22"/>
        <v>0</v>
      </c>
      <c r="K222">
        <f t="shared" si="23"/>
        <v>0</v>
      </c>
      <c r="M222" s="2">
        <f t="shared" si="24"/>
        <v>0</v>
      </c>
      <c r="N222">
        <f t="shared" si="25"/>
        <v>0</v>
      </c>
      <c r="O222">
        <f t="shared" si="20"/>
        <v>0</v>
      </c>
      <c r="P222">
        <f t="shared" si="21"/>
        <v>0</v>
      </c>
    </row>
    <row r="223" spans="1:16" x14ac:dyDescent="0.25">
      <c r="A223" s="7">
        <v>41.28</v>
      </c>
      <c r="B223" s="8">
        <v>41.28</v>
      </c>
      <c r="C223" s="8"/>
      <c r="D223" s="30"/>
      <c r="F223" s="2">
        <f>IF(E223&lt;&gt;0,('Modelo Atmosférico'!$B$9/'Modelo Atmosférico'!$B$10)*((POWER(E223/'Modelo Atmosférico'!$B$14,(-'Modelo Atmosférico'!$B$11*'Modelo Atmosférico'!$B$10)/('Modelo Atmosférico'!$B$12*'Modelo Atmosférico'!$B$13)))-1),0)</f>
        <v>0</v>
      </c>
      <c r="G223" s="12">
        <f t="shared" si="19"/>
        <v>0</v>
      </c>
      <c r="H223">
        <v>215</v>
      </c>
      <c r="I223" t="s">
        <v>30</v>
      </c>
      <c r="J223" s="2">
        <f t="shared" si="22"/>
        <v>0</v>
      </c>
      <c r="K223">
        <f t="shared" si="23"/>
        <v>0</v>
      </c>
      <c r="M223" s="2">
        <f t="shared" si="24"/>
        <v>0</v>
      </c>
      <c r="N223">
        <f t="shared" si="25"/>
        <v>0</v>
      </c>
      <c r="O223">
        <f t="shared" si="20"/>
        <v>0</v>
      </c>
      <c r="P223">
        <f t="shared" si="21"/>
        <v>0</v>
      </c>
    </row>
    <row r="224" spans="1:16" x14ac:dyDescent="0.25">
      <c r="A224" s="8">
        <v>41.472000000000001</v>
      </c>
      <c r="B224" s="8">
        <v>41.472000000000001</v>
      </c>
      <c r="C224" s="8"/>
      <c r="D224" s="30"/>
      <c r="F224" s="2">
        <f>IF(E224&lt;&gt;0,('Modelo Atmosférico'!$B$9/'Modelo Atmosférico'!$B$10)*((POWER(E224/'Modelo Atmosférico'!$B$14,(-'Modelo Atmosférico'!$B$11*'Modelo Atmosférico'!$B$10)/('Modelo Atmosférico'!$B$12*'Modelo Atmosférico'!$B$13)))-1),0)</f>
        <v>0</v>
      </c>
      <c r="G224" s="12">
        <f t="shared" si="19"/>
        <v>0</v>
      </c>
      <c r="H224">
        <v>216</v>
      </c>
      <c r="I224" t="s">
        <v>30</v>
      </c>
      <c r="J224" s="2">
        <f t="shared" si="22"/>
        <v>0</v>
      </c>
      <c r="K224">
        <f t="shared" si="23"/>
        <v>0</v>
      </c>
      <c r="M224" s="2">
        <f t="shared" si="24"/>
        <v>0</v>
      </c>
      <c r="N224">
        <f t="shared" si="25"/>
        <v>0</v>
      </c>
      <c r="O224">
        <f t="shared" si="20"/>
        <v>0</v>
      </c>
      <c r="P224">
        <f t="shared" si="21"/>
        <v>0</v>
      </c>
    </row>
    <row r="225" spans="1:16" x14ac:dyDescent="0.25">
      <c r="A225" s="8">
        <v>41.664000000000001</v>
      </c>
      <c r="B225" s="8">
        <v>41.664000000000001</v>
      </c>
      <c r="C225" s="8"/>
      <c r="D225" s="30"/>
      <c r="F225" s="2">
        <f>IF(E225&lt;&gt;0,('Modelo Atmosférico'!$B$9/'Modelo Atmosférico'!$B$10)*((POWER(E225/'Modelo Atmosférico'!$B$14,(-'Modelo Atmosférico'!$B$11*'Modelo Atmosférico'!$B$10)/('Modelo Atmosférico'!$B$12*'Modelo Atmosférico'!$B$13)))-1),0)</f>
        <v>0</v>
      </c>
      <c r="G225" s="12">
        <f t="shared" si="19"/>
        <v>0</v>
      </c>
      <c r="H225">
        <v>217</v>
      </c>
      <c r="I225" t="s">
        <v>30</v>
      </c>
      <c r="J225" s="2">
        <f t="shared" si="22"/>
        <v>0</v>
      </c>
      <c r="K225">
        <f t="shared" si="23"/>
        <v>0</v>
      </c>
      <c r="M225" s="2">
        <f t="shared" si="24"/>
        <v>0</v>
      </c>
      <c r="N225">
        <f t="shared" si="25"/>
        <v>0</v>
      </c>
      <c r="O225">
        <f t="shared" si="20"/>
        <v>0</v>
      </c>
      <c r="P225">
        <f t="shared" si="21"/>
        <v>0</v>
      </c>
    </row>
    <row r="226" spans="1:16" x14ac:dyDescent="0.25">
      <c r="A226" s="8">
        <v>41.856000000000002</v>
      </c>
      <c r="B226" s="8">
        <v>41.856000000000002</v>
      </c>
      <c r="C226" s="8"/>
      <c r="D226" s="30"/>
      <c r="F226" s="2">
        <f>IF(E226&lt;&gt;0,('Modelo Atmosférico'!$B$9/'Modelo Atmosférico'!$B$10)*((POWER(E226/'Modelo Atmosférico'!$B$14,(-'Modelo Atmosférico'!$B$11*'Modelo Atmosférico'!$B$10)/('Modelo Atmosférico'!$B$12*'Modelo Atmosférico'!$B$13)))-1),0)</f>
        <v>0</v>
      </c>
      <c r="G226" s="12">
        <f t="shared" si="19"/>
        <v>0</v>
      </c>
      <c r="H226">
        <v>218</v>
      </c>
      <c r="I226" t="s">
        <v>30</v>
      </c>
      <c r="J226" s="2">
        <f t="shared" si="22"/>
        <v>0</v>
      </c>
      <c r="K226">
        <f t="shared" si="23"/>
        <v>0</v>
      </c>
      <c r="M226" s="2">
        <f t="shared" si="24"/>
        <v>0</v>
      </c>
      <c r="N226">
        <f t="shared" si="25"/>
        <v>0</v>
      </c>
      <c r="O226">
        <f t="shared" si="20"/>
        <v>0</v>
      </c>
      <c r="P226">
        <f t="shared" si="21"/>
        <v>0</v>
      </c>
    </row>
    <row r="227" spans="1:16" x14ac:dyDescent="0.25">
      <c r="A227" s="8">
        <v>42.048000000000002</v>
      </c>
      <c r="B227" s="8">
        <v>42.048000000000002</v>
      </c>
      <c r="C227" s="8"/>
      <c r="D227" s="30"/>
      <c r="F227" s="2">
        <f>IF(E227&lt;&gt;0,('Modelo Atmosférico'!$B$9/'Modelo Atmosférico'!$B$10)*((POWER(E227/'Modelo Atmosférico'!$B$14,(-'Modelo Atmosférico'!$B$11*'Modelo Atmosférico'!$B$10)/('Modelo Atmosférico'!$B$12*'Modelo Atmosférico'!$B$13)))-1),0)</f>
        <v>0</v>
      </c>
      <c r="G227" s="12">
        <f t="shared" ref="G227:G247" si="26">IF(E227&lt;&gt;0,F227-$F$3,0)</f>
        <v>0</v>
      </c>
      <c r="H227">
        <v>219</v>
      </c>
      <c r="I227" t="s">
        <v>30</v>
      </c>
      <c r="J227" s="2">
        <f t="shared" si="22"/>
        <v>0</v>
      </c>
      <c r="K227">
        <f t="shared" si="23"/>
        <v>0</v>
      </c>
      <c r="M227" s="2">
        <f t="shared" si="24"/>
        <v>0</v>
      </c>
      <c r="N227">
        <f t="shared" si="25"/>
        <v>0</v>
      </c>
      <c r="O227">
        <f t="shared" si="20"/>
        <v>0</v>
      </c>
      <c r="P227">
        <f t="shared" si="21"/>
        <v>0</v>
      </c>
    </row>
    <row r="228" spans="1:16" x14ac:dyDescent="0.25">
      <c r="A228" s="7">
        <v>42.24</v>
      </c>
      <c r="B228" s="8">
        <v>42.24</v>
      </c>
      <c r="C228" s="8"/>
      <c r="D228" s="30"/>
      <c r="F228" s="2">
        <f>IF(E228&lt;&gt;0,('Modelo Atmosférico'!$B$9/'Modelo Atmosférico'!$B$10)*((POWER(E228/'Modelo Atmosférico'!$B$14,(-'Modelo Atmosférico'!$B$11*'Modelo Atmosférico'!$B$10)/('Modelo Atmosférico'!$B$12*'Modelo Atmosférico'!$B$13)))-1),0)</f>
        <v>0</v>
      </c>
      <c r="G228" s="12">
        <f t="shared" si="26"/>
        <v>0</v>
      </c>
      <c r="H228">
        <v>220</v>
      </c>
      <c r="I228" t="s">
        <v>30</v>
      </c>
      <c r="J228" s="2">
        <f t="shared" si="22"/>
        <v>0</v>
      </c>
      <c r="K228">
        <f t="shared" si="23"/>
        <v>0</v>
      </c>
      <c r="M228" s="2">
        <f t="shared" si="24"/>
        <v>0</v>
      </c>
      <c r="N228">
        <f t="shared" si="25"/>
        <v>0</v>
      </c>
      <c r="O228">
        <f t="shared" si="20"/>
        <v>0</v>
      </c>
      <c r="P228">
        <f t="shared" si="21"/>
        <v>0</v>
      </c>
    </row>
    <row r="229" spans="1:16" x14ac:dyDescent="0.25">
      <c r="A229" s="8">
        <v>42.432000000000002</v>
      </c>
      <c r="B229" s="8">
        <v>42.432000000000002</v>
      </c>
      <c r="C229" s="8"/>
      <c r="D229" s="30"/>
      <c r="F229" s="2">
        <f>IF(E229&lt;&gt;0,('Modelo Atmosférico'!$B$9/'Modelo Atmosférico'!$B$10)*((POWER(E229/'Modelo Atmosférico'!$B$14,(-'Modelo Atmosférico'!$B$11*'Modelo Atmosférico'!$B$10)/('Modelo Atmosférico'!$B$12*'Modelo Atmosférico'!$B$13)))-1),0)</f>
        <v>0</v>
      </c>
      <c r="G229" s="12">
        <f t="shared" si="26"/>
        <v>0</v>
      </c>
      <c r="H229">
        <v>221</v>
      </c>
      <c r="I229" t="s">
        <v>30</v>
      </c>
      <c r="J229" s="2">
        <f t="shared" si="22"/>
        <v>0</v>
      </c>
      <c r="K229">
        <f t="shared" si="23"/>
        <v>0</v>
      </c>
      <c r="M229" s="2">
        <f t="shared" si="24"/>
        <v>0</v>
      </c>
      <c r="N229">
        <f t="shared" si="25"/>
        <v>0</v>
      </c>
      <c r="O229">
        <f t="shared" si="20"/>
        <v>0</v>
      </c>
      <c r="P229">
        <f t="shared" si="21"/>
        <v>0</v>
      </c>
    </row>
    <row r="230" spans="1:16" x14ac:dyDescent="0.25">
      <c r="A230" s="8">
        <v>42.624000000000002</v>
      </c>
      <c r="B230" s="8">
        <v>42.624000000000002</v>
      </c>
      <c r="C230" s="8"/>
      <c r="D230" s="30"/>
      <c r="F230" s="2">
        <f>IF(E230&lt;&gt;0,('Modelo Atmosférico'!$B$9/'Modelo Atmosférico'!$B$10)*((POWER(E230/'Modelo Atmosférico'!$B$14,(-'Modelo Atmosférico'!$B$11*'Modelo Atmosférico'!$B$10)/('Modelo Atmosférico'!$B$12*'Modelo Atmosférico'!$B$13)))-1),0)</f>
        <v>0</v>
      </c>
      <c r="G230" s="12">
        <f t="shared" si="26"/>
        <v>0</v>
      </c>
      <c r="H230">
        <v>222</v>
      </c>
      <c r="I230" t="s">
        <v>30</v>
      </c>
      <c r="J230" s="2">
        <f t="shared" si="22"/>
        <v>0</v>
      </c>
      <c r="K230">
        <f t="shared" si="23"/>
        <v>0</v>
      </c>
      <c r="M230" s="2">
        <f t="shared" si="24"/>
        <v>0</v>
      </c>
      <c r="N230">
        <f t="shared" si="25"/>
        <v>0</v>
      </c>
      <c r="O230">
        <f t="shared" si="20"/>
        <v>0</v>
      </c>
      <c r="P230">
        <f t="shared" si="21"/>
        <v>0</v>
      </c>
    </row>
    <row r="231" spans="1:16" x14ac:dyDescent="0.25">
      <c r="A231" s="8">
        <v>42.816000000000003</v>
      </c>
      <c r="B231" s="8">
        <v>42.816000000000003</v>
      </c>
      <c r="C231" s="8"/>
      <c r="D231" s="30"/>
      <c r="F231" s="2">
        <f>IF(E231&lt;&gt;0,('Modelo Atmosférico'!$B$9/'Modelo Atmosférico'!$B$10)*((POWER(E231/'Modelo Atmosférico'!$B$14,(-'Modelo Atmosférico'!$B$11*'Modelo Atmosférico'!$B$10)/('Modelo Atmosférico'!$B$12*'Modelo Atmosférico'!$B$13)))-1),0)</f>
        <v>0</v>
      </c>
      <c r="G231" s="12">
        <f t="shared" si="26"/>
        <v>0</v>
      </c>
      <c r="H231">
        <v>223</v>
      </c>
      <c r="I231" t="s">
        <v>30</v>
      </c>
      <c r="J231" s="2">
        <f t="shared" si="22"/>
        <v>0</v>
      </c>
      <c r="K231">
        <f t="shared" si="23"/>
        <v>0</v>
      </c>
      <c r="M231" s="2">
        <f t="shared" si="24"/>
        <v>0</v>
      </c>
      <c r="N231">
        <f t="shared" si="25"/>
        <v>0</v>
      </c>
      <c r="O231">
        <f t="shared" si="20"/>
        <v>0</v>
      </c>
      <c r="P231">
        <f t="shared" si="21"/>
        <v>0</v>
      </c>
    </row>
    <row r="232" spans="1:16" x14ac:dyDescent="0.25">
      <c r="A232" s="8">
        <v>43.008000000000003</v>
      </c>
      <c r="B232" s="8">
        <v>43.008000000000003</v>
      </c>
      <c r="C232" s="8"/>
      <c r="D232" s="30"/>
      <c r="F232" s="2">
        <f>IF(E232&lt;&gt;0,('Modelo Atmosférico'!$B$9/'Modelo Atmosférico'!$B$10)*((POWER(E232/'Modelo Atmosférico'!$B$14,(-'Modelo Atmosférico'!$B$11*'Modelo Atmosférico'!$B$10)/('Modelo Atmosférico'!$B$12*'Modelo Atmosférico'!$B$13)))-1),0)</f>
        <v>0</v>
      </c>
      <c r="G232" s="12">
        <f t="shared" si="26"/>
        <v>0</v>
      </c>
      <c r="H232">
        <v>224</v>
      </c>
      <c r="I232" t="s">
        <v>30</v>
      </c>
      <c r="J232" s="2">
        <f t="shared" si="22"/>
        <v>0</v>
      </c>
      <c r="K232">
        <f t="shared" si="23"/>
        <v>0</v>
      </c>
      <c r="M232" s="2">
        <f t="shared" si="24"/>
        <v>0</v>
      </c>
      <c r="N232">
        <f t="shared" si="25"/>
        <v>0</v>
      </c>
      <c r="O232">
        <f t="shared" si="20"/>
        <v>0</v>
      </c>
      <c r="P232">
        <f t="shared" si="21"/>
        <v>0</v>
      </c>
    </row>
    <row r="233" spans="1:16" x14ac:dyDescent="0.25">
      <c r="A233" s="7">
        <v>43.2</v>
      </c>
      <c r="B233" s="8">
        <v>43.2</v>
      </c>
      <c r="C233" s="8"/>
      <c r="D233" s="30"/>
      <c r="F233" s="2">
        <f>IF(E233&lt;&gt;0,('Modelo Atmosférico'!$B$9/'Modelo Atmosférico'!$B$10)*((POWER(E233/'Modelo Atmosférico'!$B$14,(-'Modelo Atmosférico'!$B$11*'Modelo Atmosférico'!$B$10)/('Modelo Atmosférico'!$B$12*'Modelo Atmosférico'!$B$13)))-1),0)</f>
        <v>0</v>
      </c>
      <c r="G233" s="12">
        <f t="shared" si="26"/>
        <v>0</v>
      </c>
      <c r="H233">
        <v>225</v>
      </c>
      <c r="I233" t="s">
        <v>30</v>
      </c>
      <c r="J233" s="2">
        <f t="shared" si="22"/>
        <v>0</v>
      </c>
      <c r="K233">
        <f t="shared" si="23"/>
        <v>0</v>
      </c>
      <c r="M233" s="2">
        <f t="shared" si="24"/>
        <v>0</v>
      </c>
      <c r="N233">
        <f t="shared" si="25"/>
        <v>0</v>
      </c>
      <c r="O233">
        <f t="shared" si="20"/>
        <v>0</v>
      </c>
      <c r="P233">
        <f t="shared" si="21"/>
        <v>0</v>
      </c>
    </row>
    <row r="234" spans="1:16" x14ac:dyDescent="0.25">
      <c r="A234" s="8">
        <v>43.392000000000003</v>
      </c>
      <c r="B234" s="8">
        <v>43.392000000000003</v>
      </c>
      <c r="C234" s="8"/>
      <c r="D234" s="30"/>
      <c r="F234" s="2">
        <f>IF(E234&lt;&gt;0,('Modelo Atmosférico'!$B$9/'Modelo Atmosférico'!$B$10)*((POWER(E234/'Modelo Atmosférico'!$B$14,(-'Modelo Atmosférico'!$B$11*'Modelo Atmosférico'!$B$10)/('Modelo Atmosférico'!$B$12*'Modelo Atmosférico'!$B$13)))-1),0)</f>
        <v>0</v>
      </c>
      <c r="G234" s="12">
        <f t="shared" si="26"/>
        <v>0</v>
      </c>
      <c r="H234">
        <v>226</v>
      </c>
      <c r="I234" t="s">
        <v>30</v>
      </c>
      <c r="J234" s="2">
        <f t="shared" si="22"/>
        <v>0</v>
      </c>
      <c r="K234">
        <f t="shared" si="23"/>
        <v>0</v>
      </c>
      <c r="M234" s="2">
        <f t="shared" si="24"/>
        <v>0</v>
      </c>
      <c r="N234">
        <f t="shared" si="25"/>
        <v>0</v>
      </c>
      <c r="O234">
        <f t="shared" si="20"/>
        <v>0</v>
      </c>
      <c r="P234">
        <f t="shared" si="21"/>
        <v>0</v>
      </c>
    </row>
    <row r="235" spans="1:16" x14ac:dyDescent="0.25">
      <c r="A235" s="8">
        <v>43.584000000000003</v>
      </c>
      <c r="B235" s="8">
        <v>43.584000000000003</v>
      </c>
      <c r="C235" s="8"/>
      <c r="D235" s="30"/>
      <c r="F235" s="2">
        <f>IF(E235&lt;&gt;0,('Modelo Atmosférico'!$B$9/'Modelo Atmosférico'!$B$10)*((POWER(E235/'Modelo Atmosférico'!$B$14,(-'Modelo Atmosférico'!$B$11*'Modelo Atmosférico'!$B$10)/('Modelo Atmosférico'!$B$12*'Modelo Atmosférico'!$B$13)))-1),0)</f>
        <v>0</v>
      </c>
      <c r="G235" s="12">
        <f t="shared" si="26"/>
        <v>0</v>
      </c>
      <c r="H235">
        <v>227</v>
      </c>
      <c r="I235" t="s">
        <v>30</v>
      </c>
      <c r="J235" s="2">
        <f t="shared" si="22"/>
        <v>0</v>
      </c>
      <c r="K235">
        <f t="shared" si="23"/>
        <v>0</v>
      </c>
      <c r="M235" s="2">
        <f t="shared" si="24"/>
        <v>0</v>
      </c>
      <c r="N235">
        <f t="shared" si="25"/>
        <v>0</v>
      </c>
      <c r="O235">
        <f t="shared" si="20"/>
        <v>0</v>
      </c>
      <c r="P235">
        <f t="shared" si="21"/>
        <v>0</v>
      </c>
    </row>
    <row r="236" spans="1:16" x14ac:dyDescent="0.25">
      <c r="A236" s="8">
        <v>43.776000000000003</v>
      </c>
      <c r="B236" s="8">
        <v>43.776000000000003</v>
      </c>
      <c r="C236" s="8"/>
      <c r="D236" s="30"/>
      <c r="F236" s="2">
        <f>IF(E236&lt;&gt;0,('Modelo Atmosférico'!$B$9/'Modelo Atmosférico'!$B$10)*((POWER(E236/'Modelo Atmosférico'!$B$14,(-'Modelo Atmosférico'!$B$11*'Modelo Atmosférico'!$B$10)/('Modelo Atmosférico'!$B$12*'Modelo Atmosférico'!$B$13)))-1),0)</f>
        <v>0</v>
      </c>
      <c r="G236" s="12">
        <f t="shared" si="26"/>
        <v>0</v>
      </c>
      <c r="H236">
        <v>228</v>
      </c>
      <c r="I236" t="s">
        <v>30</v>
      </c>
      <c r="J236" s="2">
        <f t="shared" si="22"/>
        <v>0</v>
      </c>
      <c r="K236">
        <f t="shared" si="23"/>
        <v>0</v>
      </c>
      <c r="M236" s="2">
        <f t="shared" si="24"/>
        <v>0</v>
      </c>
      <c r="N236">
        <f t="shared" si="25"/>
        <v>0</v>
      </c>
      <c r="O236">
        <f t="shared" si="20"/>
        <v>0</v>
      </c>
      <c r="P236">
        <f t="shared" si="21"/>
        <v>0</v>
      </c>
    </row>
    <row r="237" spans="1:16" x14ac:dyDescent="0.25">
      <c r="A237" s="8">
        <v>43.968000000000004</v>
      </c>
      <c r="B237" s="8">
        <v>43.968000000000004</v>
      </c>
      <c r="C237" s="8"/>
      <c r="D237" s="30"/>
      <c r="F237" s="2">
        <f>IF(E237&lt;&gt;0,('Modelo Atmosférico'!$B$9/'Modelo Atmosférico'!$B$10)*((POWER(E237/'Modelo Atmosférico'!$B$14,(-'Modelo Atmosférico'!$B$11*'Modelo Atmosférico'!$B$10)/('Modelo Atmosférico'!$B$12*'Modelo Atmosférico'!$B$13)))-1),0)</f>
        <v>0</v>
      </c>
      <c r="G237" s="12">
        <f t="shared" si="26"/>
        <v>0</v>
      </c>
      <c r="H237">
        <v>229</v>
      </c>
      <c r="I237" t="s">
        <v>30</v>
      </c>
      <c r="J237" s="2">
        <f t="shared" si="22"/>
        <v>0</v>
      </c>
      <c r="K237">
        <f t="shared" si="23"/>
        <v>0</v>
      </c>
      <c r="M237" s="2">
        <f t="shared" si="24"/>
        <v>0</v>
      </c>
      <c r="N237">
        <f t="shared" si="25"/>
        <v>0</v>
      </c>
      <c r="O237">
        <f t="shared" si="20"/>
        <v>0</v>
      </c>
      <c r="P237">
        <f t="shared" si="21"/>
        <v>0</v>
      </c>
    </row>
    <row r="238" spans="1:16" x14ac:dyDescent="0.25">
      <c r="A238" s="7">
        <v>44.16</v>
      </c>
      <c r="B238" s="8">
        <v>44.16</v>
      </c>
      <c r="C238" s="8"/>
      <c r="D238" s="30"/>
      <c r="F238" s="2">
        <f>IF(E238&lt;&gt;0,('Modelo Atmosférico'!$B$9/'Modelo Atmosférico'!$B$10)*((POWER(E238/'Modelo Atmosférico'!$B$14,(-'Modelo Atmosférico'!$B$11*'Modelo Atmosférico'!$B$10)/('Modelo Atmosférico'!$B$12*'Modelo Atmosférico'!$B$13)))-1),0)</f>
        <v>0</v>
      </c>
      <c r="G238" s="12">
        <f t="shared" si="26"/>
        <v>0</v>
      </c>
      <c r="H238">
        <v>230</v>
      </c>
      <c r="I238" t="s">
        <v>30</v>
      </c>
      <c r="J238" s="2">
        <f t="shared" si="22"/>
        <v>0</v>
      </c>
      <c r="K238">
        <f t="shared" si="23"/>
        <v>0</v>
      </c>
      <c r="M238" s="2">
        <f t="shared" si="24"/>
        <v>0</v>
      </c>
      <c r="N238">
        <f t="shared" si="25"/>
        <v>0</v>
      </c>
      <c r="O238">
        <f t="shared" si="20"/>
        <v>0</v>
      </c>
      <c r="P238">
        <f t="shared" si="21"/>
        <v>0</v>
      </c>
    </row>
    <row r="239" spans="1:16" x14ac:dyDescent="0.25">
      <c r="A239" s="8">
        <v>44.351999999999997</v>
      </c>
      <c r="B239" s="8">
        <v>44.351999999999997</v>
      </c>
      <c r="C239" s="8"/>
      <c r="D239" s="30"/>
      <c r="F239" s="2">
        <f>IF(E239&lt;&gt;0,('Modelo Atmosférico'!$B$9/'Modelo Atmosférico'!$B$10)*((POWER(E239/'Modelo Atmosférico'!$B$14,(-'Modelo Atmosférico'!$B$11*'Modelo Atmosférico'!$B$10)/('Modelo Atmosférico'!$B$12*'Modelo Atmosférico'!$B$13)))-1),0)</f>
        <v>0</v>
      </c>
      <c r="G239" s="12">
        <f t="shared" si="26"/>
        <v>0</v>
      </c>
      <c r="H239">
        <v>231</v>
      </c>
      <c r="I239" t="s">
        <v>30</v>
      </c>
      <c r="J239" s="2">
        <f t="shared" si="22"/>
        <v>0</v>
      </c>
      <c r="K239">
        <f t="shared" si="23"/>
        <v>0</v>
      </c>
      <c r="M239" s="2">
        <f t="shared" si="24"/>
        <v>0</v>
      </c>
      <c r="N239">
        <f t="shared" si="25"/>
        <v>0</v>
      </c>
      <c r="O239">
        <f t="shared" si="20"/>
        <v>0</v>
      </c>
      <c r="P239">
        <f t="shared" si="21"/>
        <v>0</v>
      </c>
    </row>
    <row r="240" spans="1:16" x14ac:dyDescent="0.25">
      <c r="A240" s="8">
        <v>44.543999999999997</v>
      </c>
      <c r="B240" s="8">
        <v>44.543999999999997</v>
      </c>
      <c r="C240" s="8"/>
      <c r="D240" s="30"/>
      <c r="F240" s="2">
        <f>IF(E240&lt;&gt;0,('Modelo Atmosférico'!$B$9/'Modelo Atmosférico'!$B$10)*((POWER(E240/'Modelo Atmosférico'!$B$14,(-'Modelo Atmosférico'!$B$11*'Modelo Atmosférico'!$B$10)/('Modelo Atmosférico'!$B$12*'Modelo Atmosférico'!$B$13)))-1),0)</f>
        <v>0</v>
      </c>
      <c r="G240" s="12">
        <f t="shared" si="26"/>
        <v>0</v>
      </c>
      <c r="H240">
        <v>232</v>
      </c>
      <c r="I240" t="s">
        <v>30</v>
      </c>
      <c r="J240" s="2">
        <f t="shared" si="22"/>
        <v>0</v>
      </c>
      <c r="K240">
        <f t="shared" si="23"/>
        <v>0</v>
      </c>
      <c r="M240" s="2">
        <f t="shared" si="24"/>
        <v>0</v>
      </c>
      <c r="N240">
        <f t="shared" si="25"/>
        <v>0</v>
      </c>
      <c r="O240">
        <f t="shared" si="20"/>
        <v>0</v>
      </c>
      <c r="P240">
        <f t="shared" si="21"/>
        <v>0</v>
      </c>
    </row>
    <row r="241" spans="1:16" x14ac:dyDescent="0.25">
      <c r="A241" s="8">
        <v>44.735999999999997</v>
      </c>
      <c r="B241" s="8">
        <v>44.735999999999997</v>
      </c>
      <c r="C241" s="8"/>
      <c r="D241" s="30"/>
      <c r="F241" s="2">
        <f>IF(E241&lt;&gt;0,('Modelo Atmosférico'!$B$9/'Modelo Atmosférico'!$B$10)*((POWER(E241/'Modelo Atmosférico'!$B$14,(-'Modelo Atmosférico'!$B$11*'Modelo Atmosférico'!$B$10)/('Modelo Atmosférico'!$B$12*'Modelo Atmosférico'!$B$13)))-1),0)</f>
        <v>0</v>
      </c>
      <c r="G241" s="12">
        <f t="shared" si="26"/>
        <v>0</v>
      </c>
      <c r="H241">
        <v>233</v>
      </c>
      <c r="I241" t="s">
        <v>30</v>
      </c>
      <c r="J241" s="2">
        <f t="shared" si="22"/>
        <v>0</v>
      </c>
      <c r="K241">
        <f t="shared" si="23"/>
        <v>0</v>
      </c>
      <c r="M241" s="2">
        <f t="shared" si="24"/>
        <v>0</v>
      </c>
      <c r="N241">
        <f t="shared" si="25"/>
        <v>0</v>
      </c>
      <c r="O241">
        <f t="shared" si="20"/>
        <v>0</v>
      </c>
      <c r="P241">
        <f t="shared" si="21"/>
        <v>0</v>
      </c>
    </row>
    <row r="242" spans="1:16" x14ac:dyDescent="0.25">
      <c r="A242" s="8">
        <v>44.927999999999997</v>
      </c>
      <c r="B242" s="8">
        <v>44.927999999999997</v>
      </c>
      <c r="C242" s="8"/>
      <c r="D242" s="30"/>
      <c r="F242" s="2">
        <f>IF(E242&lt;&gt;0,('Modelo Atmosférico'!$B$9/'Modelo Atmosférico'!$B$10)*((POWER(E242/'Modelo Atmosférico'!$B$14,(-'Modelo Atmosférico'!$B$11*'Modelo Atmosférico'!$B$10)/('Modelo Atmosférico'!$B$12*'Modelo Atmosférico'!$B$13)))-1),0)</f>
        <v>0</v>
      </c>
      <c r="G242" s="12">
        <f t="shared" si="26"/>
        <v>0</v>
      </c>
      <c r="H242">
        <v>234</v>
      </c>
      <c r="I242" t="s">
        <v>30</v>
      </c>
      <c r="J242" s="2">
        <f t="shared" si="22"/>
        <v>0</v>
      </c>
      <c r="K242">
        <f t="shared" si="23"/>
        <v>0</v>
      </c>
      <c r="M242" s="2">
        <f t="shared" si="24"/>
        <v>0</v>
      </c>
      <c r="N242">
        <f t="shared" si="25"/>
        <v>0</v>
      </c>
      <c r="O242">
        <f t="shared" ref="O242:O247" si="27">IF(AND(N242&gt;0, N242&lt;$O$3), 1, 0)</f>
        <v>0</v>
      </c>
      <c r="P242">
        <f t="shared" si="21"/>
        <v>0</v>
      </c>
    </row>
    <row r="243" spans="1:16" x14ac:dyDescent="0.25">
      <c r="A243" s="7">
        <v>45.12</v>
      </c>
      <c r="B243" s="8">
        <v>45.12</v>
      </c>
      <c r="C243" s="8"/>
      <c r="D243" s="30"/>
      <c r="F243" s="2">
        <f>IF(E243&lt;&gt;0,('Modelo Atmosférico'!$B$9/'Modelo Atmosférico'!$B$10)*((POWER(E243/'Modelo Atmosférico'!$B$14,(-'Modelo Atmosférico'!$B$11*'Modelo Atmosférico'!$B$10)/('Modelo Atmosférico'!$B$12*'Modelo Atmosférico'!$B$13)))-1),0)</f>
        <v>0</v>
      </c>
      <c r="G243" s="12">
        <f t="shared" si="26"/>
        <v>0</v>
      </c>
      <c r="H243">
        <v>235</v>
      </c>
      <c r="I243" t="s">
        <v>30</v>
      </c>
      <c r="J243" s="2">
        <f t="shared" si="22"/>
        <v>0</v>
      </c>
      <c r="K243">
        <f t="shared" si="23"/>
        <v>0</v>
      </c>
      <c r="M243" s="2">
        <f t="shared" si="24"/>
        <v>0</v>
      </c>
      <c r="N243">
        <f t="shared" si="25"/>
        <v>0</v>
      </c>
      <c r="O243">
        <f t="shared" si="27"/>
        <v>0</v>
      </c>
      <c r="P243">
        <f t="shared" ref="P243:P247" si="28">IF(AND(O243=1, M243&lt;1, M243&gt;-1), 1, 0)</f>
        <v>0</v>
      </c>
    </row>
    <row r="244" spans="1:16" x14ac:dyDescent="0.25">
      <c r="A244" s="8">
        <v>45.311999999999998</v>
      </c>
      <c r="B244" s="8">
        <v>45.311999999999998</v>
      </c>
      <c r="C244" s="8"/>
      <c r="D244" s="30"/>
      <c r="F244" s="2">
        <f>IF(E244&lt;&gt;0,('Modelo Atmosférico'!$B$9/'Modelo Atmosférico'!$B$10)*((POWER(E244/'Modelo Atmosférico'!$B$14,(-'Modelo Atmosférico'!$B$11*'Modelo Atmosférico'!$B$10)/('Modelo Atmosférico'!$B$12*'Modelo Atmosférico'!$B$13)))-1),0)</f>
        <v>0</v>
      </c>
      <c r="G244" s="12">
        <f t="shared" si="26"/>
        <v>0</v>
      </c>
      <c r="H244">
        <v>236</v>
      </c>
      <c r="I244" t="s">
        <v>30</v>
      </c>
      <c r="J244" s="2">
        <f t="shared" si="22"/>
        <v>0</v>
      </c>
      <c r="K244">
        <f t="shared" si="23"/>
        <v>0</v>
      </c>
      <c r="M244" s="2">
        <f t="shared" si="24"/>
        <v>0</v>
      </c>
      <c r="N244">
        <f t="shared" si="25"/>
        <v>0</v>
      </c>
      <c r="O244">
        <f t="shared" si="27"/>
        <v>0</v>
      </c>
      <c r="P244">
        <f t="shared" si="28"/>
        <v>0</v>
      </c>
    </row>
    <row r="245" spans="1:16" x14ac:dyDescent="0.25">
      <c r="A245" s="8">
        <v>45.503999999999998</v>
      </c>
      <c r="B245" s="8">
        <v>45.503999999999998</v>
      </c>
      <c r="C245" s="8"/>
      <c r="D245" s="30"/>
      <c r="F245" s="2">
        <f>IF(E245&lt;&gt;0,('Modelo Atmosférico'!$B$9/'Modelo Atmosférico'!$B$10)*((POWER(E245/'Modelo Atmosférico'!$B$14,(-'Modelo Atmosférico'!$B$11*'Modelo Atmosférico'!$B$10)/('Modelo Atmosférico'!$B$12*'Modelo Atmosférico'!$B$13)))-1),0)</f>
        <v>0</v>
      </c>
      <c r="G245" s="12">
        <f t="shared" si="26"/>
        <v>0</v>
      </c>
      <c r="H245">
        <v>237</v>
      </c>
      <c r="I245" t="s">
        <v>30</v>
      </c>
      <c r="J245" s="2">
        <f t="shared" ref="J245:J247" si="29">(G245-G240)/(B245-B240)</f>
        <v>0</v>
      </c>
      <c r="K245">
        <f t="shared" ref="K245:K247" si="30">_xlfn.VAR.P(J240:J245)</f>
        <v>0</v>
      </c>
      <c r="M245" s="2">
        <f t="shared" ref="M245:M247" si="31">(D245-D240)/(B245-B240)</f>
        <v>0</v>
      </c>
      <c r="N245">
        <f t="shared" ref="N245:N247" si="32">_xlfn.VAR.P(M240:M245)</f>
        <v>0</v>
      </c>
      <c r="O245">
        <f t="shared" si="27"/>
        <v>0</v>
      </c>
      <c r="P245">
        <f t="shared" si="28"/>
        <v>0</v>
      </c>
    </row>
    <row r="246" spans="1:16" x14ac:dyDescent="0.25">
      <c r="A246" s="8">
        <v>45.695999999999998</v>
      </c>
      <c r="B246" s="8">
        <v>45.695999999999998</v>
      </c>
      <c r="C246" s="8"/>
      <c r="D246" s="30"/>
      <c r="F246" s="2">
        <f>IF(E246&lt;&gt;0,('Modelo Atmosférico'!$B$9/'Modelo Atmosférico'!$B$10)*((POWER(E246/'Modelo Atmosférico'!$B$14,(-'Modelo Atmosférico'!$B$11*'Modelo Atmosférico'!$B$10)/('Modelo Atmosférico'!$B$12*'Modelo Atmosférico'!$B$13)))-1),0)</f>
        <v>0</v>
      </c>
      <c r="G246" s="12">
        <f t="shared" si="26"/>
        <v>0</v>
      </c>
      <c r="H246">
        <v>238</v>
      </c>
      <c r="I246" t="s">
        <v>30</v>
      </c>
      <c r="J246" s="2">
        <f t="shared" si="29"/>
        <v>0</v>
      </c>
      <c r="K246">
        <f t="shared" si="30"/>
        <v>0</v>
      </c>
      <c r="M246" s="2">
        <f t="shared" si="31"/>
        <v>0</v>
      </c>
      <c r="N246">
        <f t="shared" si="32"/>
        <v>0</v>
      </c>
      <c r="O246">
        <f t="shared" si="27"/>
        <v>0</v>
      </c>
      <c r="P246">
        <f t="shared" si="28"/>
        <v>0</v>
      </c>
    </row>
    <row r="247" spans="1:16" x14ac:dyDescent="0.25">
      <c r="A247" s="8">
        <v>45.887999999999998</v>
      </c>
      <c r="B247" s="8">
        <v>45.887999999999998</v>
      </c>
      <c r="C247" s="8"/>
      <c r="D247" s="30"/>
      <c r="F247" s="2">
        <f>IF(E247&lt;&gt;0,('Modelo Atmosférico'!$B$9/'Modelo Atmosférico'!$B$10)*((POWER(E247/'Modelo Atmosférico'!$B$14,(-'Modelo Atmosférico'!$B$11*'Modelo Atmosférico'!$B$10)/('Modelo Atmosférico'!$B$12*'Modelo Atmosférico'!$B$13)))-1),0)</f>
        <v>0</v>
      </c>
      <c r="G247" s="12">
        <f t="shared" si="26"/>
        <v>0</v>
      </c>
      <c r="H247">
        <v>239</v>
      </c>
      <c r="I247" t="s">
        <v>30</v>
      </c>
      <c r="J247" s="2">
        <f t="shared" si="29"/>
        <v>0</v>
      </c>
      <c r="K247">
        <f t="shared" si="30"/>
        <v>0</v>
      </c>
      <c r="M247" s="2">
        <f t="shared" si="31"/>
        <v>0</v>
      </c>
      <c r="N247">
        <f t="shared" si="32"/>
        <v>0</v>
      </c>
      <c r="O247">
        <f t="shared" si="27"/>
        <v>0</v>
      </c>
      <c r="P247">
        <f t="shared" si="28"/>
        <v>0</v>
      </c>
    </row>
    <row r="248" spans="1:16" x14ac:dyDescent="0.25">
      <c r="A248" s="7"/>
      <c r="B248" s="8"/>
      <c r="C248" s="8"/>
      <c r="D248" s="13"/>
      <c r="E248" s="14"/>
      <c r="F248" s="15"/>
      <c r="G248" s="16"/>
      <c r="J248" s="2"/>
    </row>
    <row r="249" spans="1:16" x14ac:dyDescent="0.25">
      <c r="D249" s="30"/>
      <c r="E249" s="30"/>
    </row>
    <row r="250" spans="1:16" x14ac:dyDescent="0.25">
      <c r="D250" s="30"/>
      <c r="E250" s="30"/>
    </row>
    <row r="251" spans="1:16" x14ac:dyDescent="0.25">
      <c r="D251" s="30"/>
      <c r="E251" s="30"/>
    </row>
  </sheetData>
  <autoFilter ref="A7:P248" xr:uid="{0D9F40BF-3F36-42D1-8ABC-46002DF60A30}"/>
  <mergeCells count="5">
    <mergeCell ref="B1:C1"/>
    <mergeCell ref="B2:D2"/>
    <mergeCell ref="B3:D3"/>
    <mergeCell ref="B4:D4"/>
    <mergeCell ref="B5:D5"/>
  </mergeCell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5" r:id="rId4" name="CommandButton1">
          <controlPr defaultSize="0" autoLine="0" r:id="rId5">
            <anchor moveWithCells="1">
              <from>
                <xdr:col>4</xdr:col>
                <xdr:colOff>28575</xdr:colOff>
                <xdr:row>5</xdr:row>
                <xdr:rowOff>66675</xdr:rowOff>
              </from>
              <to>
                <xdr:col>7</xdr:col>
                <xdr:colOff>0</xdr:colOff>
                <xdr:row>5</xdr:row>
                <xdr:rowOff>342900</xdr:rowOff>
              </to>
            </anchor>
          </controlPr>
        </control>
      </mc:Choice>
      <mc:Fallback>
        <control shapeId="16385" r:id="rId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4B8A2-2D00-4242-8205-F5C3F4DD892B}">
  <sheetPr codeName="Sheet1"/>
  <dimension ref="B1:G211"/>
  <sheetViews>
    <sheetView workbookViewId="0">
      <selection activeCell="N30" sqref="N30"/>
    </sheetView>
  </sheetViews>
  <sheetFormatPr defaultRowHeight="15" x14ac:dyDescent="0.25"/>
  <sheetData>
    <row r="1" spans="2:2" x14ac:dyDescent="0.25">
      <c r="B1" s="30">
        <v>28259</v>
      </c>
    </row>
    <row r="2" spans="2:2" x14ac:dyDescent="0.25">
      <c r="B2" s="30">
        <v>28287</v>
      </c>
    </row>
    <row r="3" spans="2:2" x14ac:dyDescent="0.25">
      <c r="B3" s="30">
        <v>28320</v>
      </c>
    </row>
    <row r="4" spans="2:2" x14ac:dyDescent="0.25">
      <c r="B4" s="30">
        <v>28347</v>
      </c>
    </row>
    <row r="5" spans="2:2" x14ac:dyDescent="0.25">
      <c r="B5" s="30">
        <v>28373</v>
      </c>
    </row>
    <row r="6" spans="2:2" x14ac:dyDescent="0.25">
      <c r="B6" s="30">
        <v>28400</v>
      </c>
    </row>
    <row r="7" spans="2:2" x14ac:dyDescent="0.25">
      <c r="B7" s="30">
        <v>28425</v>
      </c>
    </row>
    <row r="8" spans="2:2" x14ac:dyDescent="0.25">
      <c r="B8" s="30">
        <v>28445</v>
      </c>
    </row>
    <row r="9" spans="2:2" x14ac:dyDescent="0.25">
      <c r="B9" s="30">
        <v>28465</v>
      </c>
    </row>
    <row r="10" spans="2:2" x14ac:dyDescent="0.25">
      <c r="B10" s="30">
        <v>28484</v>
      </c>
    </row>
    <row r="11" spans="2:2" x14ac:dyDescent="0.25">
      <c r="B11" s="30">
        <v>28501</v>
      </c>
    </row>
    <row r="12" spans="2:2" x14ac:dyDescent="0.25">
      <c r="B12" s="30">
        <v>28515</v>
      </c>
    </row>
    <row r="13" spans="2:2" x14ac:dyDescent="0.25">
      <c r="B13" s="30">
        <v>28529</v>
      </c>
    </row>
    <row r="14" spans="2:2" x14ac:dyDescent="0.25">
      <c r="B14" s="30">
        <v>28542</v>
      </c>
    </row>
    <row r="15" spans="2:2" x14ac:dyDescent="0.25">
      <c r="B15" s="30">
        <v>28553</v>
      </c>
    </row>
    <row r="16" spans="2:2" x14ac:dyDescent="0.25">
      <c r="B16" s="30">
        <v>28563</v>
      </c>
    </row>
    <row r="17" spans="2:7" x14ac:dyDescent="0.25">
      <c r="B17" s="30">
        <v>28572</v>
      </c>
    </row>
    <row r="18" spans="2:7" x14ac:dyDescent="0.25">
      <c r="B18" s="30">
        <v>28579</v>
      </c>
    </row>
    <row r="19" spans="2:7" x14ac:dyDescent="0.25">
      <c r="B19" s="30">
        <v>28585</v>
      </c>
    </row>
    <row r="20" spans="2:7" x14ac:dyDescent="0.25">
      <c r="B20" s="30">
        <v>28589</v>
      </c>
    </row>
    <row r="21" spans="2:7" x14ac:dyDescent="0.25">
      <c r="B21" s="30">
        <v>28592</v>
      </c>
    </row>
    <row r="22" spans="2:7" x14ac:dyDescent="0.25">
      <c r="B22" s="30">
        <v>28591</v>
      </c>
    </row>
    <row r="23" spans="2:7" x14ac:dyDescent="0.25">
      <c r="B23" s="30">
        <v>28591</v>
      </c>
    </row>
    <row r="24" spans="2:7" x14ac:dyDescent="0.25">
      <c r="B24" s="30">
        <v>28648</v>
      </c>
    </row>
    <row r="25" spans="2:7" x14ac:dyDescent="0.25">
      <c r="B25" s="30">
        <v>28671</v>
      </c>
    </row>
    <row r="26" spans="2:7" x14ac:dyDescent="0.25">
      <c r="B26" s="30">
        <v>28648</v>
      </c>
    </row>
    <row r="27" spans="2:7" x14ac:dyDescent="0.25">
      <c r="B27" s="30">
        <v>28678</v>
      </c>
    </row>
    <row r="28" spans="2:7" x14ac:dyDescent="0.25">
      <c r="B28" s="30">
        <v>28637</v>
      </c>
    </row>
    <row r="29" spans="2:7" x14ac:dyDescent="0.25">
      <c r="B29" s="30">
        <v>28621</v>
      </c>
    </row>
    <row r="30" spans="2:7" x14ac:dyDescent="0.25">
      <c r="B30" s="30">
        <v>28615</v>
      </c>
      <c r="G30" s="30"/>
    </row>
    <row r="31" spans="2:7" x14ac:dyDescent="0.25">
      <c r="B31" s="30">
        <v>28610</v>
      </c>
    </row>
    <row r="32" spans="2:7" x14ac:dyDescent="0.25">
      <c r="B32" s="30">
        <v>28595</v>
      </c>
    </row>
    <row r="33" spans="2:2" x14ac:dyDescent="0.25">
      <c r="B33" s="30">
        <v>28593</v>
      </c>
    </row>
    <row r="34" spans="2:2" x14ac:dyDescent="0.25">
      <c r="B34" s="30">
        <v>28585</v>
      </c>
    </row>
    <row r="35" spans="2:2" x14ac:dyDescent="0.25">
      <c r="B35" s="30">
        <v>28582</v>
      </c>
    </row>
    <row r="36" spans="2:2" x14ac:dyDescent="0.25">
      <c r="B36" s="30">
        <v>28578</v>
      </c>
    </row>
    <row r="37" spans="2:2" x14ac:dyDescent="0.25">
      <c r="B37" s="30">
        <v>28573</v>
      </c>
    </row>
    <row r="38" spans="2:2" x14ac:dyDescent="0.25">
      <c r="B38" s="30">
        <v>28573</v>
      </c>
    </row>
    <row r="39" spans="2:2" x14ac:dyDescent="0.25">
      <c r="B39" s="30">
        <v>28565</v>
      </c>
    </row>
    <row r="40" spans="2:2" x14ac:dyDescent="0.25">
      <c r="B40" s="30">
        <v>28561</v>
      </c>
    </row>
    <row r="41" spans="2:2" x14ac:dyDescent="0.25">
      <c r="B41" s="30">
        <v>28553</v>
      </c>
    </row>
    <row r="42" spans="2:2" x14ac:dyDescent="0.25">
      <c r="B42" s="30">
        <v>28550</v>
      </c>
    </row>
    <row r="43" spans="2:2" x14ac:dyDescent="0.25">
      <c r="B43" s="30">
        <v>28541</v>
      </c>
    </row>
    <row r="44" spans="2:2" x14ac:dyDescent="0.25">
      <c r="B44" s="30">
        <v>28535</v>
      </c>
    </row>
    <row r="45" spans="2:2" x14ac:dyDescent="0.25">
      <c r="B45" s="30">
        <v>28528</v>
      </c>
    </row>
    <row r="46" spans="2:2" x14ac:dyDescent="0.25">
      <c r="B46" s="30">
        <v>28523</v>
      </c>
    </row>
    <row r="47" spans="2:2" x14ac:dyDescent="0.25">
      <c r="B47" s="30">
        <v>28513</v>
      </c>
    </row>
    <row r="48" spans="2:2" x14ac:dyDescent="0.25">
      <c r="B48" s="30">
        <v>28507</v>
      </c>
    </row>
    <row r="49" spans="2:2" x14ac:dyDescent="0.25">
      <c r="B49" s="30">
        <v>28501</v>
      </c>
    </row>
    <row r="50" spans="2:2" x14ac:dyDescent="0.25">
      <c r="B50" s="30">
        <v>28493</v>
      </c>
    </row>
    <row r="51" spans="2:2" x14ac:dyDescent="0.25">
      <c r="B51" s="30">
        <v>28485</v>
      </c>
    </row>
    <row r="52" spans="2:2" x14ac:dyDescent="0.25">
      <c r="B52" s="30">
        <v>28477</v>
      </c>
    </row>
    <row r="53" spans="2:2" x14ac:dyDescent="0.25">
      <c r="B53" s="30">
        <v>28470</v>
      </c>
    </row>
    <row r="54" spans="2:2" x14ac:dyDescent="0.25">
      <c r="B54" s="30">
        <v>28462</v>
      </c>
    </row>
    <row r="55" spans="2:2" x14ac:dyDescent="0.25">
      <c r="B55" s="30">
        <v>28453</v>
      </c>
    </row>
    <row r="56" spans="2:2" x14ac:dyDescent="0.25">
      <c r="B56" s="30">
        <v>28448</v>
      </c>
    </row>
    <row r="57" spans="2:2" x14ac:dyDescent="0.25">
      <c r="B57" s="30">
        <v>28439</v>
      </c>
    </row>
    <row r="58" spans="2:2" x14ac:dyDescent="0.25">
      <c r="B58" s="30">
        <v>28432</v>
      </c>
    </row>
    <row r="59" spans="2:2" x14ac:dyDescent="0.25">
      <c r="B59" s="30">
        <v>28422</v>
      </c>
    </row>
    <row r="60" spans="2:2" x14ac:dyDescent="0.25">
      <c r="B60" s="30">
        <v>28414</v>
      </c>
    </row>
    <row r="61" spans="2:2" x14ac:dyDescent="0.25">
      <c r="B61" s="30">
        <v>28410</v>
      </c>
    </row>
    <row r="62" spans="2:2" x14ac:dyDescent="0.25">
      <c r="B62" s="30">
        <v>28405</v>
      </c>
    </row>
    <row r="63" spans="2:2" x14ac:dyDescent="0.25">
      <c r="B63" s="30">
        <v>28395</v>
      </c>
    </row>
    <row r="64" spans="2:2" x14ac:dyDescent="0.25">
      <c r="B64" s="30">
        <v>28389</v>
      </c>
    </row>
    <row r="65" spans="2:2" x14ac:dyDescent="0.25">
      <c r="B65" s="30">
        <v>28378</v>
      </c>
    </row>
    <row r="66" spans="2:2" x14ac:dyDescent="0.25">
      <c r="B66" s="43">
        <v>28371</v>
      </c>
    </row>
    <row r="67" spans="2:2" x14ac:dyDescent="0.25">
      <c r="B67" s="30">
        <v>28364</v>
      </c>
    </row>
    <row r="68" spans="2:2" x14ac:dyDescent="0.25">
      <c r="B68" s="30">
        <v>28357</v>
      </c>
    </row>
    <row r="69" spans="2:2" x14ac:dyDescent="0.25">
      <c r="B69" s="30">
        <v>28349</v>
      </c>
    </row>
    <row r="70" spans="2:2" x14ac:dyDescent="0.25">
      <c r="B70" s="30">
        <v>28342</v>
      </c>
    </row>
    <row r="71" spans="2:2" x14ac:dyDescent="0.25">
      <c r="B71" s="30">
        <v>28335</v>
      </c>
    </row>
    <row r="72" spans="2:2" x14ac:dyDescent="0.25">
      <c r="B72" s="30">
        <v>28327</v>
      </c>
    </row>
    <row r="73" spans="2:2" x14ac:dyDescent="0.25">
      <c r="B73" s="30">
        <v>28320</v>
      </c>
    </row>
    <row r="74" spans="2:2" x14ac:dyDescent="0.25">
      <c r="B74" s="30">
        <v>28312</v>
      </c>
    </row>
    <row r="75" spans="2:2" x14ac:dyDescent="0.25">
      <c r="B75" s="30">
        <v>28305</v>
      </c>
    </row>
    <row r="76" spans="2:2" x14ac:dyDescent="0.25">
      <c r="B76" s="30">
        <v>28297</v>
      </c>
    </row>
    <row r="77" spans="2:2" x14ac:dyDescent="0.25">
      <c r="B77" s="30">
        <v>28290</v>
      </c>
    </row>
    <row r="78" spans="2:2" x14ac:dyDescent="0.25">
      <c r="B78" s="43">
        <v>28283</v>
      </c>
    </row>
    <row r="79" spans="2:2" x14ac:dyDescent="0.25">
      <c r="B79" s="30">
        <v>28275</v>
      </c>
    </row>
    <row r="80" spans="2:2" x14ac:dyDescent="0.25">
      <c r="B80" s="30">
        <v>28268</v>
      </c>
    </row>
    <row r="81" spans="2:2" x14ac:dyDescent="0.25">
      <c r="B81" s="30">
        <v>28260</v>
      </c>
    </row>
    <row r="82" spans="2:2" x14ac:dyDescent="0.25">
      <c r="B82" s="30">
        <v>28259</v>
      </c>
    </row>
    <row r="83" spans="2:2" x14ac:dyDescent="0.25">
      <c r="B83" s="30">
        <v>28258</v>
      </c>
    </row>
    <row r="84" spans="2:2" x14ac:dyDescent="0.25">
      <c r="B84" s="30">
        <v>28259</v>
      </c>
    </row>
    <row r="85" spans="2:2" x14ac:dyDescent="0.25">
      <c r="B85" s="30">
        <v>28257</v>
      </c>
    </row>
    <row r="86" spans="2:2" x14ac:dyDescent="0.25">
      <c r="B86" s="30">
        <v>28258</v>
      </c>
    </row>
    <row r="87" spans="2:2" x14ac:dyDescent="0.25">
      <c r="B87" s="30">
        <v>28259</v>
      </c>
    </row>
    <row r="88" spans="2:2" x14ac:dyDescent="0.25">
      <c r="B88" s="30">
        <v>28258</v>
      </c>
    </row>
    <row r="89" spans="2:2" x14ac:dyDescent="0.25">
      <c r="B89" s="30">
        <v>28259</v>
      </c>
    </row>
    <row r="90" spans="2:2" x14ac:dyDescent="0.25">
      <c r="B90" s="30">
        <v>28257</v>
      </c>
    </row>
    <row r="91" spans="2:2" x14ac:dyDescent="0.25">
      <c r="B91" s="30">
        <v>28258</v>
      </c>
    </row>
    <row r="92" spans="2:2" x14ac:dyDescent="0.25">
      <c r="B92" s="30">
        <v>28259</v>
      </c>
    </row>
    <row r="93" spans="2:2" x14ac:dyDescent="0.25">
      <c r="B93" s="30">
        <v>28258</v>
      </c>
    </row>
    <row r="94" spans="2:2" x14ac:dyDescent="0.25">
      <c r="B94" s="30">
        <v>28259</v>
      </c>
    </row>
    <row r="95" spans="2:2" x14ac:dyDescent="0.25">
      <c r="B95" s="30">
        <v>28257</v>
      </c>
    </row>
    <row r="96" spans="2:2" x14ac:dyDescent="0.25">
      <c r="B96" s="30">
        <v>28258</v>
      </c>
    </row>
    <row r="97" spans="2:2" x14ac:dyDescent="0.25">
      <c r="B97" s="30">
        <v>28259</v>
      </c>
    </row>
    <row r="98" spans="2:2" x14ac:dyDescent="0.25">
      <c r="B98" s="30">
        <v>28258</v>
      </c>
    </row>
    <row r="99" spans="2:2" x14ac:dyDescent="0.25">
      <c r="B99" s="30">
        <v>28259</v>
      </c>
    </row>
    <row r="100" spans="2:2" x14ac:dyDescent="0.25">
      <c r="B100" s="30">
        <v>28257</v>
      </c>
    </row>
    <row r="101" spans="2:2" x14ac:dyDescent="0.25">
      <c r="B101" s="30">
        <v>28258</v>
      </c>
    </row>
    <row r="102" spans="2:2" x14ac:dyDescent="0.25">
      <c r="B102" s="30">
        <v>28259</v>
      </c>
    </row>
    <row r="103" spans="2:2" x14ac:dyDescent="0.25">
      <c r="B103" s="30">
        <v>28258</v>
      </c>
    </row>
    <row r="104" spans="2:2" x14ac:dyDescent="0.25">
      <c r="B104" s="30">
        <v>28259</v>
      </c>
    </row>
    <row r="105" spans="2:2" x14ac:dyDescent="0.25">
      <c r="B105" s="30">
        <v>28257</v>
      </c>
    </row>
    <row r="106" spans="2:2" x14ac:dyDescent="0.25">
      <c r="B106" s="30">
        <v>28258</v>
      </c>
    </row>
    <row r="107" spans="2:2" x14ac:dyDescent="0.25">
      <c r="B107" s="30">
        <v>28259</v>
      </c>
    </row>
    <row r="108" spans="2:2" x14ac:dyDescent="0.25">
      <c r="B108" s="30">
        <v>28258</v>
      </c>
    </row>
    <row r="109" spans="2:2" x14ac:dyDescent="0.25">
      <c r="B109" s="30">
        <v>28259</v>
      </c>
    </row>
    <row r="110" spans="2:2" x14ac:dyDescent="0.25">
      <c r="B110" s="30">
        <v>28257</v>
      </c>
    </row>
    <row r="111" spans="2:2" x14ac:dyDescent="0.25">
      <c r="B111" s="30">
        <v>28258</v>
      </c>
    </row>
    <row r="112" spans="2:2" x14ac:dyDescent="0.25">
      <c r="B112" s="30">
        <v>28259</v>
      </c>
    </row>
    <row r="113" spans="2:2" x14ac:dyDescent="0.25">
      <c r="B113" s="30">
        <v>28258</v>
      </c>
    </row>
    <row r="114" spans="2:2" x14ac:dyDescent="0.25">
      <c r="B114" s="30">
        <v>28259</v>
      </c>
    </row>
    <row r="115" spans="2:2" x14ac:dyDescent="0.25">
      <c r="B115" s="30">
        <v>28257</v>
      </c>
    </row>
    <row r="116" spans="2:2" x14ac:dyDescent="0.25">
      <c r="B116" s="30">
        <v>28258</v>
      </c>
    </row>
    <row r="117" spans="2:2" x14ac:dyDescent="0.25">
      <c r="B117" s="30">
        <v>28259</v>
      </c>
    </row>
    <row r="118" spans="2:2" x14ac:dyDescent="0.25">
      <c r="B118" s="30">
        <v>28258</v>
      </c>
    </row>
    <row r="119" spans="2:2" x14ac:dyDescent="0.25">
      <c r="B119" s="30">
        <v>28259</v>
      </c>
    </row>
    <row r="120" spans="2:2" x14ac:dyDescent="0.25">
      <c r="B120" s="30">
        <v>28257</v>
      </c>
    </row>
    <row r="121" spans="2:2" x14ac:dyDescent="0.25">
      <c r="B121" s="30">
        <v>28258</v>
      </c>
    </row>
    <row r="122" spans="2:2" x14ac:dyDescent="0.25">
      <c r="B122" s="30">
        <v>28259</v>
      </c>
    </row>
    <row r="123" spans="2:2" x14ac:dyDescent="0.25">
      <c r="B123" s="30">
        <v>28258</v>
      </c>
    </row>
    <row r="124" spans="2:2" x14ac:dyDescent="0.25">
      <c r="B124" s="30">
        <v>28259</v>
      </c>
    </row>
    <row r="125" spans="2:2" x14ac:dyDescent="0.25">
      <c r="B125" s="30">
        <v>28257</v>
      </c>
    </row>
    <row r="126" spans="2:2" x14ac:dyDescent="0.25">
      <c r="B126" s="30">
        <v>28258</v>
      </c>
    </row>
    <row r="127" spans="2:2" x14ac:dyDescent="0.25">
      <c r="B127" s="30">
        <v>28259</v>
      </c>
    </row>
    <row r="128" spans="2:2" x14ac:dyDescent="0.25">
      <c r="B128" s="30">
        <v>28258</v>
      </c>
    </row>
    <row r="129" spans="2:2" x14ac:dyDescent="0.25">
      <c r="B129" s="30">
        <v>28259</v>
      </c>
    </row>
    <row r="130" spans="2:2" x14ac:dyDescent="0.25">
      <c r="B130" s="30">
        <v>28257</v>
      </c>
    </row>
    <row r="131" spans="2:2" x14ac:dyDescent="0.25">
      <c r="B131" s="30">
        <v>28258</v>
      </c>
    </row>
    <row r="132" spans="2:2" x14ac:dyDescent="0.25">
      <c r="B132" s="30">
        <v>28259</v>
      </c>
    </row>
    <row r="133" spans="2:2" x14ac:dyDescent="0.25">
      <c r="B133" s="30">
        <v>28258</v>
      </c>
    </row>
    <row r="134" spans="2:2" x14ac:dyDescent="0.25">
      <c r="B134" s="30">
        <v>28259</v>
      </c>
    </row>
    <row r="135" spans="2:2" x14ac:dyDescent="0.25">
      <c r="B135" s="30">
        <v>28257</v>
      </c>
    </row>
    <row r="136" spans="2:2" x14ac:dyDescent="0.25">
      <c r="B136" s="30">
        <v>28258</v>
      </c>
    </row>
    <row r="137" spans="2:2" x14ac:dyDescent="0.25">
      <c r="B137" s="30">
        <v>28259</v>
      </c>
    </row>
    <row r="138" spans="2:2" x14ac:dyDescent="0.25">
      <c r="B138" s="30">
        <v>28258</v>
      </c>
    </row>
    <row r="139" spans="2:2" x14ac:dyDescent="0.25">
      <c r="B139" s="30">
        <v>28259</v>
      </c>
    </row>
    <row r="140" spans="2:2" x14ac:dyDescent="0.25">
      <c r="B140" s="30">
        <v>28257</v>
      </c>
    </row>
    <row r="141" spans="2:2" x14ac:dyDescent="0.25">
      <c r="B141" s="30">
        <v>28258</v>
      </c>
    </row>
    <row r="142" spans="2:2" x14ac:dyDescent="0.25">
      <c r="B142" s="30">
        <v>28259</v>
      </c>
    </row>
    <row r="143" spans="2:2" x14ac:dyDescent="0.25">
      <c r="B143" s="30">
        <v>28258</v>
      </c>
    </row>
    <row r="144" spans="2:2" x14ac:dyDescent="0.25">
      <c r="B144" s="30">
        <v>28259</v>
      </c>
    </row>
    <row r="145" spans="2:2" x14ac:dyDescent="0.25">
      <c r="B145" s="30">
        <v>28257</v>
      </c>
    </row>
    <row r="146" spans="2:2" x14ac:dyDescent="0.25">
      <c r="B146" s="30">
        <v>28258</v>
      </c>
    </row>
    <row r="147" spans="2:2" x14ac:dyDescent="0.25">
      <c r="B147" s="30">
        <v>28259</v>
      </c>
    </row>
    <row r="148" spans="2:2" x14ac:dyDescent="0.25">
      <c r="B148" s="30">
        <v>28258</v>
      </c>
    </row>
    <row r="149" spans="2:2" x14ac:dyDescent="0.25">
      <c r="B149" s="30">
        <v>28259</v>
      </c>
    </row>
    <row r="150" spans="2:2" x14ac:dyDescent="0.25">
      <c r="B150" s="30">
        <v>28257</v>
      </c>
    </row>
    <row r="151" spans="2:2" x14ac:dyDescent="0.25">
      <c r="B151" s="30">
        <v>28258</v>
      </c>
    </row>
    <row r="152" spans="2:2" x14ac:dyDescent="0.25">
      <c r="B152" s="30">
        <v>28259</v>
      </c>
    </row>
    <row r="153" spans="2:2" x14ac:dyDescent="0.25">
      <c r="B153" s="30">
        <v>28258</v>
      </c>
    </row>
    <row r="154" spans="2:2" x14ac:dyDescent="0.25">
      <c r="B154" s="30">
        <v>28259</v>
      </c>
    </row>
    <row r="155" spans="2:2" x14ac:dyDescent="0.25">
      <c r="B155" s="30">
        <v>28257</v>
      </c>
    </row>
    <row r="156" spans="2:2" x14ac:dyDescent="0.25">
      <c r="B156" s="30">
        <v>28258</v>
      </c>
    </row>
    <row r="157" spans="2:2" x14ac:dyDescent="0.25">
      <c r="B157" s="30">
        <v>28259</v>
      </c>
    </row>
    <row r="158" spans="2:2" x14ac:dyDescent="0.25">
      <c r="B158" s="30">
        <v>28258</v>
      </c>
    </row>
    <row r="159" spans="2:2" x14ac:dyDescent="0.25">
      <c r="B159" s="30">
        <v>28259</v>
      </c>
    </row>
    <row r="160" spans="2:2" x14ac:dyDescent="0.25">
      <c r="B160" s="30">
        <v>28257</v>
      </c>
    </row>
    <row r="161" spans="2:2" x14ac:dyDescent="0.25">
      <c r="B161" s="30">
        <v>28258</v>
      </c>
    </row>
    <row r="162" spans="2:2" x14ac:dyDescent="0.25">
      <c r="B162" s="30">
        <v>28259</v>
      </c>
    </row>
    <row r="163" spans="2:2" x14ac:dyDescent="0.25">
      <c r="B163" s="30">
        <v>28258</v>
      </c>
    </row>
    <row r="164" spans="2:2" x14ac:dyDescent="0.25">
      <c r="B164" s="30">
        <v>28259</v>
      </c>
    </row>
    <row r="165" spans="2:2" x14ac:dyDescent="0.25">
      <c r="B165" s="30">
        <v>28257</v>
      </c>
    </row>
    <row r="166" spans="2:2" x14ac:dyDescent="0.25">
      <c r="B166" s="30">
        <v>28258</v>
      </c>
    </row>
    <row r="167" spans="2:2" x14ac:dyDescent="0.25">
      <c r="B167" s="30">
        <v>28259</v>
      </c>
    </row>
    <row r="168" spans="2:2" x14ac:dyDescent="0.25">
      <c r="B168" s="30">
        <v>28258</v>
      </c>
    </row>
    <row r="169" spans="2:2" x14ac:dyDescent="0.25">
      <c r="B169" s="30">
        <v>28259</v>
      </c>
    </row>
    <row r="170" spans="2:2" x14ac:dyDescent="0.25">
      <c r="B170" s="30">
        <v>28257</v>
      </c>
    </row>
    <row r="171" spans="2:2" x14ac:dyDescent="0.25">
      <c r="B171" s="30">
        <v>28258</v>
      </c>
    </row>
    <row r="172" spans="2:2" x14ac:dyDescent="0.25">
      <c r="B172" s="30">
        <v>28259</v>
      </c>
    </row>
    <row r="173" spans="2:2" x14ac:dyDescent="0.25">
      <c r="B173" s="30">
        <v>28258</v>
      </c>
    </row>
    <row r="174" spans="2:2" x14ac:dyDescent="0.25">
      <c r="B174" s="30">
        <v>28259</v>
      </c>
    </row>
    <row r="175" spans="2:2" x14ac:dyDescent="0.25">
      <c r="B175" s="30">
        <v>28257</v>
      </c>
    </row>
    <row r="176" spans="2:2" x14ac:dyDescent="0.25">
      <c r="B176" s="30">
        <v>28258</v>
      </c>
    </row>
    <row r="177" spans="2:2" x14ac:dyDescent="0.25">
      <c r="B177" s="30">
        <v>28259</v>
      </c>
    </row>
    <row r="178" spans="2:2" x14ac:dyDescent="0.25">
      <c r="B178" s="30">
        <v>28258</v>
      </c>
    </row>
    <row r="179" spans="2:2" x14ac:dyDescent="0.25">
      <c r="B179" s="30">
        <v>28259</v>
      </c>
    </row>
    <row r="180" spans="2:2" x14ac:dyDescent="0.25">
      <c r="B180" s="30">
        <v>28257</v>
      </c>
    </row>
    <row r="181" spans="2:2" x14ac:dyDescent="0.25">
      <c r="B181" s="30">
        <v>28258</v>
      </c>
    </row>
    <row r="182" spans="2:2" x14ac:dyDescent="0.25">
      <c r="B182" s="30">
        <v>28259</v>
      </c>
    </row>
    <row r="183" spans="2:2" x14ac:dyDescent="0.25">
      <c r="B183" s="30">
        <v>28258</v>
      </c>
    </row>
    <row r="184" spans="2:2" x14ac:dyDescent="0.25">
      <c r="B184" s="30">
        <v>28259</v>
      </c>
    </row>
    <row r="185" spans="2:2" x14ac:dyDescent="0.25">
      <c r="B185" s="30">
        <v>28257</v>
      </c>
    </row>
    <row r="186" spans="2:2" x14ac:dyDescent="0.25">
      <c r="B186" s="30">
        <v>28258</v>
      </c>
    </row>
    <row r="187" spans="2:2" x14ac:dyDescent="0.25">
      <c r="B187" s="30">
        <v>28259</v>
      </c>
    </row>
    <row r="188" spans="2:2" x14ac:dyDescent="0.25">
      <c r="B188" s="30">
        <v>28258</v>
      </c>
    </row>
    <row r="189" spans="2:2" x14ac:dyDescent="0.25">
      <c r="B189" s="30">
        <v>28259</v>
      </c>
    </row>
    <row r="190" spans="2:2" x14ac:dyDescent="0.25">
      <c r="B190" s="30">
        <v>28257</v>
      </c>
    </row>
    <row r="191" spans="2:2" x14ac:dyDescent="0.25">
      <c r="B191" s="30">
        <v>28258</v>
      </c>
    </row>
    <row r="192" spans="2:2" x14ac:dyDescent="0.25">
      <c r="B192" s="30">
        <v>28259</v>
      </c>
    </row>
    <row r="193" spans="2:2" x14ac:dyDescent="0.25">
      <c r="B193" s="30">
        <v>28258</v>
      </c>
    </row>
    <row r="194" spans="2:2" x14ac:dyDescent="0.25">
      <c r="B194" s="30">
        <v>28259</v>
      </c>
    </row>
    <row r="195" spans="2:2" x14ac:dyDescent="0.25">
      <c r="B195" s="30">
        <v>28257</v>
      </c>
    </row>
    <row r="196" spans="2:2" x14ac:dyDescent="0.25">
      <c r="B196" s="30">
        <v>28258</v>
      </c>
    </row>
    <row r="197" spans="2:2" x14ac:dyDescent="0.25">
      <c r="B197" s="30">
        <v>28259</v>
      </c>
    </row>
    <row r="198" spans="2:2" x14ac:dyDescent="0.25">
      <c r="B198" s="30">
        <v>28258</v>
      </c>
    </row>
    <row r="199" spans="2:2" x14ac:dyDescent="0.25">
      <c r="B199" s="30">
        <v>28259</v>
      </c>
    </row>
    <row r="200" spans="2:2" x14ac:dyDescent="0.25">
      <c r="B200" s="30">
        <v>28257</v>
      </c>
    </row>
    <row r="201" spans="2:2" x14ac:dyDescent="0.25">
      <c r="B201" s="30">
        <v>28258</v>
      </c>
    </row>
    <row r="202" spans="2:2" x14ac:dyDescent="0.25">
      <c r="B202" s="30">
        <v>28259</v>
      </c>
    </row>
    <row r="203" spans="2:2" x14ac:dyDescent="0.25">
      <c r="B203" s="30">
        <v>28258</v>
      </c>
    </row>
    <row r="204" spans="2:2" x14ac:dyDescent="0.25">
      <c r="B204" s="30">
        <v>28259</v>
      </c>
    </row>
    <row r="205" spans="2:2" x14ac:dyDescent="0.25">
      <c r="B205" s="30">
        <v>28257</v>
      </c>
    </row>
    <row r="206" spans="2:2" x14ac:dyDescent="0.25">
      <c r="B206" s="30">
        <v>28258</v>
      </c>
    </row>
    <row r="207" spans="2:2" x14ac:dyDescent="0.25">
      <c r="B207" s="30">
        <v>28259</v>
      </c>
    </row>
    <row r="208" spans="2:2" x14ac:dyDescent="0.25">
      <c r="B208" s="30">
        <v>28258</v>
      </c>
    </row>
    <row r="209" spans="2:2" x14ac:dyDescent="0.25">
      <c r="B209" s="30">
        <v>28259</v>
      </c>
    </row>
    <row r="210" spans="2:2" x14ac:dyDescent="0.25">
      <c r="B210" s="30">
        <v>28257</v>
      </c>
    </row>
    <row r="211" spans="2:2" x14ac:dyDescent="0.25">
      <c r="B211" s="30">
        <v>28258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6CFFB-C74A-4A20-8DA8-A78523843CE6}">
  <sheetPr codeName="Sheet2"/>
  <dimension ref="A1:I238"/>
  <sheetViews>
    <sheetView topLeftCell="A26" workbookViewId="0">
      <selection activeCell="G2" sqref="G2"/>
    </sheetView>
  </sheetViews>
  <sheetFormatPr defaultRowHeight="15" x14ac:dyDescent="0.25"/>
  <sheetData>
    <row r="1" spans="1:9" x14ac:dyDescent="0.25">
      <c r="A1" t="s">
        <v>40</v>
      </c>
      <c r="B1" t="s">
        <v>41</v>
      </c>
      <c r="C1" t="s">
        <v>42</v>
      </c>
      <c r="D1" t="s">
        <v>43</v>
      </c>
      <c r="F1" t="s">
        <v>40</v>
      </c>
      <c r="G1" t="s">
        <v>41</v>
      </c>
      <c r="H1" t="s">
        <v>42</v>
      </c>
      <c r="I1" t="s">
        <v>43</v>
      </c>
    </row>
    <row r="2" spans="1:9" x14ac:dyDescent="0.25">
      <c r="A2">
        <v>0</v>
      </c>
      <c r="B2">
        <v>24100</v>
      </c>
      <c r="C2">
        <v>0</v>
      </c>
      <c r="D2" t="s">
        <v>39</v>
      </c>
      <c r="F2">
        <v>0</v>
      </c>
      <c r="G2">
        <v>24100</v>
      </c>
      <c r="H2">
        <v>0</v>
      </c>
      <c r="I2" t="s">
        <v>39</v>
      </c>
    </row>
    <row r="3" spans="1:9" x14ac:dyDescent="0.25">
      <c r="A3">
        <v>0.192</v>
      </c>
      <c r="B3">
        <v>24200</v>
      </c>
      <c r="C3">
        <v>1</v>
      </c>
      <c r="D3" t="s">
        <v>39</v>
      </c>
      <c r="F3">
        <v>0.192</v>
      </c>
      <c r="G3">
        <v>24200</v>
      </c>
      <c r="H3">
        <v>1</v>
      </c>
      <c r="I3" t="s">
        <v>39</v>
      </c>
    </row>
    <row r="4" spans="1:9" x14ac:dyDescent="0.25">
      <c r="A4">
        <v>0.38400000000000001</v>
      </c>
      <c r="B4">
        <v>24300</v>
      </c>
      <c r="C4">
        <v>2</v>
      </c>
      <c r="D4" t="s">
        <v>39</v>
      </c>
      <c r="F4">
        <v>0.38400000000000001</v>
      </c>
      <c r="G4">
        <v>24300</v>
      </c>
      <c r="H4">
        <v>2</v>
      </c>
      <c r="I4" t="s">
        <v>39</v>
      </c>
    </row>
    <row r="5" spans="1:9" x14ac:dyDescent="0.25">
      <c r="A5">
        <v>0.57599999999999996</v>
      </c>
      <c r="B5">
        <v>24400</v>
      </c>
      <c r="C5">
        <v>3</v>
      </c>
      <c r="D5" t="s">
        <v>39</v>
      </c>
      <c r="F5">
        <v>0.57599999999999996</v>
      </c>
      <c r="G5">
        <v>24400</v>
      </c>
      <c r="H5">
        <v>3</v>
      </c>
      <c r="I5" t="s">
        <v>39</v>
      </c>
    </row>
    <row r="6" spans="1:9" x14ac:dyDescent="0.25">
      <c r="A6">
        <v>0.76800000000000002</v>
      </c>
      <c r="B6">
        <v>24500</v>
      </c>
      <c r="C6">
        <v>4</v>
      </c>
      <c r="D6" t="s">
        <v>39</v>
      </c>
      <c r="F6">
        <v>0.76800000000000002</v>
      </c>
      <c r="G6">
        <v>24500</v>
      </c>
      <c r="H6">
        <v>4</v>
      </c>
      <c r="I6" t="s">
        <v>39</v>
      </c>
    </row>
    <row r="7" spans="1:9" x14ac:dyDescent="0.25">
      <c r="A7">
        <v>0.96</v>
      </c>
      <c r="B7">
        <v>24600</v>
      </c>
      <c r="C7">
        <v>5</v>
      </c>
      <c r="D7" t="s">
        <v>39</v>
      </c>
      <c r="F7">
        <v>0.96</v>
      </c>
      <c r="G7">
        <v>24600</v>
      </c>
      <c r="H7">
        <v>5</v>
      </c>
      <c r="I7" t="s">
        <v>39</v>
      </c>
    </row>
    <row r="8" spans="1:9" x14ac:dyDescent="0.25">
      <c r="A8">
        <v>1.1519999999999999</v>
      </c>
      <c r="B8">
        <v>24700</v>
      </c>
      <c r="C8">
        <v>6</v>
      </c>
      <c r="D8" t="s">
        <v>39</v>
      </c>
      <c r="F8">
        <v>1.1519999999999999</v>
      </c>
      <c r="G8">
        <v>24700</v>
      </c>
      <c r="H8">
        <v>6</v>
      </c>
      <c r="I8" t="s">
        <v>39</v>
      </c>
    </row>
    <row r="9" spans="1:9" x14ac:dyDescent="0.25">
      <c r="A9">
        <v>1.3440000000000001</v>
      </c>
      <c r="B9">
        <v>24800</v>
      </c>
      <c r="C9">
        <v>7</v>
      </c>
      <c r="D9" t="s">
        <v>39</v>
      </c>
      <c r="F9">
        <v>1.3440000000000001</v>
      </c>
      <c r="G9">
        <v>24800</v>
      </c>
      <c r="H9">
        <v>7</v>
      </c>
      <c r="I9" t="s">
        <v>39</v>
      </c>
    </row>
    <row r="10" spans="1:9" x14ac:dyDescent="0.25">
      <c r="A10">
        <v>1.536</v>
      </c>
      <c r="B10">
        <v>24900</v>
      </c>
      <c r="C10">
        <v>8</v>
      </c>
      <c r="D10" t="s">
        <v>39</v>
      </c>
      <c r="F10">
        <v>1.536</v>
      </c>
      <c r="G10">
        <v>24900</v>
      </c>
      <c r="H10">
        <v>8</v>
      </c>
      <c r="I10" t="s">
        <v>39</v>
      </c>
    </row>
    <row r="11" spans="1:9" x14ac:dyDescent="0.25">
      <c r="A11">
        <v>1.728</v>
      </c>
      <c r="B11">
        <v>25000</v>
      </c>
      <c r="C11">
        <v>9</v>
      </c>
      <c r="D11" t="s">
        <v>39</v>
      </c>
      <c r="F11">
        <v>1.728</v>
      </c>
      <c r="G11">
        <v>25000</v>
      </c>
      <c r="H11">
        <v>9</v>
      </c>
      <c r="I11" t="s">
        <v>39</v>
      </c>
    </row>
    <row r="12" spans="1:9" x14ac:dyDescent="0.25">
      <c r="A12">
        <v>1.92</v>
      </c>
      <c r="B12">
        <v>25100</v>
      </c>
      <c r="C12">
        <v>10</v>
      </c>
      <c r="D12" t="s">
        <v>39</v>
      </c>
      <c r="F12">
        <v>1.92</v>
      </c>
      <c r="G12">
        <v>25100</v>
      </c>
      <c r="H12">
        <v>10</v>
      </c>
      <c r="I12" t="s">
        <v>39</v>
      </c>
    </row>
    <row r="13" spans="1:9" x14ac:dyDescent="0.25">
      <c r="A13">
        <v>2.1120000000000001</v>
      </c>
      <c r="B13">
        <v>25200</v>
      </c>
      <c r="C13">
        <v>11</v>
      </c>
      <c r="D13" t="s">
        <v>39</v>
      </c>
      <c r="F13">
        <v>2.1120000000000001</v>
      </c>
      <c r="G13">
        <v>25200</v>
      </c>
      <c r="H13">
        <v>11</v>
      </c>
      <c r="I13" t="s">
        <v>39</v>
      </c>
    </row>
    <row r="14" spans="1:9" x14ac:dyDescent="0.25">
      <c r="A14">
        <v>2.3039999999999998</v>
      </c>
      <c r="B14">
        <v>25300</v>
      </c>
      <c r="C14">
        <v>12</v>
      </c>
      <c r="D14" t="s">
        <v>39</v>
      </c>
      <c r="F14">
        <v>2.3039999999999998</v>
      </c>
      <c r="G14">
        <v>25300</v>
      </c>
      <c r="H14">
        <v>12</v>
      </c>
      <c r="I14" t="s">
        <v>39</v>
      </c>
    </row>
    <row r="15" spans="1:9" x14ac:dyDescent="0.25">
      <c r="A15">
        <v>2.496</v>
      </c>
      <c r="B15">
        <v>25400</v>
      </c>
      <c r="C15">
        <v>13</v>
      </c>
      <c r="D15" t="s">
        <v>39</v>
      </c>
      <c r="F15">
        <v>2.496</v>
      </c>
      <c r="G15">
        <v>25400</v>
      </c>
      <c r="H15">
        <v>13</v>
      </c>
      <c r="I15" t="s">
        <v>39</v>
      </c>
    </row>
    <row r="16" spans="1:9" x14ac:dyDescent="0.25">
      <c r="A16">
        <v>2.6880000000000002</v>
      </c>
      <c r="B16">
        <v>25500</v>
      </c>
      <c r="C16">
        <v>14</v>
      </c>
      <c r="D16" t="s">
        <v>39</v>
      </c>
      <c r="F16">
        <v>2.6880000000000002</v>
      </c>
      <c r="G16">
        <v>25500</v>
      </c>
      <c r="H16">
        <v>14</v>
      </c>
      <c r="I16" t="s">
        <v>39</v>
      </c>
    </row>
    <row r="17" spans="1:9" x14ac:dyDescent="0.25">
      <c r="A17">
        <v>2.88</v>
      </c>
      <c r="B17">
        <v>25600</v>
      </c>
      <c r="C17">
        <v>15</v>
      </c>
      <c r="D17" t="s">
        <v>39</v>
      </c>
      <c r="F17">
        <v>2.88</v>
      </c>
      <c r="G17">
        <v>25600</v>
      </c>
      <c r="H17">
        <v>15</v>
      </c>
      <c r="I17" t="s">
        <v>39</v>
      </c>
    </row>
    <row r="18" spans="1:9" x14ac:dyDescent="0.25">
      <c r="A18">
        <v>3.0720000000000001</v>
      </c>
      <c r="B18">
        <v>25700</v>
      </c>
      <c r="C18">
        <v>16</v>
      </c>
      <c r="D18" t="s">
        <v>39</v>
      </c>
      <c r="F18">
        <v>3.0720000000000001</v>
      </c>
      <c r="G18">
        <v>25700</v>
      </c>
      <c r="H18">
        <v>16</v>
      </c>
      <c r="I18" t="s">
        <v>39</v>
      </c>
    </row>
    <row r="19" spans="1:9" x14ac:dyDescent="0.25">
      <c r="A19">
        <v>3.2639999999999998</v>
      </c>
      <c r="B19">
        <v>25800</v>
      </c>
      <c r="C19">
        <v>17</v>
      </c>
      <c r="D19" t="s">
        <v>39</v>
      </c>
      <c r="F19">
        <v>3.2639999999999998</v>
      </c>
      <c r="G19">
        <v>25800</v>
      </c>
      <c r="H19">
        <v>17</v>
      </c>
      <c r="I19" t="s">
        <v>39</v>
      </c>
    </row>
    <row r="20" spans="1:9" x14ac:dyDescent="0.25">
      <c r="A20">
        <v>3.456</v>
      </c>
      <c r="B20">
        <v>25900</v>
      </c>
      <c r="C20">
        <v>18</v>
      </c>
      <c r="D20" t="s">
        <v>39</v>
      </c>
      <c r="F20">
        <v>3.456</v>
      </c>
      <c r="G20">
        <v>25900</v>
      </c>
      <c r="H20">
        <v>18</v>
      </c>
      <c r="I20" t="s">
        <v>39</v>
      </c>
    </row>
    <row r="21" spans="1:9" x14ac:dyDescent="0.25">
      <c r="A21">
        <v>3.6480000000000001</v>
      </c>
      <c r="B21">
        <v>26000</v>
      </c>
      <c r="C21">
        <v>19</v>
      </c>
      <c r="D21" t="s">
        <v>39</v>
      </c>
      <c r="F21">
        <v>3.6480000000000001</v>
      </c>
      <c r="G21">
        <v>26000</v>
      </c>
      <c r="H21">
        <v>19</v>
      </c>
      <c r="I21" t="s">
        <v>39</v>
      </c>
    </row>
    <row r="22" spans="1:9" x14ac:dyDescent="0.25">
      <c r="A22">
        <v>3.84</v>
      </c>
      <c r="B22">
        <v>26100</v>
      </c>
      <c r="C22">
        <v>20</v>
      </c>
      <c r="D22" t="s">
        <v>39</v>
      </c>
      <c r="F22">
        <v>3.84</v>
      </c>
      <c r="G22">
        <v>26100</v>
      </c>
      <c r="H22">
        <v>20</v>
      </c>
      <c r="I22" t="s">
        <v>39</v>
      </c>
    </row>
    <row r="23" spans="1:9" x14ac:dyDescent="0.25">
      <c r="A23">
        <v>4.032</v>
      </c>
      <c r="B23">
        <v>26180</v>
      </c>
      <c r="C23">
        <v>21</v>
      </c>
      <c r="D23" t="s">
        <v>39</v>
      </c>
      <c r="F23">
        <v>4.032</v>
      </c>
      <c r="G23">
        <v>26180</v>
      </c>
      <c r="H23">
        <v>21</v>
      </c>
      <c r="I23" t="s">
        <v>39</v>
      </c>
    </row>
    <row r="24" spans="1:9" x14ac:dyDescent="0.25">
      <c r="A24">
        <v>4.2240000000000002</v>
      </c>
      <c r="B24">
        <v>26260</v>
      </c>
      <c r="C24">
        <v>22</v>
      </c>
      <c r="D24" t="s">
        <v>39</v>
      </c>
      <c r="F24">
        <v>4.2240000000000002</v>
      </c>
      <c r="G24">
        <v>26260</v>
      </c>
      <c r="H24">
        <v>22</v>
      </c>
      <c r="I24" t="s">
        <v>39</v>
      </c>
    </row>
    <row r="25" spans="1:9" x14ac:dyDescent="0.25">
      <c r="A25">
        <v>4.4160000000000004</v>
      </c>
      <c r="B25">
        <v>26330</v>
      </c>
      <c r="C25">
        <v>23</v>
      </c>
      <c r="D25" t="s">
        <v>39</v>
      </c>
      <c r="F25">
        <v>4.4160000000000004</v>
      </c>
      <c r="G25">
        <v>26330</v>
      </c>
      <c r="H25">
        <v>23</v>
      </c>
      <c r="I25" t="s">
        <v>39</v>
      </c>
    </row>
    <row r="26" spans="1:9" x14ac:dyDescent="0.25">
      <c r="A26">
        <v>4.6079999999999997</v>
      </c>
      <c r="B26">
        <v>26400</v>
      </c>
      <c r="C26">
        <v>24</v>
      </c>
      <c r="D26" t="s">
        <v>39</v>
      </c>
      <c r="F26">
        <v>4.6079999999999997</v>
      </c>
      <c r="G26">
        <v>26400</v>
      </c>
      <c r="H26">
        <v>24</v>
      </c>
      <c r="I26" t="s">
        <v>39</v>
      </c>
    </row>
    <row r="27" spans="1:9" x14ac:dyDescent="0.25">
      <c r="A27">
        <v>4.8</v>
      </c>
      <c r="B27">
        <v>26450</v>
      </c>
      <c r="C27">
        <v>25</v>
      </c>
      <c r="D27" t="s">
        <v>39</v>
      </c>
      <c r="F27">
        <v>4.8</v>
      </c>
      <c r="G27">
        <v>26450</v>
      </c>
      <c r="H27">
        <v>25</v>
      </c>
      <c r="I27" t="s">
        <v>39</v>
      </c>
    </row>
    <row r="28" spans="1:9" x14ac:dyDescent="0.25">
      <c r="A28">
        <v>4.992</v>
      </c>
      <c r="B28">
        <v>26500</v>
      </c>
      <c r="C28">
        <v>26</v>
      </c>
      <c r="D28" t="s">
        <v>39</v>
      </c>
      <c r="F28">
        <v>4.992</v>
      </c>
      <c r="G28">
        <v>26500</v>
      </c>
      <c r="H28">
        <v>26</v>
      </c>
      <c r="I28" t="s">
        <v>39</v>
      </c>
    </row>
    <row r="29" spans="1:9" x14ac:dyDescent="0.25">
      <c r="A29">
        <v>5.1840000000000002</v>
      </c>
      <c r="B29">
        <v>26487</v>
      </c>
      <c r="C29">
        <v>27</v>
      </c>
      <c r="D29" t="s">
        <v>39</v>
      </c>
      <c r="F29">
        <v>5.1840000000000002</v>
      </c>
      <c r="G29">
        <v>26487</v>
      </c>
      <c r="H29">
        <v>27</v>
      </c>
      <c r="I29" t="s">
        <v>39</v>
      </c>
    </row>
    <row r="30" spans="1:9" x14ac:dyDescent="0.25">
      <c r="A30">
        <v>5.3760000000000003</v>
      </c>
      <c r="B30">
        <v>26474</v>
      </c>
      <c r="C30">
        <v>28</v>
      </c>
      <c r="D30" t="s">
        <v>39</v>
      </c>
      <c r="F30">
        <v>5.3760000000000003</v>
      </c>
      <c r="G30">
        <v>26474</v>
      </c>
      <c r="H30">
        <v>28</v>
      </c>
      <c r="I30" t="s">
        <v>39</v>
      </c>
    </row>
    <row r="31" spans="1:9" x14ac:dyDescent="0.25">
      <c r="A31">
        <v>5.5679999999999996</v>
      </c>
      <c r="B31">
        <v>26461</v>
      </c>
      <c r="C31">
        <v>29</v>
      </c>
      <c r="D31" t="s">
        <v>39</v>
      </c>
      <c r="F31">
        <v>5.5679999999999996</v>
      </c>
      <c r="G31">
        <v>26461</v>
      </c>
      <c r="H31">
        <v>29</v>
      </c>
      <c r="I31" t="s">
        <v>39</v>
      </c>
    </row>
    <row r="32" spans="1:9" x14ac:dyDescent="0.25">
      <c r="A32">
        <v>5.76</v>
      </c>
      <c r="B32">
        <v>26448</v>
      </c>
      <c r="C32">
        <v>30</v>
      </c>
      <c r="D32" t="s">
        <v>39</v>
      </c>
      <c r="F32">
        <v>5.76</v>
      </c>
      <c r="G32">
        <v>26448</v>
      </c>
      <c r="H32">
        <v>30</v>
      </c>
      <c r="I32" t="s">
        <v>39</v>
      </c>
    </row>
    <row r="33" spans="1:9" x14ac:dyDescent="0.25">
      <c r="A33">
        <v>5.952</v>
      </c>
      <c r="B33">
        <v>26435</v>
      </c>
      <c r="C33">
        <v>31</v>
      </c>
      <c r="D33" t="s">
        <v>39</v>
      </c>
      <c r="F33">
        <v>5.952</v>
      </c>
      <c r="G33">
        <v>26435</v>
      </c>
      <c r="H33">
        <v>31</v>
      </c>
      <c r="I33" t="s">
        <v>39</v>
      </c>
    </row>
    <row r="34" spans="1:9" x14ac:dyDescent="0.25">
      <c r="A34">
        <v>6.1440000000000001</v>
      </c>
      <c r="B34">
        <v>26422</v>
      </c>
      <c r="C34">
        <v>32</v>
      </c>
      <c r="D34" t="s">
        <v>39</v>
      </c>
      <c r="F34">
        <v>6.1440000000000001</v>
      </c>
      <c r="G34">
        <v>26422</v>
      </c>
      <c r="H34">
        <v>32</v>
      </c>
      <c r="I34" t="s">
        <v>39</v>
      </c>
    </row>
    <row r="35" spans="1:9" x14ac:dyDescent="0.25">
      <c r="A35">
        <v>6.3360000000000003</v>
      </c>
      <c r="B35">
        <v>26409</v>
      </c>
      <c r="C35">
        <v>33</v>
      </c>
      <c r="D35" t="s">
        <v>39</v>
      </c>
      <c r="F35">
        <v>6.3360000000000003</v>
      </c>
      <c r="G35">
        <v>26409</v>
      </c>
      <c r="H35">
        <v>33</v>
      </c>
      <c r="I35" t="s">
        <v>39</v>
      </c>
    </row>
    <row r="36" spans="1:9" x14ac:dyDescent="0.25">
      <c r="A36">
        <v>6.5279999999999996</v>
      </c>
      <c r="B36">
        <v>26396</v>
      </c>
      <c r="C36">
        <v>34</v>
      </c>
      <c r="D36" t="s">
        <v>39</v>
      </c>
      <c r="F36">
        <v>6.5279999999999996</v>
      </c>
      <c r="G36">
        <v>26396</v>
      </c>
      <c r="H36">
        <v>34</v>
      </c>
      <c r="I36" t="s">
        <v>39</v>
      </c>
    </row>
    <row r="37" spans="1:9" x14ac:dyDescent="0.25">
      <c r="A37">
        <v>6.72</v>
      </c>
      <c r="B37">
        <v>26383</v>
      </c>
      <c r="C37">
        <v>35</v>
      </c>
      <c r="D37" t="s">
        <v>39</v>
      </c>
      <c r="F37">
        <v>6.72</v>
      </c>
      <c r="G37">
        <v>26383</v>
      </c>
      <c r="H37">
        <v>35</v>
      </c>
      <c r="I37" t="s">
        <v>39</v>
      </c>
    </row>
    <row r="38" spans="1:9" x14ac:dyDescent="0.25">
      <c r="A38">
        <v>6.9119999999999999</v>
      </c>
      <c r="B38">
        <v>26370</v>
      </c>
      <c r="C38">
        <v>36</v>
      </c>
      <c r="D38" t="s">
        <v>39</v>
      </c>
      <c r="F38">
        <v>6.9119999999999999</v>
      </c>
      <c r="G38">
        <v>26370</v>
      </c>
      <c r="H38">
        <v>36</v>
      </c>
      <c r="I38" t="s">
        <v>39</v>
      </c>
    </row>
    <row r="39" spans="1:9" x14ac:dyDescent="0.25">
      <c r="A39">
        <v>7.1040000000000001</v>
      </c>
      <c r="B39">
        <v>26357</v>
      </c>
      <c r="C39">
        <v>37</v>
      </c>
      <c r="D39" t="s">
        <v>39</v>
      </c>
      <c r="F39">
        <v>7.1040000000000001</v>
      </c>
      <c r="G39">
        <v>26357</v>
      </c>
      <c r="H39">
        <v>37</v>
      </c>
      <c r="I39" t="s">
        <v>39</v>
      </c>
    </row>
    <row r="40" spans="1:9" x14ac:dyDescent="0.25">
      <c r="A40">
        <v>7.2960000000000003</v>
      </c>
      <c r="B40">
        <v>26344</v>
      </c>
      <c r="C40">
        <v>38</v>
      </c>
      <c r="D40" t="s">
        <v>39</v>
      </c>
      <c r="F40">
        <v>7.2960000000000003</v>
      </c>
      <c r="G40">
        <v>26344</v>
      </c>
      <c r="H40">
        <v>38</v>
      </c>
      <c r="I40" t="s">
        <v>39</v>
      </c>
    </row>
    <row r="41" spans="1:9" x14ac:dyDescent="0.25">
      <c r="A41">
        <v>7.4880000000000004</v>
      </c>
      <c r="B41">
        <v>26331</v>
      </c>
      <c r="C41">
        <v>39</v>
      </c>
      <c r="D41" t="s">
        <v>39</v>
      </c>
      <c r="F41">
        <v>7.4880000000000004</v>
      </c>
      <c r="G41">
        <v>26331</v>
      </c>
      <c r="H41">
        <v>39</v>
      </c>
      <c r="I41" t="s">
        <v>39</v>
      </c>
    </row>
    <row r="42" spans="1:9" x14ac:dyDescent="0.25">
      <c r="A42">
        <v>7.68</v>
      </c>
      <c r="B42">
        <v>26318</v>
      </c>
      <c r="C42">
        <v>40</v>
      </c>
      <c r="D42" t="s">
        <v>39</v>
      </c>
      <c r="F42">
        <v>7.68</v>
      </c>
      <c r="G42">
        <v>26318</v>
      </c>
      <c r="H42">
        <v>40</v>
      </c>
      <c r="I42" t="s">
        <v>39</v>
      </c>
    </row>
    <row r="43" spans="1:9" x14ac:dyDescent="0.25">
      <c r="A43">
        <v>7.8719999999999999</v>
      </c>
      <c r="B43">
        <v>26305</v>
      </c>
      <c r="C43">
        <v>41</v>
      </c>
      <c r="D43" t="s">
        <v>39</v>
      </c>
      <c r="F43">
        <v>7.8719999999999999</v>
      </c>
      <c r="G43">
        <v>26305</v>
      </c>
      <c r="H43">
        <v>41</v>
      </c>
      <c r="I43" t="s">
        <v>39</v>
      </c>
    </row>
    <row r="44" spans="1:9" x14ac:dyDescent="0.25">
      <c r="A44">
        <v>8.0640000000000001</v>
      </c>
      <c r="B44">
        <v>26292</v>
      </c>
      <c r="C44">
        <v>42</v>
      </c>
      <c r="D44" t="s">
        <v>39</v>
      </c>
      <c r="F44">
        <v>8.0640000000000001</v>
      </c>
      <c r="G44">
        <v>26292</v>
      </c>
      <c r="H44">
        <v>42</v>
      </c>
      <c r="I44" t="s">
        <v>39</v>
      </c>
    </row>
    <row r="45" spans="1:9" x14ac:dyDescent="0.25">
      <c r="A45">
        <v>8.2560000000000002</v>
      </c>
      <c r="B45">
        <v>26279</v>
      </c>
      <c r="C45">
        <v>43</v>
      </c>
      <c r="D45" t="s">
        <v>39</v>
      </c>
      <c r="F45">
        <v>8.2560000000000002</v>
      </c>
      <c r="G45">
        <v>26279</v>
      </c>
      <c r="H45">
        <v>43</v>
      </c>
      <c r="I45" t="s">
        <v>39</v>
      </c>
    </row>
    <row r="46" spans="1:9" x14ac:dyDescent="0.25">
      <c r="A46">
        <v>8.4480000000000004</v>
      </c>
      <c r="B46">
        <v>26266</v>
      </c>
      <c r="C46">
        <v>44</v>
      </c>
      <c r="D46" t="s">
        <v>39</v>
      </c>
      <c r="F46">
        <v>8.4480000000000004</v>
      </c>
      <c r="G46">
        <v>26266</v>
      </c>
      <c r="H46">
        <v>44</v>
      </c>
      <c r="I46" t="s">
        <v>39</v>
      </c>
    </row>
    <row r="47" spans="1:9" x14ac:dyDescent="0.25">
      <c r="A47">
        <v>8.64</v>
      </c>
      <c r="B47">
        <v>26253</v>
      </c>
      <c r="C47">
        <v>45</v>
      </c>
      <c r="D47" t="s">
        <v>39</v>
      </c>
      <c r="F47">
        <v>8.64</v>
      </c>
      <c r="G47">
        <v>26253</v>
      </c>
      <c r="H47">
        <v>45</v>
      </c>
      <c r="I47" t="s">
        <v>39</v>
      </c>
    </row>
    <row r="48" spans="1:9" x14ac:dyDescent="0.25">
      <c r="A48">
        <v>8.8320000000000007</v>
      </c>
      <c r="B48">
        <v>26240</v>
      </c>
      <c r="C48">
        <v>46</v>
      </c>
      <c r="D48" t="s">
        <v>39</v>
      </c>
      <c r="F48">
        <v>8.8320000000000007</v>
      </c>
      <c r="G48">
        <v>26240</v>
      </c>
      <c r="H48">
        <v>46</v>
      </c>
      <c r="I48" t="s">
        <v>39</v>
      </c>
    </row>
    <row r="49" spans="1:9" x14ac:dyDescent="0.25">
      <c r="A49">
        <v>9.0239999999999991</v>
      </c>
      <c r="B49">
        <v>26227</v>
      </c>
      <c r="C49">
        <v>47</v>
      </c>
      <c r="D49" t="s">
        <v>39</v>
      </c>
      <c r="F49">
        <v>9.0239999999999991</v>
      </c>
      <c r="G49">
        <v>26227</v>
      </c>
      <c r="H49">
        <v>47</v>
      </c>
      <c r="I49" t="s">
        <v>39</v>
      </c>
    </row>
    <row r="50" spans="1:9" x14ac:dyDescent="0.25">
      <c r="A50">
        <v>9.2159999999999993</v>
      </c>
      <c r="B50">
        <v>26214</v>
      </c>
      <c r="C50">
        <v>48</v>
      </c>
      <c r="D50" t="s">
        <v>39</v>
      </c>
      <c r="F50">
        <v>9.2159999999999993</v>
      </c>
      <c r="G50">
        <v>26214</v>
      </c>
      <c r="H50">
        <v>48</v>
      </c>
      <c r="I50" t="s">
        <v>39</v>
      </c>
    </row>
    <row r="51" spans="1:9" x14ac:dyDescent="0.25">
      <c r="A51">
        <v>9.4079999999999995</v>
      </c>
      <c r="B51">
        <v>26201</v>
      </c>
      <c r="C51">
        <v>49</v>
      </c>
      <c r="D51" t="s">
        <v>39</v>
      </c>
      <c r="F51">
        <v>9.4079999999999995</v>
      </c>
      <c r="G51">
        <v>26201</v>
      </c>
      <c r="H51">
        <v>49</v>
      </c>
      <c r="I51" t="s">
        <v>39</v>
      </c>
    </row>
    <row r="52" spans="1:9" x14ac:dyDescent="0.25">
      <c r="A52">
        <v>9.6</v>
      </c>
      <c r="B52">
        <v>26188</v>
      </c>
      <c r="C52">
        <v>50</v>
      </c>
      <c r="D52" t="s">
        <v>39</v>
      </c>
      <c r="F52">
        <v>9.6</v>
      </c>
      <c r="G52">
        <v>26188</v>
      </c>
      <c r="H52">
        <v>50</v>
      </c>
      <c r="I52" t="s">
        <v>39</v>
      </c>
    </row>
    <row r="53" spans="1:9" x14ac:dyDescent="0.25">
      <c r="A53">
        <v>9.7919999999999998</v>
      </c>
      <c r="B53">
        <v>26175</v>
      </c>
      <c r="C53">
        <v>51</v>
      </c>
      <c r="D53" t="s">
        <v>39</v>
      </c>
      <c r="F53">
        <v>9.7919999999999998</v>
      </c>
      <c r="G53">
        <v>26175</v>
      </c>
      <c r="H53">
        <v>51</v>
      </c>
      <c r="I53" t="s">
        <v>39</v>
      </c>
    </row>
    <row r="54" spans="1:9" x14ac:dyDescent="0.25">
      <c r="A54">
        <v>9.984</v>
      </c>
      <c r="B54">
        <v>26162</v>
      </c>
      <c r="C54">
        <v>52</v>
      </c>
      <c r="D54" t="s">
        <v>39</v>
      </c>
      <c r="F54">
        <v>9.984</v>
      </c>
      <c r="G54">
        <v>26162</v>
      </c>
      <c r="H54">
        <v>52</v>
      </c>
      <c r="I54" t="s">
        <v>39</v>
      </c>
    </row>
    <row r="55" spans="1:9" x14ac:dyDescent="0.25">
      <c r="A55">
        <v>10.176</v>
      </c>
      <c r="B55">
        <v>26149</v>
      </c>
      <c r="C55">
        <v>53</v>
      </c>
      <c r="D55" t="s">
        <v>39</v>
      </c>
      <c r="F55">
        <v>10.176</v>
      </c>
      <c r="G55">
        <v>26149</v>
      </c>
      <c r="H55">
        <v>53</v>
      </c>
      <c r="I55" t="s">
        <v>39</v>
      </c>
    </row>
    <row r="56" spans="1:9" x14ac:dyDescent="0.25">
      <c r="A56">
        <v>10.368</v>
      </c>
      <c r="B56">
        <v>26136</v>
      </c>
      <c r="C56">
        <v>54</v>
      </c>
      <c r="D56" t="s">
        <v>39</v>
      </c>
      <c r="F56">
        <v>10.368</v>
      </c>
      <c r="G56">
        <v>26136</v>
      </c>
      <c r="H56">
        <v>54</v>
      </c>
      <c r="I56" t="s">
        <v>39</v>
      </c>
    </row>
    <row r="57" spans="1:9" x14ac:dyDescent="0.25">
      <c r="A57">
        <v>10.56</v>
      </c>
      <c r="B57">
        <v>26123</v>
      </c>
      <c r="C57">
        <v>55</v>
      </c>
      <c r="D57" t="s">
        <v>39</v>
      </c>
      <c r="F57">
        <v>10.56</v>
      </c>
      <c r="G57">
        <v>26123</v>
      </c>
      <c r="H57">
        <v>55</v>
      </c>
      <c r="I57" t="s">
        <v>39</v>
      </c>
    </row>
    <row r="58" spans="1:9" x14ac:dyDescent="0.25">
      <c r="A58">
        <v>10.752000000000001</v>
      </c>
      <c r="B58">
        <v>26110</v>
      </c>
      <c r="C58">
        <v>56</v>
      </c>
      <c r="D58" t="s">
        <v>39</v>
      </c>
      <c r="F58">
        <v>10.752000000000001</v>
      </c>
      <c r="G58">
        <v>26110</v>
      </c>
      <c r="H58">
        <v>56</v>
      </c>
      <c r="I58" t="s">
        <v>39</v>
      </c>
    </row>
    <row r="59" spans="1:9" x14ac:dyDescent="0.25">
      <c r="A59">
        <v>10.944000000000001</v>
      </c>
      <c r="B59">
        <v>26097</v>
      </c>
      <c r="C59">
        <v>57</v>
      </c>
      <c r="D59" t="s">
        <v>39</v>
      </c>
      <c r="F59">
        <v>10.944000000000001</v>
      </c>
      <c r="G59">
        <v>26097</v>
      </c>
      <c r="H59">
        <v>57</v>
      </c>
      <c r="I59" t="s">
        <v>39</v>
      </c>
    </row>
    <row r="60" spans="1:9" x14ac:dyDescent="0.25">
      <c r="A60">
        <v>11.135999999999999</v>
      </c>
      <c r="B60">
        <v>26084</v>
      </c>
      <c r="C60">
        <v>58</v>
      </c>
      <c r="D60" t="s">
        <v>39</v>
      </c>
      <c r="F60">
        <v>11.135999999999999</v>
      </c>
      <c r="G60">
        <v>26084</v>
      </c>
      <c r="H60">
        <v>58</v>
      </c>
      <c r="I60" t="s">
        <v>39</v>
      </c>
    </row>
    <row r="61" spans="1:9" x14ac:dyDescent="0.25">
      <c r="A61">
        <v>11.327999999999999</v>
      </c>
      <c r="B61">
        <v>26071</v>
      </c>
      <c r="C61">
        <v>59</v>
      </c>
      <c r="D61" t="s">
        <v>39</v>
      </c>
      <c r="F61">
        <v>11.327999999999999</v>
      </c>
      <c r="G61">
        <v>26071</v>
      </c>
      <c r="H61">
        <v>59</v>
      </c>
      <c r="I61" t="s">
        <v>39</v>
      </c>
    </row>
    <row r="62" spans="1:9" x14ac:dyDescent="0.25">
      <c r="A62">
        <v>11.52</v>
      </c>
      <c r="B62">
        <v>26058</v>
      </c>
      <c r="C62">
        <v>60</v>
      </c>
      <c r="D62" t="s">
        <v>39</v>
      </c>
      <c r="F62">
        <v>11.52</v>
      </c>
      <c r="G62">
        <v>26058</v>
      </c>
      <c r="H62">
        <v>60</v>
      </c>
      <c r="I62" t="s">
        <v>39</v>
      </c>
    </row>
    <row r="63" spans="1:9" x14ac:dyDescent="0.25">
      <c r="A63">
        <v>11.712</v>
      </c>
      <c r="B63">
        <v>26045</v>
      </c>
      <c r="C63">
        <v>61</v>
      </c>
      <c r="D63" t="s">
        <v>39</v>
      </c>
      <c r="F63">
        <v>11.712</v>
      </c>
      <c r="G63">
        <v>26045</v>
      </c>
      <c r="H63">
        <v>61</v>
      </c>
      <c r="I63" t="s">
        <v>39</v>
      </c>
    </row>
    <row r="64" spans="1:9" x14ac:dyDescent="0.25">
      <c r="A64">
        <v>11.904</v>
      </c>
      <c r="B64">
        <v>26032</v>
      </c>
      <c r="C64">
        <v>62</v>
      </c>
      <c r="D64" t="s">
        <v>39</v>
      </c>
      <c r="F64">
        <v>11.904</v>
      </c>
      <c r="G64">
        <v>26032</v>
      </c>
      <c r="H64">
        <v>62</v>
      </c>
      <c r="I64" t="s">
        <v>39</v>
      </c>
    </row>
    <row r="65" spans="1:9" x14ac:dyDescent="0.25">
      <c r="A65">
        <v>12.096</v>
      </c>
      <c r="B65">
        <v>26019</v>
      </c>
      <c r="C65">
        <v>63</v>
      </c>
      <c r="D65" t="s">
        <v>39</v>
      </c>
      <c r="F65">
        <v>12.096</v>
      </c>
      <c r="G65">
        <v>26019</v>
      </c>
      <c r="H65">
        <v>63</v>
      </c>
      <c r="I65" t="s">
        <v>39</v>
      </c>
    </row>
    <row r="66" spans="1:9" x14ac:dyDescent="0.25">
      <c r="A66">
        <v>12.288</v>
      </c>
      <c r="B66">
        <v>26006</v>
      </c>
      <c r="C66">
        <v>64</v>
      </c>
      <c r="D66" t="s">
        <v>39</v>
      </c>
      <c r="F66">
        <v>12.288</v>
      </c>
      <c r="G66">
        <v>26006</v>
      </c>
      <c r="H66">
        <v>64</v>
      </c>
      <c r="I66" t="s">
        <v>39</v>
      </c>
    </row>
    <row r="67" spans="1:9" x14ac:dyDescent="0.25">
      <c r="A67">
        <v>12.48</v>
      </c>
      <c r="B67">
        <v>25993</v>
      </c>
      <c r="C67">
        <v>65</v>
      </c>
      <c r="D67" t="s">
        <v>39</v>
      </c>
      <c r="F67">
        <v>12.48</v>
      </c>
      <c r="G67">
        <v>25993</v>
      </c>
      <c r="H67">
        <v>65</v>
      </c>
      <c r="I67" t="s">
        <v>39</v>
      </c>
    </row>
    <row r="68" spans="1:9" x14ac:dyDescent="0.25">
      <c r="A68">
        <v>12.672000000000001</v>
      </c>
      <c r="B68">
        <v>25980</v>
      </c>
      <c r="C68">
        <v>66</v>
      </c>
      <c r="D68" t="s">
        <v>39</v>
      </c>
      <c r="F68">
        <v>12.672000000000001</v>
      </c>
      <c r="G68">
        <v>25980</v>
      </c>
      <c r="H68">
        <v>66</v>
      </c>
      <c r="I68" t="s">
        <v>39</v>
      </c>
    </row>
    <row r="69" spans="1:9" x14ac:dyDescent="0.25">
      <c r="F69">
        <v>13.672000000000001</v>
      </c>
      <c r="G69">
        <v>25915</v>
      </c>
      <c r="H69">
        <v>71</v>
      </c>
      <c r="I69" t="s">
        <v>39</v>
      </c>
    </row>
    <row r="70" spans="1:9" x14ac:dyDescent="0.25">
      <c r="F70">
        <v>14.672000000000001</v>
      </c>
      <c r="G70">
        <v>25850</v>
      </c>
      <c r="H70">
        <v>76</v>
      </c>
      <c r="I70" t="s">
        <v>39</v>
      </c>
    </row>
    <row r="71" spans="1:9" x14ac:dyDescent="0.25">
      <c r="F71">
        <v>15.672000000000001</v>
      </c>
      <c r="G71">
        <v>25785</v>
      </c>
      <c r="H71">
        <v>81</v>
      </c>
      <c r="I71" t="s">
        <v>39</v>
      </c>
    </row>
    <row r="72" spans="1:9" x14ac:dyDescent="0.25">
      <c r="F72">
        <v>16.672000000000001</v>
      </c>
      <c r="G72">
        <v>25720</v>
      </c>
      <c r="H72">
        <v>86</v>
      </c>
      <c r="I72" t="s">
        <v>39</v>
      </c>
    </row>
    <row r="73" spans="1:9" x14ac:dyDescent="0.25">
      <c r="A73">
        <v>13.632</v>
      </c>
      <c r="B73">
        <v>25915</v>
      </c>
      <c r="C73">
        <v>71</v>
      </c>
      <c r="D73" t="s">
        <v>39</v>
      </c>
      <c r="F73">
        <v>17.672000000000001</v>
      </c>
      <c r="G73">
        <v>25655</v>
      </c>
      <c r="H73">
        <v>91</v>
      </c>
      <c r="I73" t="s">
        <v>39</v>
      </c>
    </row>
    <row r="74" spans="1:9" x14ac:dyDescent="0.25">
      <c r="F74">
        <v>18.672000000000001</v>
      </c>
      <c r="G74">
        <v>25590</v>
      </c>
      <c r="H74">
        <v>96</v>
      </c>
      <c r="I74" t="s">
        <v>39</v>
      </c>
    </row>
    <row r="75" spans="1:9" x14ac:dyDescent="0.25">
      <c r="F75">
        <v>19.672000000000001</v>
      </c>
      <c r="G75">
        <v>25525</v>
      </c>
      <c r="H75">
        <v>101</v>
      </c>
      <c r="I75" t="s">
        <v>39</v>
      </c>
    </row>
    <row r="76" spans="1:9" x14ac:dyDescent="0.25">
      <c r="F76">
        <v>20.672000000000001</v>
      </c>
      <c r="G76">
        <v>25460</v>
      </c>
      <c r="H76">
        <v>106</v>
      </c>
      <c r="I76" t="s">
        <v>39</v>
      </c>
    </row>
    <row r="77" spans="1:9" x14ac:dyDescent="0.25">
      <c r="F77">
        <v>21.672000000000001</v>
      </c>
      <c r="G77">
        <v>25395</v>
      </c>
      <c r="H77">
        <v>111</v>
      </c>
      <c r="I77" t="s">
        <v>39</v>
      </c>
    </row>
    <row r="78" spans="1:9" x14ac:dyDescent="0.25">
      <c r="A78">
        <v>14.592000000000001</v>
      </c>
      <c r="B78">
        <v>25850</v>
      </c>
      <c r="C78">
        <v>76</v>
      </c>
      <c r="D78" t="s">
        <v>39</v>
      </c>
      <c r="F78">
        <v>22.672000000000001</v>
      </c>
      <c r="G78">
        <v>25330</v>
      </c>
      <c r="H78">
        <v>116</v>
      </c>
      <c r="I78" t="s">
        <v>39</v>
      </c>
    </row>
    <row r="79" spans="1:9" x14ac:dyDescent="0.25">
      <c r="F79">
        <v>23.672000000000001</v>
      </c>
      <c r="G79">
        <v>25265</v>
      </c>
      <c r="H79">
        <v>121</v>
      </c>
      <c r="I79" t="s">
        <v>39</v>
      </c>
    </row>
    <row r="80" spans="1:9" x14ac:dyDescent="0.25">
      <c r="F80">
        <v>24.672000000000001</v>
      </c>
      <c r="G80">
        <v>25200</v>
      </c>
      <c r="H80">
        <v>126</v>
      </c>
      <c r="I80" t="s">
        <v>39</v>
      </c>
    </row>
    <row r="81" spans="1:9" x14ac:dyDescent="0.25">
      <c r="F81">
        <v>25.672000000000001</v>
      </c>
      <c r="G81">
        <v>25135</v>
      </c>
      <c r="H81">
        <v>131</v>
      </c>
      <c r="I81" t="s">
        <v>39</v>
      </c>
    </row>
    <row r="82" spans="1:9" x14ac:dyDescent="0.25">
      <c r="F82">
        <v>26.672000000000001</v>
      </c>
      <c r="G82">
        <v>25070</v>
      </c>
      <c r="H82">
        <v>136</v>
      </c>
      <c r="I82" t="s">
        <v>39</v>
      </c>
    </row>
    <row r="83" spans="1:9" x14ac:dyDescent="0.25">
      <c r="A83">
        <v>15.552</v>
      </c>
      <c r="B83">
        <v>25785</v>
      </c>
      <c r="C83">
        <v>81</v>
      </c>
      <c r="D83" t="s">
        <v>39</v>
      </c>
      <c r="F83">
        <v>27.672000000000001</v>
      </c>
      <c r="G83">
        <v>25005</v>
      </c>
      <c r="H83">
        <v>141</v>
      </c>
      <c r="I83" t="s">
        <v>39</v>
      </c>
    </row>
    <row r="84" spans="1:9" x14ac:dyDescent="0.25">
      <c r="F84">
        <v>28.672000000000001</v>
      </c>
      <c r="G84">
        <v>24940</v>
      </c>
      <c r="H84">
        <v>146</v>
      </c>
      <c r="I84" t="s">
        <v>39</v>
      </c>
    </row>
    <row r="85" spans="1:9" x14ac:dyDescent="0.25">
      <c r="F85">
        <v>29.672000000000001</v>
      </c>
      <c r="G85">
        <v>24875</v>
      </c>
      <c r="H85">
        <v>151</v>
      </c>
      <c r="I85" t="s">
        <v>39</v>
      </c>
    </row>
    <row r="86" spans="1:9" x14ac:dyDescent="0.25">
      <c r="F86">
        <v>30.672000000000001</v>
      </c>
      <c r="G86">
        <v>24810</v>
      </c>
      <c r="H86">
        <v>156</v>
      </c>
      <c r="I86" t="s">
        <v>39</v>
      </c>
    </row>
    <row r="87" spans="1:9" x14ac:dyDescent="0.25">
      <c r="F87">
        <v>31.672000000000001</v>
      </c>
      <c r="G87">
        <v>24745</v>
      </c>
      <c r="H87">
        <v>161</v>
      </c>
      <c r="I87" t="s">
        <v>39</v>
      </c>
    </row>
    <row r="88" spans="1:9" x14ac:dyDescent="0.25">
      <c r="A88">
        <v>16.512</v>
      </c>
      <c r="B88">
        <v>25720</v>
      </c>
      <c r="C88">
        <v>86</v>
      </c>
      <c r="D88" t="s">
        <v>39</v>
      </c>
      <c r="F88">
        <v>32.671999999999997</v>
      </c>
      <c r="G88">
        <v>24680</v>
      </c>
      <c r="H88">
        <v>166</v>
      </c>
      <c r="I88" t="s">
        <v>39</v>
      </c>
    </row>
    <row r="89" spans="1:9" x14ac:dyDescent="0.25">
      <c r="F89">
        <v>33.671999999999997</v>
      </c>
      <c r="G89">
        <v>24615</v>
      </c>
      <c r="H89">
        <v>171</v>
      </c>
      <c r="I89" t="s">
        <v>39</v>
      </c>
    </row>
    <row r="90" spans="1:9" x14ac:dyDescent="0.25">
      <c r="F90">
        <v>34.671999999999997</v>
      </c>
      <c r="G90">
        <v>24550</v>
      </c>
      <c r="H90">
        <v>176</v>
      </c>
      <c r="I90" t="s">
        <v>39</v>
      </c>
    </row>
    <row r="91" spans="1:9" x14ac:dyDescent="0.25">
      <c r="F91">
        <v>35.671999999999997</v>
      </c>
      <c r="G91">
        <v>24485</v>
      </c>
      <c r="H91">
        <v>181</v>
      </c>
      <c r="I91" t="s">
        <v>39</v>
      </c>
    </row>
    <row r="92" spans="1:9" x14ac:dyDescent="0.25">
      <c r="F92">
        <v>36.671999999999997</v>
      </c>
      <c r="G92">
        <v>24420</v>
      </c>
      <c r="H92">
        <v>186</v>
      </c>
      <c r="I92" t="s">
        <v>39</v>
      </c>
    </row>
    <row r="93" spans="1:9" x14ac:dyDescent="0.25">
      <c r="A93">
        <v>17.472000000000001</v>
      </c>
      <c r="B93">
        <v>25655</v>
      </c>
      <c r="C93">
        <v>91</v>
      </c>
      <c r="D93" t="s">
        <v>39</v>
      </c>
      <c r="F93">
        <v>37.671999999999997</v>
      </c>
      <c r="G93">
        <v>24355</v>
      </c>
      <c r="H93">
        <v>191</v>
      </c>
      <c r="I93" t="s">
        <v>39</v>
      </c>
    </row>
    <row r="94" spans="1:9" x14ac:dyDescent="0.25">
      <c r="F94">
        <v>38.671999999999997</v>
      </c>
      <c r="G94">
        <v>24290</v>
      </c>
      <c r="H94">
        <v>196</v>
      </c>
      <c r="I94" t="s">
        <v>39</v>
      </c>
    </row>
    <row r="95" spans="1:9" x14ac:dyDescent="0.25">
      <c r="F95">
        <v>39.671999999999997</v>
      </c>
      <c r="G95">
        <v>24225</v>
      </c>
      <c r="H95">
        <v>201</v>
      </c>
      <c r="I95" t="s">
        <v>39</v>
      </c>
    </row>
    <row r="96" spans="1:9" x14ac:dyDescent="0.25">
      <c r="F96">
        <v>40.671999999999997</v>
      </c>
      <c r="G96">
        <v>24160</v>
      </c>
      <c r="H96">
        <v>206</v>
      </c>
      <c r="I96" t="s">
        <v>39</v>
      </c>
    </row>
    <row r="97" spans="1:9" x14ac:dyDescent="0.25">
      <c r="F97">
        <v>41.671999999999997</v>
      </c>
      <c r="G97" s="56">
        <v>24100</v>
      </c>
      <c r="H97">
        <v>211</v>
      </c>
      <c r="I97" t="s">
        <v>39</v>
      </c>
    </row>
    <row r="98" spans="1:9" x14ac:dyDescent="0.25">
      <c r="A98">
        <v>18.431999999999999</v>
      </c>
      <c r="B98">
        <v>25590</v>
      </c>
      <c r="C98">
        <v>96</v>
      </c>
      <c r="D98" t="s">
        <v>39</v>
      </c>
      <c r="F98">
        <v>42.671999999999997</v>
      </c>
      <c r="G98">
        <v>24099</v>
      </c>
      <c r="H98">
        <v>216</v>
      </c>
      <c r="I98" t="s">
        <v>39</v>
      </c>
    </row>
    <row r="99" spans="1:9" x14ac:dyDescent="0.25">
      <c r="F99">
        <v>43.671999999999997</v>
      </c>
      <c r="G99">
        <v>24102</v>
      </c>
      <c r="H99">
        <v>221</v>
      </c>
      <c r="I99" t="s">
        <v>39</v>
      </c>
    </row>
    <row r="100" spans="1:9" x14ac:dyDescent="0.25">
      <c r="F100">
        <v>44.671999999999997</v>
      </c>
      <c r="G100">
        <v>24099</v>
      </c>
      <c r="H100">
        <v>226</v>
      </c>
      <c r="I100" t="s">
        <v>39</v>
      </c>
    </row>
    <row r="101" spans="1:9" x14ac:dyDescent="0.25">
      <c r="F101">
        <v>45.671999999999997</v>
      </c>
      <c r="G101">
        <v>24100</v>
      </c>
      <c r="H101">
        <v>231</v>
      </c>
      <c r="I101" t="s">
        <v>39</v>
      </c>
    </row>
    <row r="102" spans="1:9" x14ac:dyDescent="0.25">
      <c r="F102">
        <v>46.671999999999997</v>
      </c>
      <c r="G102">
        <v>24101</v>
      </c>
      <c r="H102">
        <v>236</v>
      </c>
      <c r="I102" t="s">
        <v>39</v>
      </c>
    </row>
    <row r="103" spans="1:9" x14ac:dyDescent="0.25">
      <c r="A103">
        <v>19.391999999999999</v>
      </c>
      <c r="B103">
        <v>25525</v>
      </c>
      <c r="C103">
        <v>101</v>
      </c>
      <c r="D103" t="s">
        <v>39</v>
      </c>
    </row>
    <row r="108" spans="1:9" x14ac:dyDescent="0.25">
      <c r="A108">
        <v>20.352</v>
      </c>
      <c r="B108">
        <v>25460</v>
      </c>
      <c r="C108">
        <v>106</v>
      </c>
      <c r="D108" t="s">
        <v>39</v>
      </c>
    </row>
    <row r="113" spans="1:4" x14ac:dyDescent="0.25">
      <c r="A113">
        <v>21.312000000000001</v>
      </c>
      <c r="B113">
        <v>25395</v>
      </c>
      <c r="C113">
        <v>111</v>
      </c>
      <c r="D113" t="s">
        <v>39</v>
      </c>
    </row>
    <row r="118" spans="1:4" x14ac:dyDescent="0.25">
      <c r="A118">
        <v>22.271999999999998</v>
      </c>
      <c r="B118">
        <v>25330</v>
      </c>
      <c r="C118">
        <v>116</v>
      </c>
      <c r="D118" t="s">
        <v>39</v>
      </c>
    </row>
    <row r="123" spans="1:4" x14ac:dyDescent="0.25">
      <c r="A123">
        <v>23.231999999999999</v>
      </c>
      <c r="B123">
        <v>25265</v>
      </c>
      <c r="C123">
        <v>121</v>
      </c>
      <c r="D123" t="s">
        <v>39</v>
      </c>
    </row>
    <row r="128" spans="1:4" x14ac:dyDescent="0.25">
      <c r="A128">
        <v>24.192</v>
      </c>
      <c r="B128">
        <v>25200</v>
      </c>
      <c r="C128">
        <v>126</v>
      </c>
      <c r="D128" t="s">
        <v>39</v>
      </c>
    </row>
    <row r="133" spans="1:4" x14ac:dyDescent="0.25">
      <c r="A133">
        <v>25.152000000000001</v>
      </c>
      <c r="B133">
        <v>25135</v>
      </c>
      <c r="C133">
        <v>131</v>
      </c>
      <c r="D133" t="s">
        <v>39</v>
      </c>
    </row>
    <row r="138" spans="1:4" x14ac:dyDescent="0.25">
      <c r="A138">
        <v>26.111999999999998</v>
      </c>
      <c r="B138">
        <v>25070</v>
      </c>
      <c r="C138">
        <v>136</v>
      </c>
      <c r="D138" t="s">
        <v>39</v>
      </c>
    </row>
    <row r="143" spans="1:4" x14ac:dyDescent="0.25">
      <c r="A143">
        <v>27.071999999999999</v>
      </c>
      <c r="B143">
        <v>25005</v>
      </c>
      <c r="C143">
        <v>141</v>
      </c>
      <c r="D143" t="s">
        <v>39</v>
      </c>
    </row>
    <row r="148" spans="1:4" x14ac:dyDescent="0.25">
      <c r="A148">
        <v>28.032</v>
      </c>
      <c r="B148">
        <v>24940</v>
      </c>
      <c r="C148">
        <v>146</v>
      </c>
      <c r="D148" t="s">
        <v>39</v>
      </c>
    </row>
    <row r="153" spans="1:4" x14ac:dyDescent="0.25">
      <c r="A153">
        <v>28.992000000000001</v>
      </c>
      <c r="B153">
        <v>24875</v>
      </c>
      <c r="C153">
        <v>151</v>
      </c>
      <c r="D153" t="s">
        <v>39</v>
      </c>
    </row>
    <row r="158" spans="1:4" x14ac:dyDescent="0.25">
      <c r="A158">
        <v>29.952000000000002</v>
      </c>
      <c r="B158">
        <v>24810</v>
      </c>
      <c r="C158">
        <v>156</v>
      </c>
      <c r="D158" t="s">
        <v>39</v>
      </c>
    </row>
    <row r="163" spans="1:4" x14ac:dyDescent="0.25">
      <c r="A163">
        <v>30.911999999999999</v>
      </c>
      <c r="B163">
        <v>24745</v>
      </c>
      <c r="C163">
        <v>161</v>
      </c>
      <c r="D163" t="s">
        <v>39</v>
      </c>
    </row>
    <row r="168" spans="1:4" x14ac:dyDescent="0.25">
      <c r="A168">
        <v>31.872</v>
      </c>
      <c r="B168">
        <v>24680</v>
      </c>
      <c r="C168">
        <v>166</v>
      </c>
      <c r="D168" t="s">
        <v>39</v>
      </c>
    </row>
    <row r="173" spans="1:4" x14ac:dyDescent="0.25">
      <c r="A173">
        <v>32.832000000000001</v>
      </c>
      <c r="B173">
        <v>24615</v>
      </c>
      <c r="C173">
        <v>171</v>
      </c>
      <c r="D173" t="s">
        <v>39</v>
      </c>
    </row>
    <row r="178" spans="1:4" x14ac:dyDescent="0.25">
      <c r="A178">
        <v>33.792000000000002</v>
      </c>
      <c r="B178">
        <v>24550</v>
      </c>
      <c r="C178">
        <v>176</v>
      </c>
      <c r="D178" t="s">
        <v>39</v>
      </c>
    </row>
    <row r="183" spans="1:4" x14ac:dyDescent="0.25">
      <c r="A183">
        <v>34.752000000000002</v>
      </c>
      <c r="B183">
        <v>24485</v>
      </c>
      <c r="C183">
        <v>181</v>
      </c>
      <c r="D183" t="s">
        <v>39</v>
      </c>
    </row>
    <row r="188" spans="1:4" x14ac:dyDescent="0.25">
      <c r="A188">
        <v>35.712000000000003</v>
      </c>
      <c r="B188">
        <v>24420</v>
      </c>
      <c r="C188">
        <v>186</v>
      </c>
      <c r="D188" t="s">
        <v>39</v>
      </c>
    </row>
    <row r="193" spans="1:4" x14ac:dyDescent="0.25">
      <c r="A193">
        <v>36.671999999999997</v>
      </c>
      <c r="B193">
        <v>24355</v>
      </c>
      <c r="C193">
        <v>191</v>
      </c>
      <c r="D193" t="s">
        <v>39</v>
      </c>
    </row>
    <row r="198" spans="1:4" x14ac:dyDescent="0.25">
      <c r="A198">
        <v>37.631999999999998</v>
      </c>
      <c r="B198">
        <v>24290</v>
      </c>
      <c r="C198">
        <v>196</v>
      </c>
      <c r="D198" t="s">
        <v>39</v>
      </c>
    </row>
    <row r="203" spans="1:4" x14ac:dyDescent="0.25">
      <c r="A203">
        <v>38.591999999999999</v>
      </c>
      <c r="B203">
        <v>24225</v>
      </c>
      <c r="C203">
        <v>201</v>
      </c>
      <c r="D203" t="s">
        <v>39</v>
      </c>
    </row>
    <row r="208" spans="1:4" x14ac:dyDescent="0.25">
      <c r="A208">
        <v>39.552</v>
      </c>
      <c r="B208">
        <v>24160</v>
      </c>
      <c r="C208">
        <v>206</v>
      </c>
      <c r="D208" t="s">
        <v>39</v>
      </c>
    </row>
    <row r="213" spans="1:4" x14ac:dyDescent="0.25">
      <c r="A213">
        <v>40.512</v>
      </c>
      <c r="B213" s="56">
        <v>24100</v>
      </c>
      <c r="C213">
        <v>211</v>
      </c>
      <c r="D213" t="s">
        <v>39</v>
      </c>
    </row>
    <row r="218" spans="1:4" x14ac:dyDescent="0.25">
      <c r="A218">
        <v>41.472000000000001</v>
      </c>
      <c r="B218">
        <v>24099</v>
      </c>
      <c r="C218">
        <v>216</v>
      </c>
      <c r="D218" t="s">
        <v>39</v>
      </c>
    </row>
    <row r="223" spans="1:4" x14ac:dyDescent="0.25">
      <c r="A223">
        <v>42.432000000000002</v>
      </c>
      <c r="B223">
        <v>24102</v>
      </c>
      <c r="C223">
        <v>221</v>
      </c>
      <c r="D223" t="s">
        <v>39</v>
      </c>
    </row>
    <row r="228" spans="1:4" x14ac:dyDescent="0.25">
      <c r="A228">
        <v>43.392000000000003</v>
      </c>
      <c r="B228">
        <v>24099</v>
      </c>
      <c r="C228">
        <v>226</v>
      </c>
      <c r="D228" t="s">
        <v>39</v>
      </c>
    </row>
    <row r="233" spans="1:4" x14ac:dyDescent="0.25">
      <c r="A233">
        <v>44.351999999999997</v>
      </c>
      <c r="B233">
        <v>24100</v>
      </c>
      <c r="C233">
        <v>231</v>
      </c>
      <c r="D233" t="s">
        <v>39</v>
      </c>
    </row>
    <row r="238" spans="1:4" x14ac:dyDescent="0.25">
      <c r="A238">
        <v>45.311999999999998</v>
      </c>
      <c r="B238">
        <v>24101</v>
      </c>
      <c r="C238">
        <v>236</v>
      </c>
      <c r="D238" t="s">
        <v>39</v>
      </c>
    </row>
  </sheetData>
  <autoFilter ref="A1:D240" xr:uid="{C04D0385-AE80-4C78-B503-196D157B64A2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1460</vt:i4>
      </vt:variant>
    </vt:vector>
  </HeadingPairs>
  <TitlesOfParts>
    <vt:vector size="1473" baseType="lpstr">
      <vt:lpstr>Modelo Atmosférico</vt:lpstr>
      <vt:lpstr>Leitura Dados de Vôo</vt:lpstr>
      <vt:lpstr>simulação continuação de voo</vt:lpstr>
      <vt:lpstr>Leitura Dados de Vôo (2)</vt:lpstr>
      <vt:lpstr>Leitura Dados de Vôo (3)</vt:lpstr>
      <vt:lpstr>USAR PRA LER DADOS</vt:lpstr>
      <vt:lpstr>Teste SIM 500</vt:lpstr>
      <vt:lpstr>Teste SIM 500 (2)</vt:lpstr>
      <vt:lpstr>Teste no pote 1 (Det Lan OFF)</vt:lpstr>
      <vt:lpstr>Teste no pote 2 (Det Lan OFF)</vt:lpstr>
      <vt:lpstr>Teste no pote 3 (Det Lan ON)</vt:lpstr>
      <vt:lpstr>Simulação 130</vt:lpstr>
      <vt:lpstr>Simulação 500</vt:lpstr>
      <vt:lpstr>'Leitura Dados de Vôo'!P1_flight_data_raw</vt:lpstr>
      <vt:lpstr>'Leitura Dados de Vôo (2)'!P1_flight_data_raw</vt:lpstr>
      <vt:lpstr>'Leitura Dados de Vôo (3)'!P1_flight_data_raw</vt:lpstr>
      <vt:lpstr>'simulação continuação de voo'!P1_flight_data_raw</vt:lpstr>
      <vt:lpstr>'Teste no pote 1 (Det Lan OFF)'!P1_flight_data_raw</vt:lpstr>
      <vt:lpstr>'Teste no pote 2 (Det Lan OFF)'!P1_flight_data_raw</vt:lpstr>
      <vt:lpstr>'Teste no pote 3 (Det Lan ON)'!P1_flight_data_raw</vt:lpstr>
      <vt:lpstr>'Teste SIM 500'!P1_flight_data_raw</vt:lpstr>
      <vt:lpstr>'Teste SIM 500 (2)'!P1_flight_data_raw</vt:lpstr>
      <vt:lpstr>'USAR PRA LER DADOS'!P1_flight_data_raw</vt:lpstr>
      <vt:lpstr>'Leitura Dados de Vôo'!P1_flight_data_raw_1</vt:lpstr>
      <vt:lpstr>'Leitura Dados de Vôo (2)'!P1_flight_data_raw_1</vt:lpstr>
      <vt:lpstr>'Leitura Dados de Vôo (3)'!P1_flight_data_raw_1</vt:lpstr>
      <vt:lpstr>'simulação continuação de voo'!P1_flight_data_raw_1</vt:lpstr>
      <vt:lpstr>'Teste no pote 1 (Det Lan OFF)'!P1_flight_data_raw_1</vt:lpstr>
      <vt:lpstr>'Teste no pote 2 (Det Lan OFF)'!P1_flight_data_raw_1</vt:lpstr>
      <vt:lpstr>'Teste no pote 3 (Det Lan ON)'!P1_flight_data_raw_1</vt:lpstr>
      <vt:lpstr>'Teste SIM 500'!P1_flight_data_raw_1</vt:lpstr>
      <vt:lpstr>'Teste SIM 500 (2)'!P1_flight_data_raw_1</vt:lpstr>
      <vt:lpstr>'USAR PRA LER DADOS'!P1_flight_data_raw_1</vt:lpstr>
      <vt:lpstr>'Teste no pote 2 (Det Lan OFF)'!P1_flight_data_raw_100</vt:lpstr>
      <vt:lpstr>'Teste no pote 3 (Det Lan ON)'!P1_flight_data_raw_100</vt:lpstr>
      <vt:lpstr>'Teste SIM 500'!P1_flight_data_raw_100</vt:lpstr>
      <vt:lpstr>'Teste SIM 500 (2)'!P1_flight_data_raw_100</vt:lpstr>
      <vt:lpstr>'USAR PRA LER DADOS'!P1_flight_data_raw_100</vt:lpstr>
      <vt:lpstr>'Teste no pote 2 (Det Lan OFF)'!P1_flight_data_raw_101</vt:lpstr>
      <vt:lpstr>'Teste no pote 3 (Det Lan ON)'!P1_flight_data_raw_101</vt:lpstr>
      <vt:lpstr>'Teste SIM 500'!P1_flight_data_raw_101</vt:lpstr>
      <vt:lpstr>'Teste SIM 500 (2)'!P1_flight_data_raw_101</vt:lpstr>
      <vt:lpstr>'USAR PRA LER DADOS'!P1_flight_data_raw_101</vt:lpstr>
      <vt:lpstr>'Teste no pote 2 (Det Lan OFF)'!P1_flight_data_raw_102</vt:lpstr>
      <vt:lpstr>'Teste no pote 3 (Det Lan ON)'!P1_flight_data_raw_102</vt:lpstr>
      <vt:lpstr>'Teste SIM 500'!P1_flight_data_raw_102</vt:lpstr>
      <vt:lpstr>'Teste SIM 500 (2)'!P1_flight_data_raw_102</vt:lpstr>
      <vt:lpstr>'USAR PRA LER DADOS'!P1_flight_data_raw_102</vt:lpstr>
      <vt:lpstr>'Teste no pote 2 (Det Lan OFF)'!P1_flight_data_raw_103</vt:lpstr>
      <vt:lpstr>'Teste no pote 3 (Det Lan ON)'!P1_flight_data_raw_103</vt:lpstr>
      <vt:lpstr>'Teste SIM 500'!P1_flight_data_raw_103</vt:lpstr>
      <vt:lpstr>'Teste SIM 500 (2)'!P1_flight_data_raw_103</vt:lpstr>
      <vt:lpstr>'USAR PRA LER DADOS'!P1_flight_data_raw_103</vt:lpstr>
      <vt:lpstr>'Teste no pote 2 (Det Lan OFF)'!P1_flight_data_raw_104</vt:lpstr>
      <vt:lpstr>'Teste no pote 3 (Det Lan ON)'!P1_flight_data_raw_104</vt:lpstr>
      <vt:lpstr>'Teste SIM 500'!P1_flight_data_raw_104</vt:lpstr>
      <vt:lpstr>'Teste SIM 500 (2)'!P1_flight_data_raw_104</vt:lpstr>
      <vt:lpstr>'USAR PRA LER DADOS'!P1_flight_data_raw_104</vt:lpstr>
      <vt:lpstr>'Teste no pote 2 (Det Lan OFF)'!P1_flight_data_raw_105</vt:lpstr>
      <vt:lpstr>'Teste no pote 3 (Det Lan ON)'!P1_flight_data_raw_105</vt:lpstr>
      <vt:lpstr>'Teste SIM 500'!P1_flight_data_raw_105</vt:lpstr>
      <vt:lpstr>'Teste SIM 500 (2)'!P1_flight_data_raw_105</vt:lpstr>
      <vt:lpstr>'USAR PRA LER DADOS'!P1_flight_data_raw_105</vt:lpstr>
      <vt:lpstr>'Teste no pote 2 (Det Lan OFF)'!P1_flight_data_raw_106</vt:lpstr>
      <vt:lpstr>'Teste no pote 3 (Det Lan ON)'!P1_flight_data_raw_106</vt:lpstr>
      <vt:lpstr>'Teste SIM 500'!P1_flight_data_raw_106</vt:lpstr>
      <vt:lpstr>'Teste SIM 500 (2)'!P1_flight_data_raw_106</vt:lpstr>
      <vt:lpstr>'USAR PRA LER DADOS'!P1_flight_data_raw_106</vt:lpstr>
      <vt:lpstr>'Teste no pote 2 (Det Lan OFF)'!P1_flight_data_raw_107</vt:lpstr>
      <vt:lpstr>'Teste no pote 3 (Det Lan ON)'!P1_flight_data_raw_107</vt:lpstr>
      <vt:lpstr>'Teste SIM 500'!P1_flight_data_raw_107</vt:lpstr>
      <vt:lpstr>'Teste SIM 500 (2)'!P1_flight_data_raw_107</vt:lpstr>
      <vt:lpstr>'USAR PRA LER DADOS'!P1_flight_data_raw_107</vt:lpstr>
      <vt:lpstr>'Teste no pote 2 (Det Lan OFF)'!P1_flight_data_raw_108</vt:lpstr>
      <vt:lpstr>'Teste no pote 3 (Det Lan ON)'!P1_flight_data_raw_108</vt:lpstr>
      <vt:lpstr>'Teste SIM 500 (2)'!P1_flight_data_raw_108</vt:lpstr>
      <vt:lpstr>'USAR PRA LER DADOS'!P1_flight_data_raw_108</vt:lpstr>
      <vt:lpstr>'Teste no pote 2 (Det Lan OFF)'!P1_flight_data_raw_109</vt:lpstr>
      <vt:lpstr>'Teste no pote 3 (Det Lan ON)'!P1_flight_data_raw_109</vt:lpstr>
      <vt:lpstr>'Teste SIM 500 (2)'!P1_flight_data_raw_109</vt:lpstr>
      <vt:lpstr>'USAR PRA LER DADOS'!P1_flight_data_raw_109</vt:lpstr>
      <vt:lpstr>'Teste no pote 2 (Det Lan OFF)'!P1_flight_data_raw_110</vt:lpstr>
      <vt:lpstr>'Teste no pote 3 (Det Lan ON)'!P1_flight_data_raw_110</vt:lpstr>
      <vt:lpstr>'Teste SIM 500 (2)'!P1_flight_data_raw_110</vt:lpstr>
      <vt:lpstr>'USAR PRA LER DADOS'!P1_flight_data_raw_110</vt:lpstr>
      <vt:lpstr>'Teste no pote 2 (Det Lan OFF)'!P1_flight_data_raw_111</vt:lpstr>
      <vt:lpstr>'Teste no pote 3 (Det Lan ON)'!P1_flight_data_raw_111</vt:lpstr>
      <vt:lpstr>'USAR PRA LER DADOS'!P1_flight_data_raw_111</vt:lpstr>
      <vt:lpstr>'Teste no pote 2 (Det Lan OFF)'!P1_flight_data_raw_112</vt:lpstr>
      <vt:lpstr>'Teste no pote 3 (Det Lan ON)'!P1_flight_data_raw_112</vt:lpstr>
      <vt:lpstr>'USAR PRA LER DADOS'!P1_flight_data_raw_112</vt:lpstr>
      <vt:lpstr>'Teste no pote 2 (Det Lan OFF)'!P1_flight_data_raw_113</vt:lpstr>
      <vt:lpstr>'Teste no pote 3 (Det Lan ON)'!P1_flight_data_raw_113</vt:lpstr>
      <vt:lpstr>'USAR PRA LER DADOS'!P1_flight_data_raw_113</vt:lpstr>
      <vt:lpstr>'Teste no pote 2 (Det Lan OFF)'!P1_flight_data_raw_114</vt:lpstr>
      <vt:lpstr>'Teste no pote 3 (Det Lan ON)'!P1_flight_data_raw_114</vt:lpstr>
      <vt:lpstr>'USAR PRA LER DADOS'!P1_flight_data_raw_114</vt:lpstr>
      <vt:lpstr>'Teste no pote 2 (Det Lan OFF)'!P1_flight_data_raw_115</vt:lpstr>
      <vt:lpstr>'Teste no pote 3 (Det Lan ON)'!P1_flight_data_raw_115</vt:lpstr>
      <vt:lpstr>'USAR PRA LER DADOS'!P1_flight_data_raw_115</vt:lpstr>
      <vt:lpstr>'Teste no pote 2 (Det Lan OFF)'!P1_flight_data_raw_116</vt:lpstr>
      <vt:lpstr>'Teste no pote 3 (Det Lan ON)'!P1_flight_data_raw_116</vt:lpstr>
      <vt:lpstr>'USAR PRA LER DADOS'!P1_flight_data_raw_116</vt:lpstr>
      <vt:lpstr>'Teste no pote 3 (Det Lan ON)'!P1_flight_data_raw_117</vt:lpstr>
      <vt:lpstr>'USAR PRA LER DADOS'!P1_flight_data_raw_117</vt:lpstr>
      <vt:lpstr>'Teste no pote 3 (Det Lan ON)'!P1_flight_data_raw_118</vt:lpstr>
      <vt:lpstr>'USAR PRA LER DADOS'!P1_flight_data_raw_118</vt:lpstr>
      <vt:lpstr>'Teste no pote 3 (Det Lan ON)'!P1_flight_data_raw_119</vt:lpstr>
      <vt:lpstr>'USAR PRA LER DADOS'!P1_flight_data_raw_119</vt:lpstr>
      <vt:lpstr>'Teste no pote 3 (Det Lan ON)'!P1_flight_data_raw_120</vt:lpstr>
      <vt:lpstr>'USAR PRA LER DADOS'!P1_flight_data_raw_120</vt:lpstr>
      <vt:lpstr>'Teste no pote 3 (Det Lan ON)'!P1_flight_data_raw_121</vt:lpstr>
      <vt:lpstr>'USAR PRA LER DADOS'!P1_flight_data_raw_121</vt:lpstr>
      <vt:lpstr>'Teste no pote 3 (Det Lan ON)'!P1_flight_data_raw_122</vt:lpstr>
      <vt:lpstr>'USAR PRA LER DADOS'!P1_flight_data_raw_122</vt:lpstr>
      <vt:lpstr>'Teste no pote 3 (Det Lan ON)'!P1_flight_data_raw_123</vt:lpstr>
      <vt:lpstr>'USAR PRA LER DADOS'!P1_flight_data_raw_123</vt:lpstr>
      <vt:lpstr>'Teste no pote 3 (Det Lan ON)'!P1_flight_data_raw_124</vt:lpstr>
      <vt:lpstr>'USAR PRA LER DADOS'!P1_flight_data_raw_124</vt:lpstr>
      <vt:lpstr>'Teste no pote 3 (Det Lan ON)'!P1_flight_data_raw_125</vt:lpstr>
      <vt:lpstr>'USAR PRA LER DADOS'!P1_flight_data_raw_125</vt:lpstr>
      <vt:lpstr>'Teste no pote 3 (Det Lan ON)'!P1_flight_data_raw_126</vt:lpstr>
      <vt:lpstr>'Teste no pote 3 (Det Lan ON)'!P1_flight_data_raw_127</vt:lpstr>
      <vt:lpstr>'Teste no pote 3 (Det Lan ON)'!P1_flight_data_raw_128</vt:lpstr>
      <vt:lpstr>'Teste no pote 3 (Det Lan ON)'!P1_flight_data_raw_129</vt:lpstr>
      <vt:lpstr>'Teste no pote 3 (Det Lan ON)'!P1_flight_data_raw_130</vt:lpstr>
      <vt:lpstr>'Teste no pote 3 (Det Lan ON)'!P1_flight_data_raw_131</vt:lpstr>
      <vt:lpstr>'Teste no pote 3 (Det Lan ON)'!P1_flight_data_raw_132</vt:lpstr>
      <vt:lpstr>'Teste no pote 3 (Det Lan ON)'!P1_flight_data_raw_133</vt:lpstr>
      <vt:lpstr>'Teste no pote 3 (Det Lan ON)'!P1_flight_data_raw_134</vt:lpstr>
      <vt:lpstr>'Teste no pote 3 (Det Lan ON)'!P1_flight_data_raw_135</vt:lpstr>
      <vt:lpstr>'Teste no pote 3 (Det Lan ON)'!P1_flight_data_raw_136</vt:lpstr>
      <vt:lpstr>'Teste no pote 3 (Det Lan ON)'!P1_flight_data_raw_137</vt:lpstr>
      <vt:lpstr>'Teste no pote 3 (Det Lan ON)'!P1_flight_data_raw_138</vt:lpstr>
      <vt:lpstr>'Teste no pote 3 (Det Lan ON)'!P1_flight_data_raw_139</vt:lpstr>
      <vt:lpstr>'Teste no pote 3 (Det Lan ON)'!P1_flight_data_raw_140</vt:lpstr>
      <vt:lpstr>'Teste no pote 3 (Det Lan ON)'!P1_flight_data_raw_141</vt:lpstr>
      <vt:lpstr>'Leitura Dados de Vôo'!P1_flight_data_raw_23</vt:lpstr>
      <vt:lpstr>'Leitura Dados de Vôo (2)'!P1_flight_data_raw_23</vt:lpstr>
      <vt:lpstr>'Leitura Dados de Vôo (3)'!P1_flight_data_raw_23</vt:lpstr>
      <vt:lpstr>'simulação continuação de voo'!P1_flight_data_raw_23</vt:lpstr>
      <vt:lpstr>'Teste no pote 1 (Det Lan OFF)'!P1_flight_data_raw_23</vt:lpstr>
      <vt:lpstr>'Teste no pote 2 (Det Lan OFF)'!P1_flight_data_raw_23</vt:lpstr>
      <vt:lpstr>'Teste no pote 3 (Det Lan ON)'!P1_flight_data_raw_23</vt:lpstr>
      <vt:lpstr>'Teste SIM 500'!P1_flight_data_raw_23</vt:lpstr>
      <vt:lpstr>'Teste SIM 500 (2)'!P1_flight_data_raw_23</vt:lpstr>
      <vt:lpstr>'USAR PRA LER DADOS'!P1_flight_data_raw_23</vt:lpstr>
      <vt:lpstr>'Leitura Dados de Vôo'!P1_flight_data_raw_3</vt:lpstr>
      <vt:lpstr>'Leitura Dados de Vôo (2)'!P1_flight_data_raw_3</vt:lpstr>
      <vt:lpstr>'Leitura Dados de Vôo (3)'!P1_flight_data_raw_3</vt:lpstr>
      <vt:lpstr>'simulação continuação de voo'!P1_flight_data_raw_3</vt:lpstr>
      <vt:lpstr>'Teste no pote 1 (Det Lan OFF)'!P1_flight_data_raw_3</vt:lpstr>
      <vt:lpstr>'Teste no pote 2 (Det Lan OFF)'!P1_flight_data_raw_3</vt:lpstr>
      <vt:lpstr>'Teste no pote 3 (Det Lan ON)'!P1_flight_data_raw_3</vt:lpstr>
      <vt:lpstr>'Teste SIM 500'!P1_flight_data_raw_3</vt:lpstr>
      <vt:lpstr>'Teste SIM 500 (2)'!P1_flight_data_raw_3</vt:lpstr>
      <vt:lpstr>'USAR PRA LER DADOS'!P1_flight_data_raw_3</vt:lpstr>
      <vt:lpstr>'Leitura Dados de Vôo'!P1_flight_data_raw_38</vt:lpstr>
      <vt:lpstr>'Leitura Dados de Vôo (2)'!P1_flight_data_raw_38</vt:lpstr>
      <vt:lpstr>'Leitura Dados de Vôo (3)'!P1_flight_data_raw_38</vt:lpstr>
      <vt:lpstr>'simulação continuação de voo'!P1_flight_data_raw_38</vt:lpstr>
      <vt:lpstr>'Teste no pote 1 (Det Lan OFF)'!P1_flight_data_raw_38</vt:lpstr>
      <vt:lpstr>'Teste no pote 2 (Det Lan OFF)'!P1_flight_data_raw_38</vt:lpstr>
      <vt:lpstr>'Teste no pote 3 (Det Lan ON)'!P1_flight_data_raw_38</vt:lpstr>
      <vt:lpstr>'Teste SIM 500'!P1_flight_data_raw_38</vt:lpstr>
      <vt:lpstr>'Teste SIM 500 (2)'!P1_flight_data_raw_38</vt:lpstr>
      <vt:lpstr>'USAR PRA LER DADOS'!P1_flight_data_raw_38</vt:lpstr>
      <vt:lpstr>'Leitura Dados de Vôo'!P1_flight_data_raw_4</vt:lpstr>
      <vt:lpstr>'Leitura Dados de Vôo (2)'!P1_flight_data_raw_4</vt:lpstr>
      <vt:lpstr>'Leitura Dados de Vôo (3)'!P1_flight_data_raw_4</vt:lpstr>
      <vt:lpstr>'simulação continuação de voo'!P1_flight_data_raw_4</vt:lpstr>
      <vt:lpstr>'Teste no pote 1 (Det Lan OFF)'!P1_flight_data_raw_4</vt:lpstr>
      <vt:lpstr>'Teste no pote 2 (Det Lan OFF)'!P1_flight_data_raw_4</vt:lpstr>
      <vt:lpstr>'Teste no pote 3 (Det Lan ON)'!P1_flight_data_raw_4</vt:lpstr>
      <vt:lpstr>'Teste SIM 500'!P1_flight_data_raw_4</vt:lpstr>
      <vt:lpstr>'Teste SIM 500 (2)'!P1_flight_data_raw_4</vt:lpstr>
      <vt:lpstr>'USAR PRA LER DADOS'!P1_flight_data_raw_4</vt:lpstr>
      <vt:lpstr>'Leitura Dados de Vôo'!P1_flight_data_raw_40</vt:lpstr>
      <vt:lpstr>'Leitura Dados de Vôo (2)'!P1_flight_data_raw_40</vt:lpstr>
      <vt:lpstr>'Leitura Dados de Vôo (3)'!P1_flight_data_raw_40</vt:lpstr>
      <vt:lpstr>'simulação continuação de voo'!P1_flight_data_raw_40</vt:lpstr>
      <vt:lpstr>'Teste no pote 1 (Det Lan OFF)'!P1_flight_data_raw_40</vt:lpstr>
      <vt:lpstr>'Teste no pote 2 (Det Lan OFF)'!P1_flight_data_raw_40</vt:lpstr>
      <vt:lpstr>'Teste no pote 3 (Det Lan ON)'!P1_flight_data_raw_40</vt:lpstr>
      <vt:lpstr>'Teste SIM 500'!P1_flight_data_raw_40</vt:lpstr>
      <vt:lpstr>'Teste SIM 500 (2)'!P1_flight_data_raw_40</vt:lpstr>
      <vt:lpstr>'USAR PRA LER DADOS'!P1_flight_data_raw_40</vt:lpstr>
      <vt:lpstr>'Leitura Dados de Vôo'!P1_flight_data_raw_41</vt:lpstr>
      <vt:lpstr>'Leitura Dados de Vôo (2)'!P1_flight_data_raw_41</vt:lpstr>
      <vt:lpstr>'Leitura Dados de Vôo (3)'!P1_flight_data_raw_41</vt:lpstr>
      <vt:lpstr>'simulação continuação de voo'!P1_flight_data_raw_41</vt:lpstr>
      <vt:lpstr>'Teste no pote 1 (Det Lan OFF)'!P1_flight_data_raw_41</vt:lpstr>
      <vt:lpstr>'Teste no pote 2 (Det Lan OFF)'!P1_flight_data_raw_41</vt:lpstr>
      <vt:lpstr>'Teste no pote 3 (Det Lan ON)'!P1_flight_data_raw_41</vt:lpstr>
      <vt:lpstr>'Teste SIM 500'!P1_flight_data_raw_41</vt:lpstr>
      <vt:lpstr>'Teste SIM 500 (2)'!P1_flight_data_raw_41</vt:lpstr>
      <vt:lpstr>'USAR PRA LER DADOS'!P1_flight_data_raw_41</vt:lpstr>
      <vt:lpstr>'Leitura Dados de Vôo'!P1_flight_data_raw_43</vt:lpstr>
      <vt:lpstr>'Leitura Dados de Vôo (2)'!P1_flight_data_raw_43</vt:lpstr>
      <vt:lpstr>'Leitura Dados de Vôo (3)'!P1_flight_data_raw_43</vt:lpstr>
      <vt:lpstr>'simulação continuação de voo'!P1_flight_data_raw_43</vt:lpstr>
      <vt:lpstr>'Teste no pote 1 (Det Lan OFF)'!P1_flight_data_raw_43</vt:lpstr>
      <vt:lpstr>'Teste no pote 2 (Det Lan OFF)'!P1_flight_data_raw_43</vt:lpstr>
      <vt:lpstr>'Teste no pote 3 (Det Lan ON)'!P1_flight_data_raw_43</vt:lpstr>
      <vt:lpstr>'Teste SIM 500'!P1_flight_data_raw_43</vt:lpstr>
      <vt:lpstr>'Teste SIM 500 (2)'!P1_flight_data_raw_43</vt:lpstr>
      <vt:lpstr>'USAR PRA LER DADOS'!P1_flight_data_raw_43</vt:lpstr>
      <vt:lpstr>'Leitura Dados de Vôo'!P1_flight_data_raw_49</vt:lpstr>
      <vt:lpstr>'Leitura Dados de Vôo (2)'!P1_flight_data_raw_49</vt:lpstr>
      <vt:lpstr>'Leitura Dados de Vôo (3)'!P1_flight_data_raw_49</vt:lpstr>
      <vt:lpstr>'simulação continuação de voo'!P1_flight_data_raw_49</vt:lpstr>
      <vt:lpstr>'Teste no pote 1 (Det Lan OFF)'!P1_flight_data_raw_49</vt:lpstr>
      <vt:lpstr>'Teste no pote 2 (Det Lan OFF)'!P1_flight_data_raw_49</vt:lpstr>
      <vt:lpstr>'Teste no pote 3 (Det Lan ON)'!P1_flight_data_raw_49</vt:lpstr>
      <vt:lpstr>'Teste SIM 500'!P1_flight_data_raw_49</vt:lpstr>
      <vt:lpstr>'Teste SIM 500 (2)'!P1_flight_data_raw_49</vt:lpstr>
      <vt:lpstr>'USAR PRA LER DADOS'!P1_flight_data_raw_49</vt:lpstr>
      <vt:lpstr>'Leitura Dados de Vôo'!P1_flight_data_raw_50</vt:lpstr>
      <vt:lpstr>'Leitura Dados de Vôo (2)'!P1_flight_data_raw_50</vt:lpstr>
      <vt:lpstr>'Leitura Dados de Vôo (3)'!P1_flight_data_raw_50</vt:lpstr>
      <vt:lpstr>'simulação continuação de voo'!P1_flight_data_raw_50</vt:lpstr>
      <vt:lpstr>'Teste no pote 1 (Det Lan OFF)'!P1_flight_data_raw_50</vt:lpstr>
      <vt:lpstr>'Teste no pote 2 (Det Lan OFF)'!P1_flight_data_raw_50</vt:lpstr>
      <vt:lpstr>'Teste no pote 3 (Det Lan ON)'!P1_flight_data_raw_50</vt:lpstr>
      <vt:lpstr>'Teste SIM 500'!P1_flight_data_raw_50</vt:lpstr>
      <vt:lpstr>'Teste SIM 500 (2)'!P1_flight_data_raw_50</vt:lpstr>
      <vt:lpstr>'USAR PRA LER DADOS'!P1_flight_data_raw_50</vt:lpstr>
      <vt:lpstr>'Leitura Dados de Vôo'!P1_flight_data_raw_54</vt:lpstr>
      <vt:lpstr>'Leitura Dados de Vôo (2)'!P1_flight_data_raw_54</vt:lpstr>
      <vt:lpstr>'Leitura Dados de Vôo (3)'!P1_flight_data_raw_54</vt:lpstr>
      <vt:lpstr>'simulação continuação de voo'!P1_flight_data_raw_54</vt:lpstr>
      <vt:lpstr>'Teste no pote 1 (Det Lan OFF)'!P1_flight_data_raw_54</vt:lpstr>
      <vt:lpstr>'Teste no pote 2 (Det Lan OFF)'!P1_flight_data_raw_54</vt:lpstr>
      <vt:lpstr>'Teste no pote 3 (Det Lan ON)'!P1_flight_data_raw_54</vt:lpstr>
      <vt:lpstr>'Teste SIM 500'!P1_flight_data_raw_54</vt:lpstr>
      <vt:lpstr>'Teste SIM 500 (2)'!P1_flight_data_raw_54</vt:lpstr>
      <vt:lpstr>'USAR PRA LER DADOS'!P1_flight_data_raw_54</vt:lpstr>
      <vt:lpstr>'Leitura Dados de Vôo'!P1_flight_data_raw_55</vt:lpstr>
      <vt:lpstr>'Leitura Dados de Vôo (2)'!P1_flight_data_raw_55</vt:lpstr>
      <vt:lpstr>'Leitura Dados de Vôo (3)'!P1_flight_data_raw_55</vt:lpstr>
      <vt:lpstr>'simulação continuação de voo'!P1_flight_data_raw_55</vt:lpstr>
      <vt:lpstr>'Teste no pote 1 (Det Lan OFF)'!P1_flight_data_raw_55</vt:lpstr>
      <vt:lpstr>'Teste no pote 2 (Det Lan OFF)'!P1_flight_data_raw_55</vt:lpstr>
      <vt:lpstr>'Teste no pote 3 (Det Lan ON)'!P1_flight_data_raw_55</vt:lpstr>
      <vt:lpstr>'Teste SIM 500'!P1_flight_data_raw_55</vt:lpstr>
      <vt:lpstr>'Teste SIM 500 (2)'!P1_flight_data_raw_55</vt:lpstr>
      <vt:lpstr>'USAR PRA LER DADOS'!P1_flight_data_raw_55</vt:lpstr>
      <vt:lpstr>'Leitura Dados de Vôo'!P1_flight_data_raw_56</vt:lpstr>
      <vt:lpstr>'Leitura Dados de Vôo (2)'!P1_flight_data_raw_56</vt:lpstr>
      <vt:lpstr>'Leitura Dados de Vôo (3)'!P1_flight_data_raw_56</vt:lpstr>
      <vt:lpstr>'simulação continuação de voo'!P1_flight_data_raw_56</vt:lpstr>
      <vt:lpstr>'Teste no pote 1 (Det Lan OFF)'!P1_flight_data_raw_56</vt:lpstr>
      <vt:lpstr>'Teste no pote 2 (Det Lan OFF)'!P1_flight_data_raw_56</vt:lpstr>
      <vt:lpstr>'Teste no pote 3 (Det Lan ON)'!P1_flight_data_raw_56</vt:lpstr>
      <vt:lpstr>'Teste SIM 500'!P1_flight_data_raw_56</vt:lpstr>
      <vt:lpstr>'Teste SIM 500 (2)'!P1_flight_data_raw_56</vt:lpstr>
      <vt:lpstr>'USAR PRA LER DADOS'!P1_flight_data_raw_56</vt:lpstr>
      <vt:lpstr>'Leitura Dados de Vôo'!P1_flight_data_raw_58</vt:lpstr>
      <vt:lpstr>'Leitura Dados de Vôo (2)'!P1_flight_data_raw_58</vt:lpstr>
      <vt:lpstr>'Leitura Dados de Vôo (3)'!P1_flight_data_raw_58</vt:lpstr>
      <vt:lpstr>'simulação continuação de voo'!P1_flight_data_raw_58</vt:lpstr>
      <vt:lpstr>'Teste no pote 1 (Det Lan OFF)'!P1_flight_data_raw_58</vt:lpstr>
      <vt:lpstr>'Teste no pote 2 (Det Lan OFF)'!P1_flight_data_raw_58</vt:lpstr>
      <vt:lpstr>'Teste no pote 3 (Det Lan ON)'!P1_flight_data_raw_58</vt:lpstr>
      <vt:lpstr>'Teste SIM 500'!P1_flight_data_raw_58</vt:lpstr>
      <vt:lpstr>'Teste SIM 500 (2)'!P1_flight_data_raw_58</vt:lpstr>
      <vt:lpstr>'USAR PRA LER DADOS'!P1_flight_data_raw_58</vt:lpstr>
      <vt:lpstr>'Leitura Dados de Vôo'!P1_flight_data_raw_64</vt:lpstr>
      <vt:lpstr>'Leitura Dados de Vôo (2)'!P1_flight_data_raw_64</vt:lpstr>
      <vt:lpstr>'Leitura Dados de Vôo (3)'!P1_flight_data_raw_64</vt:lpstr>
      <vt:lpstr>'simulação continuação de voo'!P1_flight_data_raw_64</vt:lpstr>
      <vt:lpstr>'Teste no pote 1 (Det Lan OFF)'!P1_flight_data_raw_64</vt:lpstr>
      <vt:lpstr>'Teste no pote 2 (Det Lan OFF)'!P1_flight_data_raw_64</vt:lpstr>
      <vt:lpstr>'Teste no pote 3 (Det Lan ON)'!P1_flight_data_raw_64</vt:lpstr>
      <vt:lpstr>'Teste SIM 500'!P1_flight_data_raw_64</vt:lpstr>
      <vt:lpstr>'Teste SIM 500 (2)'!P1_flight_data_raw_64</vt:lpstr>
      <vt:lpstr>'USAR PRA LER DADOS'!P1_flight_data_raw_64</vt:lpstr>
      <vt:lpstr>'Leitura Dados de Vôo'!P1_flight_data_raw_65</vt:lpstr>
      <vt:lpstr>'Leitura Dados de Vôo (2)'!P1_flight_data_raw_65</vt:lpstr>
      <vt:lpstr>'Leitura Dados de Vôo (3)'!P1_flight_data_raw_65</vt:lpstr>
      <vt:lpstr>'simulação continuação de voo'!P1_flight_data_raw_65</vt:lpstr>
      <vt:lpstr>'Teste no pote 1 (Det Lan OFF)'!P1_flight_data_raw_65</vt:lpstr>
      <vt:lpstr>'Teste no pote 2 (Det Lan OFF)'!P1_flight_data_raw_65</vt:lpstr>
      <vt:lpstr>'Teste no pote 3 (Det Lan ON)'!P1_flight_data_raw_65</vt:lpstr>
      <vt:lpstr>'Teste SIM 500'!P1_flight_data_raw_65</vt:lpstr>
      <vt:lpstr>'Teste SIM 500 (2)'!P1_flight_data_raw_65</vt:lpstr>
      <vt:lpstr>'USAR PRA LER DADOS'!P1_flight_data_raw_65</vt:lpstr>
      <vt:lpstr>'Leitura Dados de Vôo'!P1_flight_data_raw_66</vt:lpstr>
      <vt:lpstr>'Leitura Dados de Vôo (2)'!P1_flight_data_raw_66</vt:lpstr>
      <vt:lpstr>'Leitura Dados de Vôo (3)'!P1_flight_data_raw_66</vt:lpstr>
      <vt:lpstr>'simulação continuação de voo'!P1_flight_data_raw_66</vt:lpstr>
      <vt:lpstr>'Teste no pote 1 (Det Lan OFF)'!P1_flight_data_raw_66</vt:lpstr>
      <vt:lpstr>'Teste no pote 2 (Det Lan OFF)'!P1_flight_data_raw_66</vt:lpstr>
      <vt:lpstr>'Teste no pote 3 (Det Lan ON)'!P1_flight_data_raw_66</vt:lpstr>
      <vt:lpstr>'Teste SIM 500'!P1_flight_data_raw_66</vt:lpstr>
      <vt:lpstr>'Teste SIM 500 (2)'!P1_flight_data_raw_66</vt:lpstr>
      <vt:lpstr>'USAR PRA LER DADOS'!P1_flight_data_raw_66</vt:lpstr>
      <vt:lpstr>'Leitura Dados de Vôo'!P1_flight_data_raw_67</vt:lpstr>
      <vt:lpstr>'Leitura Dados de Vôo (2)'!P1_flight_data_raw_67</vt:lpstr>
      <vt:lpstr>'Leitura Dados de Vôo (3)'!P1_flight_data_raw_67</vt:lpstr>
      <vt:lpstr>'simulação continuação de voo'!P1_flight_data_raw_67</vt:lpstr>
      <vt:lpstr>'Teste no pote 1 (Det Lan OFF)'!P1_flight_data_raw_67</vt:lpstr>
      <vt:lpstr>'Teste no pote 2 (Det Lan OFF)'!P1_flight_data_raw_67</vt:lpstr>
      <vt:lpstr>'Teste no pote 3 (Det Lan ON)'!P1_flight_data_raw_67</vt:lpstr>
      <vt:lpstr>'Teste SIM 500'!P1_flight_data_raw_67</vt:lpstr>
      <vt:lpstr>'Teste SIM 500 (2)'!P1_flight_data_raw_67</vt:lpstr>
      <vt:lpstr>'USAR PRA LER DADOS'!P1_flight_data_raw_67</vt:lpstr>
      <vt:lpstr>'Leitura Dados de Vôo'!P1_flight_data_raw_68</vt:lpstr>
      <vt:lpstr>'Leitura Dados de Vôo (2)'!P1_flight_data_raw_68</vt:lpstr>
      <vt:lpstr>'Leitura Dados de Vôo (3)'!P1_flight_data_raw_68</vt:lpstr>
      <vt:lpstr>'simulação continuação de voo'!P1_flight_data_raw_68</vt:lpstr>
      <vt:lpstr>'Teste no pote 1 (Det Lan OFF)'!P1_flight_data_raw_68</vt:lpstr>
      <vt:lpstr>'Teste no pote 2 (Det Lan OFF)'!P1_flight_data_raw_68</vt:lpstr>
      <vt:lpstr>'Teste no pote 3 (Det Lan ON)'!P1_flight_data_raw_68</vt:lpstr>
      <vt:lpstr>'Teste SIM 500'!P1_flight_data_raw_68</vt:lpstr>
      <vt:lpstr>'Teste SIM 500 (2)'!P1_flight_data_raw_68</vt:lpstr>
      <vt:lpstr>'USAR PRA LER DADOS'!P1_flight_data_raw_68</vt:lpstr>
      <vt:lpstr>'Leitura Dados de Vôo'!P1_flight_data_raw_69</vt:lpstr>
      <vt:lpstr>'Leitura Dados de Vôo (2)'!P1_flight_data_raw_69</vt:lpstr>
      <vt:lpstr>'Leitura Dados de Vôo (3)'!P1_flight_data_raw_69</vt:lpstr>
      <vt:lpstr>'simulação continuação de voo'!P1_flight_data_raw_69</vt:lpstr>
      <vt:lpstr>'Teste no pote 1 (Det Lan OFF)'!P1_flight_data_raw_69</vt:lpstr>
      <vt:lpstr>'Teste no pote 2 (Det Lan OFF)'!P1_flight_data_raw_69</vt:lpstr>
      <vt:lpstr>'Teste no pote 3 (Det Lan ON)'!P1_flight_data_raw_69</vt:lpstr>
      <vt:lpstr>'Teste SIM 500'!P1_flight_data_raw_69</vt:lpstr>
      <vt:lpstr>'Teste SIM 500 (2)'!P1_flight_data_raw_69</vt:lpstr>
      <vt:lpstr>'USAR PRA LER DADOS'!P1_flight_data_raw_69</vt:lpstr>
      <vt:lpstr>'Teste no pote 1 (Det Lan OFF)'!P1_flight_data_raw_70</vt:lpstr>
      <vt:lpstr>'Teste no pote 2 (Det Lan OFF)'!P1_flight_data_raw_70</vt:lpstr>
      <vt:lpstr>'Teste no pote 3 (Det Lan ON)'!P1_flight_data_raw_70</vt:lpstr>
      <vt:lpstr>'Teste SIM 500'!P1_flight_data_raw_70</vt:lpstr>
      <vt:lpstr>'Teste SIM 500 (2)'!P1_flight_data_raw_70</vt:lpstr>
      <vt:lpstr>'USAR PRA LER DADOS'!P1_flight_data_raw_70</vt:lpstr>
      <vt:lpstr>'Leitura Dados de Vôo (2)'!P1_flight_data_raw_71</vt:lpstr>
      <vt:lpstr>'Leitura Dados de Vôo (3)'!P1_flight_data_raw_71</vt:lpstr>
      <vt:lpstr>'Teste no pote 1 (Det Lan OFF)'!P1_flight_data_raw_71</vt:lpstr>
      <vt:lpstr>'Teste no pote 2 (Det Lan OFF)'!P1_flight_data_raw_71</vt:lpstr>
      <vt:lpstr>'Teste no pote 3 (Det Lan ON)'!P1_flight_data_raw_71</vt:lpstr>
      <vt:lpstr>'Teste SIM 500'!P1_flight_data_raw_71</vt:lpstr>
      <vt:lpstr>'Teste SIM 500 (2)'!P1_flight_data_raw_71</vt:lpstr>
      <vt:lpstr>'USAR PRA LER DADOS'!P1_flight_data_raw_71</vt:lpstr>
      <vt:lpstr>'Teste no pote 1 (Det Lan OFF)'!P1_flight_data_raw_72</vt:lpstr>
      <vt:lpstr>'Teste no pote 2 (Det Lan OFF)'!P1_flight_data_raw_72</vt:lpstr>
      <vt:lpstr>'Teste no pote 3 (Det Lan ON)'!P1_flight_data_raw_72</vt:lpstr>
      <vt:lpstr>'Teste SIM 500'!P1_flight_data_raw_72</vt:lpstr>
      <vt:lpstr>'Teste SIM 500 (2)'!P1_flight_data_raw_72</vt:lpstr>
      <vt:lpstr>'USAR PRA LER DADOS'!P1_flight_data_raw_72</vt:lpstr>
      <vt:lpstr>'Teste no pote 1 (Det Lan OFF)'!P1_flight_data_raw_73</vt:lpstr>
      <vt:lpstr>'Teste no pote 2 (Det Lan OFF)'!P1_flight_data_raw_73</vt:lpstr>
      <vt:lpstr>'Teste no pote 3 (Det Lan ON)'!P1_flight_data_raw_73</vt:lpstr>
      <vt:lpstr>'Teste SIM 500'!P1_flight_data_raw_73</vt:lpstr>
      <vt:lpstr>'Teste SIM 500 (2)'!P1_flight_data_raw_73</vt:lpstr>
      <vt:lpstr>'USAR PRA LER DADOS'!P1_flight_data_raw_73</vt:lpstr>
      <vt:lpstr>'Leitura Dados de Vôo (3)'!P1_flight_data_raw_74</vt:lpstr>
      <vt:lpstr>'Teste no pote 1 (Det Lan OFF)'!P1_flight_data_raw_74</vt:lpstr>
      <vt:lpstr>'Teste no pote 2 (Det Lan OFF)'!P1_flight_data_raw_74</vt:lpstr>
      <vt:lpstr>'Teste no pote 3 (Det Lan ON)'!P1_flight_data_raw_74</vt:lpstr>
      <vt:lpstr>'Teste SIM 500'!P1_flight_data_raw_74</vt:lpstr>
      <vt:lpstr>'Teste SIM 500 (2)'!P1_flight_data_raw_74</vt:lpstr>
      <vt:lpstr>'USAR PRA LER DADOS'!P1_flight_data_raw_74</vt:lpstr>
      <vt:lpstr>'Teste no pote 1 (Det Lan OFF)'!P1_flight_data_raw_75</vt:lpstr>
      <vt:lpstr>'Teste no pote 2 (Det Lan OFF)'!P1_flight_data_raw_75</vt:lpstr>
      <vt:lpstr>'Teste no pote 3 (Det Lan ON)'!P1_flight_data_raw_75</vt:lpstr>
      <vt:lpstr>'Teste SIM 500'!P1_flight_data_raw_75</vt:lpstr>
      <vt:lpstr>'Teste SIM 500 (2)'!P1_flight_data_raw_75</vt:lpstr>
      <vt:lpstr>'USAR PRA LER DADOS'!P1_flight_data_raw_75</vt:lpstr>
      <vt:lpstr>'Leitura Dados de Vôo (3)'!P1_flight_data_raw_76</vt:lpstr>
      <vt:lpstr>'Teste no pote 1 (Det Lan OFF)'!P1_flight_data_raw_76</vt:lpstr>
      <vt:lpstr>'Teste no pote 2 (Det Lan OFF)'!P1_flight_data_raw_76</vt:lpstr>
      <vt:lpstr>'Teste no pote 3 (Det Lan ON)'!P1_flight_data_raw_76</vt:lpstr>
      <vt:lpstr>'Teste SIM 500'!P1_flight_data_raw_76</vt:lpstr>
      <vt:lpstr>'Teste SIM 500 (2)'!P1_flight_data_raw_76</vt:lpstr>
      <vt:lpstr>'USAR PRA LER DADOS'!P1_flight_data_raw_76</vt:lpstr>
      <vt:lpstr>'Teste no pote 1 (Det Lan OFF)'!P1_flight_data_raw_77</vt:lpstr>
      <vt:lpstr>'Teste no pote 2 (Det Lan OFF)'!P1_flight_data_raw_77</vt:lpstr>
      <vt:lpstr>'Teste no pote 3 (Det Lan ON)'!P1_flight_data_raw_77</vt:lpstr>
      <vt:lpstr>'Teste SIM 500'!P1_flight_data_raw_77</vt:lpstr>
      <vt:lpstr>'Teste SIM 500 (2)'!P1_flight_data_raw_77</vt:lpstr>
      <vt:lpstr>'USAR PRA LER DADOS'!P1_flight_data_raw_77</vt:lpstr>
      <vt:lpstr>'Teste no pote 1 (Det Lan OFF)'!P1_flight_data_raw_78</vt:lpstr>
      <vt:lpstr>'Teste no pote 2 (Det Lan OFF)'!P1_flight_data_raw_78</vt:lpstr>
      <vt:lpstr>'Teste no pote 3 (Det Lan ON)'!P1_flight_data_raw_78</vt:lpstr>
      <vt:lpstr>'Teste SIM 500'!P1_flight_data_raw_78</vt:lpstr>
      <vt:lpstr>'Teste SIM 500 (2)'!P1_flight_data_raw_78</vt:lpstr>
      <vt:lpstr>'USAR PRA LER DADOS'!P1_flight_data_raw_78</vt:lpstr>
      <vt:lpstr>'Teste no pote 1 (Det Lan OFF)'!P1_flight_data_raw_79</vt:lpstr>
      <vt:lpstr>'Teste no pote 2 (Det Lan OFF)'!P1_flight_data_raw_79</vt:lpstr>
      <vt:lpstr>'Teste no pote 3 (Det Lan ON)'!P1_flight_data_raw_79</vt:lpstr>
      <vt:lpstr>'Teste SIM 500'!P1_flight_data_raw_79</vt:lpstr>
      <vt:lpstr>'Teste SIM 500 (2)'!P1_flight_data_raw_79</vt:lpstr>
      <vt:lpstr>'USAR PRA LER DADOS'!P1_flight_data_raw_79</vt:lpstr>
      <vt:lpstr>'Leitura Dados de Vôo'!P1_flight_data_raw_8</vt:lpstr>
      <vt:lpstr>'Leitura Dados de Vôo (2)'!P1_flight_data_raw_8</vt:lpstr>
      <vt:lpstr>'Leitura Dados de Vôo (3)'!P1_flight_data_raw_8</vt:lpstr>
      <vt:lpstr>'simulação continuação de voo'!P1_flight_data_raw_8</vt:lpstr>
      <vt:lpstr>'Teste no pote 1 (Det Lan OFF)'!P1_flight_data_raw_8</vt:lpstr>
      <vt:lpstr>'Teste no pote 2 (Det Lan OFF)'!P1_flight_data_raw_8</vt:lpstr>
      <vt:lpstr>'Teste no pote 3 (Det Lan ON)'!P1_flight_data_raw_8</vt:lpstr>
      <vt:lpstr>'Teste SIM 500'!P1_flight_data_raw_8</vt:lpstr>
      <vt:lpstr>'Teste SIM 500 (2)'!P1_flight_data_raw_8</vt:lpstr>
      <vt:lpstr>'USAR PRA LER DADOS'!P1_flight_data_raw_8</vt:lpstr>
      <vt:lpstr>'Teste no pote 1 (Det Lan OFF)'!P1_flight_data_raw_80</vt:lpstr>
      <vt:lpstr>'Teste no pote 2 (Det Lan OFF)'!P1_flight_data_raw_80</vt:lpstr>
      <vt:lpstr>'Teste no pote 3 (Det Lan ON)'!P1_flight_data_raw_80</vt:lpstr>
      <vt:lpstr>'Teste SIM 500'!P1_flight_data_raw_80</vt:lpstr>
      <vt:lpstr>'Teste SIM 500 (2)'!P1_flight_data_raw_80</vt:lpstr>
      <vt:lpstr>'USAR PRA LER DADOS'!P1_flight_data_raw_80</vt:lpstr>
      <vt:lpstr>'Teste no pote 1 (Det Lan OFF)'!P1_flight_data_raw_81</vt:lpstr>
      <vt:lpstr>'Teste no pote 2 (Det Lan OFF)'!P1_flight_data_raw_81</vt:lpstr>
      <vt:lpstr>'Teste no pote 3 (Det Lan ON)'!P1_flight_data_raw_81</vt:lpstr>
      <vt:lpstr>'Teste SIM 500'!P1_flight_data_raw_81</vt:lpstr>
      <vt:lpstr>'Teste SIM 500 (2)'!P1_flight_data_raw_81</vt:lpstr>
      <vt:lpstr>'USAR PRA LER DADOS'!P1_flight_data_raw_81</vt:lpstr>
      <vt:lpstr>'Teste no pote 1 (Det Lan OFF)'!P1_flight_data_raw_82</vt:lpstr>
      <vt:lpstr>'Teste no pote 2 (Det Lan OFF)'!P1_flight_data_raw_82</vt:lpstr>
      <vt:lpstr>'Teste no pote 3 (Det Lan ON)'!P1_flight_data_raw_82</vt:lpstr>
      <vt:lpstr>'Teste SIM 500'!P1_flight_data_raw_82</vt:lpstr>
      <vt:lpstr>'Teste SIM 500 (2)'!P1_flight_data_raw_82</vt:lpstr>
      <vt:lpstr>'USAR PRA LER DADOS'!P1_flight_data_raw_82</vt:lpstr>
      <vt:lpstr>'Teste no pote 1 (Det Lan OFF)'!P1_flight_data_raw_83</vt:lpstr>
      <vt:lpstr>'Teste no pote 2 (Det Lan OFF)'!P1_flight_data_raw_83</vt:lpstr>
      <vt:lpstr>'Teste no pote 3 (Det Lan ON)'!P1_flight_data_raw_83</vt:lpstr>
      <vt:lpstr>'Teste SIM 500'!P1_flight_data_raw_83</vt:lpstr>
      <vt:lpstr>'Teste SIM 500 (2)'!P1_flight_data_raw_83</vt:lpstr>
      <vt:lpstr>'USAR PRA LER DADOS'!P1_flight_data_raw_83</vt:lpstr>
      <vt:lpstr>'Teste no pote 1 (Det Lan OFF)'!P1_flight_data_raw_84</vt:lpstr>
      <vt:lpstr>'Teste no pote 2 (Det Lan OFF)'!P1_flight_data_raw_84</vt:lpstr>
      <vt:lpstr>'Teste no pote 3 (Det Lan ON)'!P1_flight_data_raw_84</vt:lpstr>
      <vt:lpstr>'Teste SIM 500'!P1_flight_data_raw_84</vt:lpstr>
      <vt:lpstr>'Teste SIM 500 (2)'!P1_flight_data_raw_84</vt:lpstr>
      <vt:lpstr>'USAR PRA LER DADOS'!P1_flight_data_raw_84</vt:lpstr>
      <vt:lpstr>'Teste no pote 1 (Det Lan OFF)'!P1_flight_data_raw_85</vt:lpstr>
      <vt:lpstr>'Teste no pote 2 (Det Lan OFF)'!P1_flight_data_raw_85</vt:lpstr>
      <vt:lpstr>'Teste no pote 3 (Det Lan ON)'!P1_flight_data_raw_85</vt:lpstr>
      <vt:lpstr>'Teste SIM 500'!P1_flight_data_raw_85</vt:lpstr>
      <vt:lpstr>'Teste SIM 500 (2)'!P1_flight_data_raw_85</vt:lpstr>
      <vt:lpstr>'USAR PRA LER DADOS'!P1_flight_data_raw_85</vt:lpstr>
      <vt:lpstr>'Teste no pote 1 (Det Lan OFF)'!P1_flight_data_raw_86</vt:lpstr>
      <vt:lpstr>'Teste no pote 2 (Det Lan OFF)'!P1_flight_data_raw_86</vt:lpstr>
      <vt:lpstr>'Teste no pote 3 (Det Lan ON)'!P1_flight_data_raw_86</vt:lpstr>
      <vt:lpstr>'Teste SIM 500'!P1_flight_data_raw_86</vt:lpstr>
      <vt:lpstr>'Teste SIM 500 (2)'!P1_flight_data_raw_86</vt:lpstr>
      <vt:lpstr>'USAR PRA LER DADOS'!P1_flight_data_raw_86</vt:lpstr>
      <vt:lpstr>'Teste no pote 1 (Det Lan OFF)'!P1_flight_data_raw_87</vt:lpstr>
      <vt:lpstr>'Teste no pote 2 (Det Lan OFF)'!P1_flight_data_raw_87</vt:lpstr>
      <vt:lpstr>'Teste no pote 3 (Det Lan ON)'!P1_flight_data_raw_87</vt:lpstr>
      <vt:lpstr>'Teste SIM 500'!P1_flight_data_raw_87</vt:lpstr>
      <vt:lpstr>'Teste SIM 500 (2)'!P1_flight_data_raw_87</vt:lpstr>
      <vt:lpstr>'USAR PRA LER DADOS'!P1_flight_data_raw_87</vt:lpstr>
      <vt:lpstr>'Teste no pote 1 (Det Lan OFF)'!P1_flight_data_raw_88</vt:lpstr>
      <vt:lpstr>'Teste no pote 2 (Det Lan OFF)'!P1_flight_data_raw_88</vt:lpstr>
      <vt:lpstr>'Teste no pote 3 (Det Lan ON)'!P1_flight_data_raw_88</vt:lpstr>
      <vt:lpstr>'Teste SIM 500'!P1_flight_data_raw_88</vt:lpstr>
      <vt:lpstr>'Teste SIM 500 (2)'!P1_flight_data_raw_88</vt:lpstr>
      <vt:lpstr>'USAR PRA LER DADOS'!P1_flight_data_raw_88</vt:lpstr>
      <vt:lpstr>'Teste no pote 1 (Det Lan OFF)'!P1_flight_data_raw_89</vt:lpstr>
      <vt:lpstr>'Teste no pote 2 (Det Lan OFF)'!P1_flight_data_raw_89</vt:lpstr>
      <vt:lpstr>'Teste no pote 3 (Det Lan ON)'!P1_flight_data_raw_89</vt:lpstr>
      <vt:lpstr>'Teste SIM 500'!P1_flight_data_raw_89</vt:lpstr>
      <vt:lpstr>'Teste SIM 500 (2)'!P1_flight_data_raw_89</vt:lpstr>
      <vt:lpstr>'USAR PRA LER DADOS'!P1_flight_data_raw_89</vt:lpstr>
      <vt:lpstr>'Teste no pote 1 (Det Lan OFF)'!P1_flight_data_raw_90</vt:lpstr>
      <vt:lpstr>'Teste no pote 2 (Det Lan OFF)'!P1_flight_data_raw_90</vt:lpstr>
      <vt:lpstr>'Teste no pote 3 (Det Lan ON)'!P1_flight_data_raw_90</vt:lpstr>
      <vt:lpstr>'Teste SIM 500'!P1_flight_data_raw_90</vt:lpstr>
      <vt:lpstr>'Teste SIM 500 (2)'!P1_flight_data_raw_90</vt:lpstr>
      <vt:lpstr>'USAR PRA LER DADOS'!P1_flight_data_raw_90</vt:lpstr>
      <vt:lpstr>'Teste no pote 1 (Det Lan OFF)'!P1_flight_data_raw_91</vt:lpstr>
      <vt:lpstr>'Teste no pote 2 (Det Lan OFF)'!P1_flight_data_raw_91</vt:lpstr>
      <vt:lpstr>'Teste no pote 3 (Det Lan ON)'!P1_flight_data_raw_91</vt:lpstr>
      <vt:lpstr>'Teste SIM 500'!P1_flight_data_raw_91</vt:lpstr>
      <vt:lpstr>'Teste SIM 500 (2)'!P1_flight_data_raw_91</vt:lpstr>
      <vt:lpstr>'USAR PRA LER DADOS'!P1_flight_data_raw_91</vt:lpstr>
      <vt:lpstr>'Teste no pote 1 (Det Lan OFF)'!P1_flight_data_raw_92</vt:lpstr>
      <vt:lpstr>'Teste no pote 2 (Det Lan OFF)'!P1_flight_data_raw_92</vt:lpstr>
      <vt:lpstr>'Teste no pote 3 (Det Lan ON)'!P1_flight_data_raw_92</vt:lpstr>
      <vt:lpstr>'Teste SIM 500'!P1_flight_data_raw_92</vt:lpstr>
      <vt:lpstr>'Teste SIM 500 (2)'!P1_flight_data_raw_92</vt:lpstr>
      <vt:lpstr>'USAR PRA LER DADOS'!P1_flight_data_raw_92</vt:lpstr>
      <vt:lpstr>'Teste no pote 2 (Det Lan OFF)'!P1_flight_data_raw_93</vt:lpstr>
      <vt:lpstr>'Teste no pote 3 (Det Lan ON)'!P1_flight_data_raw_93</vt:lpstr>
      <vt:lpstr>'Teste SIM 500'!P1_flight_data_raw_93</vt:lpstr>
      <vt:lpstr>'Teste SIM 500 (2)'!P1_flight_data_raw_93</vt:lpstr>
      <vt:lpstr>'USAR PRA LER DADOS'!P1_flight_data_raw_93</vt:lpstr>
      <vt:lpstr>'Teste no pote 2 (Det Lan OFF)'!P1_flight_data_raw_94</vt:lpstr>
      <vt:lpstr>'Teste no pote 3 (Det Lan ON)'!P1_flight_data_raw_94</vt:lpstr>
      <vt:lpstr>'Teste SIM 500'!P1_flight_data_raw_94</vt:lpstr>
      <vt:lpstr>'Teste SIM 500 (2)'!P1_flight_data_raw_94</vt:lpstr>
      <vt:lpstr>'USAR PRA LER DADOS'!P1_flight_data_raw_94</vt:lpstr>
      <vt:lpstr>'Teste no pote 2 (Det Lan OFF)'!P1_flight_data_raw_95</vt:lpstr>
      <vt:lpstr>'Teste no pote 3 (Det Lan ON)'!P1_flight_data_raw_95</vt:lpstr>
      <vt:lpstr>'Teste SIM 500'!P1_flight_data_raw_95</vt:lpstr>
      <vt:lpstr>'Teste SIM 500 (2)'!P1_flight_data_raw_95</vt:lpstr>
      <vt:lpstr>'USAR PRA LER DADOS'!P1_flight_data_raw_95</vt:lpstr>
      <vt:lpstr>'Teste no pote 2 (Det Lan OFF)'!P1_flight_data_raw_96</vt:lpstr>
      <vt:lpstr>'Teste no pote 3 (Det Lan ON)'!P1_flight_data_raw_96</vt:lpstr>
      <vt:lpstr>'Teste SIM 500'!P1_flight_data_raw_96</vt:lpstr>
      <vt:lpstr>'Teste SIM 500 (2)'!P1_flight_data_raw_96</vt:lpstr>
      <vt:lpstr>'USAR PRA LER DADOS'!P1_flight_data_raw_96</vt:lpstr>
      <vt:lpstr>'Teste no pote 2 (Det Lan OFF)'!P1_flight_data_raw_97</vt:lpstr>
      <vt:lpstr>'Teste no pote 3 (Det Lan ON)'!P1_flight_data_raw_97</vt:lpstr>
      <vt:lpstr>'Teste SIM 500'!P1_flight_data_raw_97</vt:lpstr>
      <vt:lpstr>'Teste SIM 500 (2)'!P1_flight_data_raw_97</vt:lpstr>
      <vt:lpstr>'USAR PRA LER DADOS'!P1_flight_data_raw_97</vt:lpstr>
      <vt:lpstr>'Teste no pote 2 (Det Lan OFF)'!P1_flight_data_raw_98</vt:lpstr>
      <vt:lpstr>'Teste no pote 3 (Det Lan ON)'!P1_flight_data_raw_98</vt:lpstr>
      <vt:lpstr>'Teste SIM 500'!P1_flight_data_raw_98</vt:lpstr>
      <vt:lpstr>'Teste SIM 500 (2)'!P1_flight_data_raw_98</vt:lpstr>
      <vt:lpstr>'USAR PRA LER DADOS'!P1_flight_data_raw_98</vt:lpstr>
      <vt:lpstr>'Teste no pote 2 (Det Lan OFF)'!P1_flight_data_raw_99</vt:lpstr>
      <vt:lpstr>'Teste no pote 3 (Det Lan ON)'!P1_flight_data_raw_99</vt:lpstr>
      <vt:lpstr>'Teste SIM 500'!P1_flight_data_raw_99</vt:lpstr>
      <vt:lpstr>'Teste SIM 500 (2)'!P1_flight_data_raw_99</vt:lpstr>
      <vt:lpstr>'USAR PRA LER DADOS'!P1_flight_data_raw_99</vt:lpstr>
      <vt:lpstr>'Leitura Dados de Vôo'!P1_flight_data_true</vt:lpstr>
      <vt:lpstr>'Leitura Dados de Vôo (2)'!P1_flight_data_true</vt:lpstr>
      <vt:lpstr>'Leitura Dados de Vôo (3)'!P1_flight_data_true</vt:lpstr>
      <vt:lpstr>'simulação continuação de voo'!P1_flight_data_true</vt:lpstr>
      <vt:lpstr>'Teste no pote 1 (Det Lan OFF)'!P1_flight_data_true</vt:lpstr>
      <vt:lpstr>'Teste no pote 2 (Det Lan OFF)'!P1_flight_data_true</vt:lpstr>
      <vt:lpstr>'Teste no pote 3 (Det Lan ON)'!P1_flight_data_true</vt:lpstr>
      <vt:lpstr>'Teste SIM 500'!P1_flight_data_true</vt:lpstr>
      <vt:lpstr>'Teste SIM 500 (2)'!P1_flight_data_true</vt:lpstr>
      <vt:lpstr>'USAR PRA LER DADOS'!P1_flight_data_true</vt:lpstr>
      <vt:lpstr>'Leitura Dados de Vôo'!P1_flight_data_true_10</vt:lpstr>
      <vt:lpstr>'Leitura Dados de Vôo (2)'!P1_flight_data_true_10</vt:lpstr>
      <vt:lpstr>'Leitura Dados de Vôo (3)'!P1_flight_data_true_10</vt:lpstr>
      <vt:lpstr>'simulação continuação de voo'!P1_flight_data_true_10</vt:lpstr>
      <vt:lpstr>'Teste no pote 1 (Det Lan OFF)'!P1_flight_data_true_10</vt:lpstr>
      <vt:lpstr>'Teste no pote 2 (Det Lan OFF)'!P1_flight_data_true_10</vt:lpstr>
      <vt:lpstr>'Teste no pote 3 (Det Lan ON)'!P1_flight_data_true_10</vt:lpstr>
      <vt:lpstr>'Teste SIM 500'!P1_flight_data_true_10</vt:lpstr>
      <vt:lpstr>'Teste SIM 500 (2)'!P1_flight_data_true_10</vt:lpstr>
      <vt:lpstr>'USAR PRA LER DADOS'!P1_flight_data_true_10</vt:lpstr>
      <vt:lpstr>'Teste SIM 500'!P1_flight_data_true_100</vt:lpstr>
      <vt:lpstr>'Teste SIM 500 (2)'!P1_flight_data_true_100</vt:lpstr>
      <vt:lpstr>'USAR PRA LER DADOS'!P1_flight_data_true_100</vt:lpstr>
      <vt:lpstr>'Teste SIM 500'!P1_flight_data_true_101</vt:lpstr>
      <vt:lpstr>'Teste SIM 500 (2)'!P1_flight_data_true_101</vt:lpstr>
      <vt:lpstr>'USAR PRA LER DADOS'!P1_flight_data_true_101</vt:lpstr>
      <vt:lpstr>'Teste SIM 500'!P1_flight_data_true_102</vt:lpstr>
      <vt:lpstr>'Teste SIM 500 (2)'!P1_flight_data_true_102</vt:lpstr>
      <vt:lpstr>'USAR PRA LER DADOS'!P1_flight_data_true_102</vt:lpstr>
      <vt:lpstr>'Teste SIM 500'!P1_flight_data_true_103</vt:lpstr>
      <vt:lpstr>'Teste SIM 500 (2)'!P1_flight_data_true_103</vt:lpstr>
      <vt:lpstr>'USAR PRA LER DADOS'!P1_flight_data_true_103</vt:lpstr>
      <vt:lpstr>'Teste SIM 500'!P1_flight_data_true_104</vt:lpstr>
      <vt:lpstr>'Teste SIM 500 (2)'!P1_flight_data_true_104</vt:lpstr>
      <vt:lpstr>'USAR PRA LER DADOS'!P1_flight_data_true_104</vt:lpstr>
      <vt:lpstr>'Teste SIM 500'!P1_flight_data_true_105</vt:lpstr>
      <vt:lpstr>'Teste SIM 500 (2)'!P1_flight_data_true_105</vt:lpstr>
      <vt:lpstr>'USAR PRA LER DADOS'!P1_flight_data_true_105</vt:lpstr>
      <vt:lpstr>'Teste SIM 500'!P1_flight_data_true_106</vt:lpstr>
      <vt:lpstr>'Teste SIM 500 (2)'!P1_flight_data_true_106</vt:lpstr>
      <vt:lpstr>'USAR PRA LER DADOS'!P1_flight_data_true_106</vt:lpstr>
      <vt:lpstr>'Teste SIM 500'!P1_flight_data_true_107</vt:lpstr>
      <vt:lpstr>'Teste SIM 500 (2)'!P1_flight_data_true_107</vt:lpstr>
      <vt:lpstr>'USAR PRA LER DADOS'!P1_flight_data_true_107</vt:lpstr>
      <vt:lpstr>'Teste SIM 500'!P1_flight_data_true_108</vt:lpstr>
      <vt:lpstr>'Teste SIM 500 (2)'!P1_flight_data_true_108</vt:lpstr>
      <vt:lpstr>'USAR PRA LER DADOS'!P1_flight_data_true_108</vt:lpstr>
      <vt:lpstr>'Teste SIM 500'!P1_flight_data_true_109</vt:lpstr>
      <vt:lpstr>'Teste SIM 500 (2)'!P1_flight_data_true_109</vt:lpstr>
      <vt:lpstr>'USAR PRA LER DADOS'!P1_flight_data_true_109</vt:lpstr>
      <vt:lpstr>'Leitura Dados de Vôo'!P1_flight_data_true_11</vt:lpstr>
      <vt:lpstr>'Leitura Dados de Vôo (2)'!P1_flight_data_true_11</vt:lpstr>
      <vt:lpstr>'Leitura Dados de Vôo (3)'!P1_flight_data_true_11</vt:lpstr>
      <vt:lpstr>'simulação continuação de voo'!P1_flight_data_true_11</vt:lpstr>
      <vt:lpstr>'Teste no pote 1 (Det Lan OFF)'!P1_flight_data_true_11</vt:lpstr>
      <vt:lpstr>'Teste no pote 2 (Det Lan OFF)'!P1_flight_data_true_11</vt:lpstr>
      <vt:lpstr>'Teste no pote 3 (Det Lan ON)'!P1_flight_data_true_11</vt:lpstr>
      <vt:lpstr>'Teste SIM 500'!P1_flight_data_true_11</vt:lpstr>
      <vt:lpstr>'Teste SIM 500 (2)'!P1_flight_data_true_11</vt:lpstr>
      <vt:lpstr>'USAR PRA LER DADOS'!P1_flight_data_true_11</vt:lpstr>
      <vt:lpstr>'Teste SIM 500'!P1_flight_data_true_110</vt:lpstr>
      <vt:lpstr>'Teste SIM 500 (2)'!P1_flight_data_true_110</vt:lpstr>
      <vt:lpstr>'USAR PRA LER DADOS'!P1_flight_data_true_110</vt:lpstr>
      <vt:lpstr>'Teste SIM 500'!P1_flight_data_true_111</vt:lpstr>
      <vt:lpstr>'Teste SIM 500 (2)'!P1_flight_data_true_111</vt:lpstr>
      <vt:lpstr>'USAR PRA LER DADOS'!P1_flight_data_true_111</vt:lpstr>
      <vt:lpstr>'Teste SIM 500'!P1_flight_data_true_112</vt:lpstr>
      <vt:lpstr>'Teste SIM 500 (2)'!P1_flight_data_true_112</vt:lpstr>
      <vt:lpstr>'USAR PRA LER DADOS'!P1_flight_data_true_112</vt:lpstr>
      <vt:lpstr>'Teste SIM 500'!P1_flight_data_true_113</vt:lpstr>
      <vt:lpstr>'Teste SIM 500 (2)'!P1_flight_data_true_113</vt:lpstr>
      <vt:lpstr>'USAR PRA LER DADOS'!P1_flight_data_true_113</vt:lpstr>
      <vt:lpstr>'Teste SIM 500'!P1_flight_data_true_114</vt:lpstr>
      <vt:lpstr>'Teste SIM 500 (2)'!P1_flight_data_true_114</vt:lpstr>
      <vt:lpstr>'USAR PRA LER DADOS'!P1_flight_data_true_114</vt:lpstr>
      <vt:lpstr>'Teste SIM 500'!P1_flight_data_true_115</vt:lpstr>
      <vt:lpstr>'Teste SIM 500 (2)'!P1_flight_data_true_115</vt:lpstr>
      <vt:lpstr>'USAR PRA LER DADOS'!P1_flight_data_true_115</vt:lpstr>
      <vt:lpstr>'Teste SIM 500'!P1_flight_data_true_116</vt:lpstr>
      <vt:lpstr>'Teste SIM 500 (2)'!P1_flight_data_true_116</vt:lpstr>
      <vt:lpstr>'USAR PRA LER DADOS'!P1_flight_data_true_116</vt:lpstr>
      <vt:lpstr>'Teste SIM 500'!P1_flight_data_true_117</vt:lpstr>
      <vt:lpstr>'Teste SIM 500 (2)'!P1_flight_data_true_117</vt:lpstr>
      <vt:lpstr>'USAR PRA LER DADOS'!P1_flight_data_true_117</vt:lpstr>
      <vt:lpstr>'Teste SIM 500'!P1_flight_data_true_118</vt:lpstr>
      <vt:lpstr>'Teste SIM 500 (2)'!P1_flight_data_true_118</vt:lpstr>
      <vt:lpstr>'USAR PRA LER DADOS'!P1_flight_data_true_118</vt:lpstr>
      <vt:lpstr>'Teste SIM 500'!P1_flight_data_true_119</vt:lpstr>
      <vt:lpstr>'Teste SIM 500 (2)'!P1_flight_data_true_119</vt:lpstr>
      <vt:lpstr>'USAR PRA LER DADOS'!P1_flight_data_true_119</vt:lpstr>
      <vt:lpstr>'Leitura Dados de Vôo'!P1_flight_data_true_12</vt:lpstr>
      <vt:lpstr>'Leitura Dados de Vôo (2)'!P1_flight_data_true_12</vt:lpstr>
      <vt:lpstr>'Leitura Dados de Vôo (3)'!P1_flight_data_true_12</vt:lpstr>
      <vt:lpstr>'simulação continuação de voo'!P1_flight_data_true_12</vt:lpstr>
      <vt:lpstr>'Teste no pote 1 (Det Lan OFF)'!P1_flight_data_true_12</vt:lpstr>
      <vt:lpstr>'Teste no pote 2 (Det Lan OFF)'!P1_flight_data_true_12</vt:lpstr>
      <vt:lpstr>'Teste no pote 3 (Det Lan ON)'!P1_flight_data_true_12</vt:lpstr>
      <vt:lpstr>'Teste SIM 500'!P1_flight_data_true_12</vt:lpstr>
      <vt:lpstr>'Teste SIM 500 (2)'!P1_flight_data_true_12</vt:lpstr>
      <vt:lpstr>'USAR PRA LER DADOS'!P1_flight_data_true_12</vt:lpstr>
      <vt:lpstr>'Teste SIM 500'!P1_flight_data_true_120</vt:lpstr>
      <vt:lpstr>'Teste SIM 500 (2)'!P1_flight_data_true_120</vt:lpstr>
      <vt:lpstr>'USAR PRA LER DADOS'!P1_flight_data_true_120</vt:lpstr>
      <vt:lpstr>'Teste SIM 500'!P1_flight_data_true_121</vt:lpstr>
      <vt:lpstr>'Teste SIM 500 (2)'!P1_flight_data_true_121</vt:lpstr>
      <vt:lpstr>'USAR PRA LER DADOS'!P1_flight_data_true_121</vt:lpstr>
      <vt:lpstr>'Teste SIM 500 (2)'!P1_flight_data_true_122</vt:lpstr>
      <vt:lpstr>'USAR PRA LER DADOS'!P1_flight_data_true_122</vt:lpstr>
      <vt:lpstr>'Teste SIM 500 (2)'!P1_flight_data_true_123</vt:lpstr>
      <vt:lpstr>'USAR PRA LER DADOS'!P1_flight_data_true_123</vt:lpstr>
      <vt:lpstr>'Teste SIM 500 (2)'!P1_flight_data_true_124</vt:lpstr>
      <vt:lpstr>'USAR PRA LER DADOS'!P1_flight_data_true_124</vt:lpstr>
      <vt:lpstr>'USAR PRA LER DADOS'!P1_flight_data_true_125</vt:lpstr>
      <vt:lpstr>'USAR PRA LER DADOS'!P1_flight_data_true_126</vt:lpstr>
      <vt:lpstr>'USAR PRA LER DADOS'!P1_flight_data_true_127</vt:lpstr>
      <vt:lpstr>'USAR PRA LER DADOS'!P1_flight_data_true_128</vt:lpstr>
      <vt:lpstr>'USAR PRA LER DADOS'!P1_flight_data_true_129</vt:lpstr>
      <vt:lpstr>'Leitura Dados de Vôo'!P1_flight_data_true_13</vt:lpstr>
      <vt:lpstr>'Leitura Dados de Vôo (2)'!P1_flight_data_true_13</vt:lpstr>
      <vt:lpstr>'Leitura Dados de Vôo (3)'!P1_flight_data_true_13</vt:lpstr>
      <vt:lpstr>'simulação continuação de voo'!P1_flight_data_true_13</vt:lpstr>
      <vt:lpstr>'Teste no pote 1 (Det Lan OFF)'!P1_flight_data_true_13</vt:lpstr>
      <vt:lpstr>'Teste no pote 2 (Det Lan OFF)'!P1_flight_data_true_13</vt:lpstr>
      <vt:lpstr>'Teste no pote 3 (Det Lan ON)'!P1_flight_data_true_13</vt:lpstr>
      <vt:lpstr>'Teste SIM 500'!P1_flight_data_true_13</vt:lpstr>
      <vt:lpstr>'Teste SIM 500 (2)'!P1_flight_data_true_13</vt:lpstr>
      <vt:lpstr>'USAR PRA LER DADOS'!P1_flight_data_true_13</vt:lpstr>
      <vt:lpstr>'USAR PRA LER DADOS'!P1_flight_data_true_130</vt:lpstr>
      <vt:lpstr>'USAR PRA LER DADOS'!P1_flight_data_true_131</vt:lpstr>
      <vt:lpstr>'USAR PRA LER DADOS'!P1_flight_data_true_132</vt:lpstr>
      <vt:lpstr>'USAR PRA LER DADOS'!P1_flight_data_true_133</vt:lpstr>
      <vt:lpstr>'USAR PRA LER DADOS'!P1_flight_data_true_134</vt:lpstr>
      <vt:lpstr>'USAR PRA LER DADOS'!P1_flight_data_true_135</vt:lpstr>
      <vt:lpstr>'USAR PRA LER DADOS'!P1_flight_data_true_136</vt:lpstr>
      <vt:lpstr>'USAR PRA LER DADOS'!P1_flight_data_true_137</vt:lpstr>
      <vt:lpstr>'USAR PRA LER DADOS'!P1_flight_data_true_138</vt:lpstr>
      <vt:lpstr>'USAR PRA LER DADOS'!P1_flight_data_true_139</vt:lpstr>
      <vt:lpstr>'Leitura Dados de Vôo'!P1_flight_data_true_14</vt:lpstr>
      <vt:lpstr>'Leitura Dados de Vôo (2)'!P1_flight_data_true_14</vt:lpstr>
      <vt:lpstr>'Leitura Dados de Vôo (3)'!P1_flight_data_true_14</vt:lpstr>
      <vt:lpstr>'simulação continuação de voo'!P1_flight_data_true_14</vt:lpstr>
      <vt:lpstr>'Teste no pote 1 (Det Lan OFF)'!P1_flight_data_true_14</vt:lpstr>
      <vt:lpstr>'Teste no pote 2 (Det Lan OFF)'!P1_flight_data_true_14</vt:lpstr>
      <vt:lpstr>'Teste no pote 3 (Det Lan ON)'!P1_flight_data_true_14</vt:lpstr>
      <vt:lpstr>'Teste SIM 500'!P1_flight_data_true_14</vt:lpstr>
      <vt:lpstr>'Teste SIM 500 (2)'!P1_flight_data_true_14</vt:lpstr>
      <vt:lpstr>'USAR PRA LER DADOS'!P1_flight_data_true_14</vt:lpstr>
      <vt:lpstr>'Leitura Dados de Vôo'!P1_flight_data_true_15</vt:lpstr>
      <vt:lpstr>'Leitura Dados de Vôo (2)'!P1_flight_data_true_15</vt:lpstr>
      <vt:lpstr>'Leitura Dados de Vôo (3)'!P1_flight_data_true_15</vt:lpstr>
      <vt:lpstr>'simulação continuação de voo'!P1_flight_data_true_15</vt:lpstr>
      <vt:lpstr>'Teste no pote 1 (Det Lan OFF)'!P1_flight_data_true_15</vt:lpstr>
      <vt:lpstr>'Teste no pote 2 (Det Lan OFF)'!P1_flight_data_true_15</vt:lpstr>
      <vt:lpstr>'Teste no pote 3 (Det Lan ON)'!P1_flight_data_true_15</vt:lpstr>
      <vt:lpstr>'Teste SIM 500'!P1_flight_data_true_15</vt:lpstr>
      <vt:lpstr>'Teste SIM 500 (2)'!P1_flight_data_true_15</vt:lpstr>
      <vt:lpstr>'USAR PRA LER DADOS'!P1_flight_data_true_15</vt:lpstr>
      <vt:lpstr>'Leitura Dados de Vôo'!P1_flight_data_true_16</vt:lpstr>
      <vt:lpstr>'Leitura Dados de Vôo (2)'!P1_flight_data_true_16</vt:lpstr>
      <vt:lpstr>'Leitura Dados de Vôo (3)'!P1_flight_data_true_16</vt:lpstr>
      <vt:lpstr>'simulação continuação de voo'!P1_flight_data_true_16</vt:lpstr>
      <vt:lpstr>'Teste no pote 1 (Det Lan OFF)'!P1_flight_data_true_16</vt:lpstr>
      <vt:lpstr>'Teste no pote 2 (Det Lan OFF)'!P1_flight_data_true_16</vt:lpstr>
      <vt:lpstr>'Teste no pote 3 (Det Lan ON)'!P1_flight_data_true_16</vt:lpstr>
      <vt:lpstr>'Teste SIM 500'!P1_flight_data_true_16</vt:lpstr>
      <vt:lpstr>'Teste SIM 500 (2)'!P1_flight_data_true_16</vt:lpstr>
      <vt:lpstr>'USAR PRA LER DADOS'!P1_flight_data_true_16</vt:lpstr>
      <vt:lpstr>'Leitura Dados de Vôo'!P1_flight_data_true_17</vt:lpstr>
      <vt:lpstr>'Leitura Dados de Vôo (2)'!P1_flight_data_true_17</vt:lpstr>
      <vt:lpstr>'Leitura Dados de Vôo (3)'!P1_flight_data_true_17</vt:lpstr>
      <vt:lpstr>'simulação continuação de voo'!P1_flight_data_true_17</vt:lpstr>
      <vt:lpstr>'Teste no pote 1 (Det Lan OFF)'!P1_flight_data_true_17</vt:lpstr>
      <vt:lpstr>'Teste no pote 2 (Det Lan OFF)'!P1_flight_data_true_17</vt:lpstr>
      <vt:lpstr>'Teste no pote 3 (Det Lan ON)'!P1_flight_data_true_17</vt:lpstr>
      <vt:lpstr>'Teste SIM 500'!P1_flight_data_true_17</vt:lpstr>
      <vt:lpstr>'Teste SIM 500 (2)'!P1_flight_data_true_17</vt:lpstr>
      <vt:lpstr>'USAR PRA LER DADOS'!P1_flight_data_true_17</vt:lpstr>
      <vt:lpstr>'Leitura Dados de Vôo'!P1_flight_data_true_18</vt:lpstr>
      <vt:lpstr>'Leitura Dados de Vôo (2)'!P1_flight_data_true_18</vt:lpstr>
      <vt:lpstr>'Leitura Dados de Vôo (3)'!P1_flight_data_true_18</vt:lpstr>
      <vt:lpstr>'simulação continuação de voo'!P1_flight_data_true_18</vt:lpstr>
      <vt:lpstr>'Teste no pote 1 (Det Lan OFF)'!P1_flight_data_true_18</vt:lpstr>
      <vt:lpstr>'Teste no pote 2 (Det Lan OFF)'!P1_flight_data_true_18</vt:lpstr>
      <vt:lpstr>'Teste no pote 3 (Det Lan ON)'!P1_flight_data_true_18</vt:lpstr>
      <vt:lpstr>'Teste SIM 500'!P1_flight_data_true_18</vt:lpstr>
      <vt:lpstr>'Teste SIM 500 (2)'!P1_flight_data_true_18</vt:lpstr>
      <vt:lpstr>'USAR PRA LER DADOS'!P1_flight_data_true_18</vt:lpstr>
      <vt:lpstr>'Leitura Dados de Vôo'!P1_flight_data_true_19</vt:lpstr>
      <vt:lpstr>'Leitura Dados de Vôo (2)'!P1_flight_data_true_19</vt:lpstr>
      <vt:lpstr>'Leitura Dados de Vôo (3)'!P1_flight_data_true_19</vt:lpstr>
      <vt:lpstr>'simulação continuação de voo'!P1_flight_data_true_19</vt:lpstr>
      <vt:lpstr>'Teste no pote 1 (Det Lan OFF)'!P1_flight_data_true_19</vt:lpstr>
      <vt:lpstr>'Teste no pote 2 (Det Lan OFF)'!P1_flight_data_true_19</vt:lpstr>
      <vt:lpstr>'Teste no pote 3 (Det Lan ON)'!P1_flight_data_true_19</vt:lpstr>
      <vt:lpstr>'Teste SIM 500'!P1_flight_data_true_19</vt:lpstr>
      <vt:lpstr>'Teste SIM 500 (2)'!P1_flight_data_true_19</vt:lpstr>
      <vt:lpstr>'USAR PRA LER DADOS'!P1_flight_data_true_19</vt:lpstr>
      <vt:lpstr>'Leitura Dados de Vôo'!P1_flight_data_true_2</vt:lpstr>
      <vt:lpstr>'Leitura Dados de Vôo (2)'!P1_flight_data_true_2</vt:lpstr>
      <vt:lpstr>'Leitura Dados de Vôo (3)'!P1_flight_data_true_2</vt:lpstr>
      <vt:lpstr>'simulação continuação de voo'!P1_flight_data_true_2</vt:lpstr>
      <vt:lpstr>'Teste no pote 1 (Det Lan OFF)'!P1_flight_data_true_2</vt:lpstr>
      <vt:lpstr>'Teste no pote 2 (Det Lan OFF)'!P1_flight_data_true_2</vt:lpstr>
      <vt:lpstr>'Teste no pote 3 (Det Lan ON)'!P1_flight_data_true_2</vt:lpstr>
      <vt:lpstr>'Teste SIM 500'!P1_flight_data_true_2</vt:lpstr>
      <vt:lpstr>'Teste SIM 500 (2)'!P1_flight_data_true_2</vt:lpstr>
      <vt:lpstr>'USAR PRA LER DADOS'!P1_flight_data_true_2</vt:lpstr>
      <vt:lpstr>'Leitura Dados de Vôo'!P1_flight_data_true_20</vt:lpstr>
      <vt:lpstr>'Leitura Dados de Vôo (2)'!P1_flight_data_true_20</vt:lpstr>
      <vt:lpstr>'Leitura Dados de Vôo (3)'!P1_flight_data_true_20</vt:lpstr>
      <vt:lpstr>'simulação continuação de voo'!P1_flight_data_true_20</vt:lpstr>
      <vt:lpstr>'Teste no pote 1 (Det Lan OFF)'!P1_flight_data_true_20</vt:lpstr>
      <vt:lpstr>'Teste no pote 2 (Det Lan OFF)'!P1_flight_data_true_20</vt:lpstr>
      <vt:lpstr>'Teste no pote 3 (Det Lan ON)'!P1_flight_data_true_20</vt:lpstr>
      <vt:lpstr>'Teste SIM 500'!P1_flight_data_true_20</vt:lpstr>
      <vt:lpstr>'Teste SIM 500 (2)'!P1_flight_data_true_20</vt:lpstr>
      <vt:lpstr>'USAR PRA LER DADOS'!P1_flight_data_true_20</vt:lpstr>
      <vt:lpstr>'Leitura Dados de Vôo'!P1_flight_data_true_21</vt:lpstr>
      <vt:lpstr>'Leitura Dados de Vôo (2)'!P1_flight_data_true_21</vt:lpstr>
      <vt:lpstr>'Leitura Dados de Vôo (3)'!P1_flight_data_true_21</vt:lpstr>
      <vt:lpstr>'simulação continuação de voo'!P1_flight_data_true_21</vt:lpstr>
      <vt:lpstr>'Teste no pote 1 (Det Lan OFF)'!P1_flight_data_true_21</vt:lpstr>
      <vt:lpstr>'Teste no pote 2 (Det Lan OFF)'!P1_flight_data_true_21</vt:lpstr>
      <vt:lpstr>'Teste no pote 3 (Det Lan ON)'!P1_flight_data_true_21</vt:lpstr>
      <vt:lpstr>'Teste SIM 500'!P1_flight_data_true_21</vt:lpstr>
      <vt:lpstr>'Teste SIM 500 (2)'!P1_flight_data_true_21</vt:lpstr>
      <vt:lpstr>'USAR PRA LER DADOS'!P1_flight_data_true_21</vt:lpstr>
      <vt:lpstr>'Leitura Dados de Vôo'!P1_flight_data_true_22</vt:lpstr>
      <vt:lpstr>'Leitura Dados de Vôo (2)'!P1_flight_data_true_22</vt:lpstr>
      <vt:lpstr>'Leitura Dados de Vôo (3)'!P1_flight_data_true_22</vt:lpstr>
      <vt:lpstr>'simulação continuação de voo'!P1_flight_data_true_22</vt:lpstr>
      <vt:lpstr>'Teste no pote 1 (Det Lan OFF)'!P1_flight_data_true_22</vt:lpstr>
      <vt:lpstr>'Teste no pote 2 (Det Lan OFF)'!P1_flight_data_true_22</vt:lpstr>
      <vt:lpstr>'Teste no pote 3 (Det Lan ON)'!P1_flight_data_true_22</vt:lpstr>
      <vt:lpstr>'Teste SIM 500'!P1_flight_data_true_22</vt:lpstr>
      <vt:lpstr>'Teste SIM 500 (2)'!P1_flight_data_true_22</vt:lpstr>
      <vt:lpstr>'USAR PRA LER DADOS'!P1_flight_data_true_22</vt:lpstr>
      <vt:lpstr>'Leitura Dados de Vôo'!P1_flight_data_true_23</vt:lpstr>
      <vt:lpstr>'Leitura Dados de Vôo (2)'!P1_flight_data_true_23</vt:lpstr>
      <vt:lpstr>'Leitura Dados de Vôo (3)'!P1_flight_data_true_23</vt:lpstr>
      <vt:lpstr>'simulação continuação de voo'!P1_flight_data_true_23</vt:lpstr>
      <vt:lpstr>'Teste no pote 1 (Det Lan OFF)'!P1_flight_data_true_23</vt:lpstr>
      <vt:lpstr>'Teste no pote 2 (Det Lan OFF)'!P1_flight_data_true_23</vt:lpstr>
      <vt:lpstr>'Teste no pote 3 (Det Lan ON)'!P1_flight_data_true_23</vt:lpstr>
      <vt:lpstr>'Teste SIM 500'!P1_flight_data_true_23</vt:lpstr>
      <vt:lpstr>'Teste SIM 500 (2)'!P1_flight_data_true_23</vt:lpstr>
      <vt:lpstr>'USAR PRA LER DADOS'!P1_flight_data_true_23</vt:lpstr>
      <vt:lpstr>'Leitura Dados de Vôo'!P1_flight_data_true_24</vt:lpstr>
      <vt:lpstr>'Leitura Dados de Vôo (2)'!P1_flight_data_true_24</vt:lpstr>
      <vt:lpstr>'Leitura Dados de Vôo (3)'!P1_flight_data_true_24</vt:lpstr>
      <vt:lpstr>'simulação continuação de voo'!P1_flight_data_true_24</vt:lpstr>
      <vt:lpstr>'Teste no pote 1 (Det Lan OFF)'!P1_flight_data_true_24</vt:lpstr>
      <vt:lpstr>'Teste no pote 2 (Det Lan OFF)'!P1_flight_data_true_24</vt:lpstr>
      <vt:lpstr>'Teste no pote 3 (Det Lan ON)'!P1_flight_data_true_24</vt:lpstr>
      <vt:lpstr>'Teste SIM 500'!P1_flight_data_true_24</vt:lpstr>
      <vt:lpstr>'Teste SIM 500 (2)'!P1_flight_data_true_24</vt:lpstr>
      <vt:lpstr>'USAR PRA LER DADOS'!P1_flight_data_true_24</vt:lpstr>
      <vt:lpstr>'Leitura Dados de Vôo'!P1_flight_data_true_25</vt:lpstr>
      <vt:lpstr>'Leitura Dados de Vôo (2)'!P1_flight_data_true_25</vt:lpstr>
      <vt:lpstr>'Leitura Dados de Vôo (3)'!P1_flight_data_true_25</vt:lpstr>
      <vt:lpstr>'simulação continuação de voo'!P1_flight_data_true_25</vt:lpstr>
      <vt:lpstr>'Teste no pote 1 (Det Lan OFF)'!P1_flight_data_true_25</vt:lpstr>
      <vt:lpstr>'Teste no pote 2 (Det Lan OFF)'!P1_flight_data_true_25</vt:lpstr>
      <vt:lpstr>'Teste no pote 3 (Det Lan ON)'!P1_flight_data_true_25</vt:lpstr>
      <vt:lpstr>'Teste SIM 500'!P1_flight_data_true_25</vt:lpstr>
      <vt:lpstr>'Teste SIM 500 (2)'!P1_flight_data_true_25</vt:lpstr>
      <vt:lpstr>'USAR PRA LER DADOS'!P1_flight_data_true_25</vt:lpstr>
      <vt:lpstr>'Leitura Dados de Vôo'!P1_flight_data_true_26</vt:lpstr>
      <vt:lpstr>'Leitura Dados de Vôo (2)'!P1_flight_data_true_26</vt:lpstr>
      <vt:lpstr>'Leitura Dados de Vôo (3)'!P1_flight_data_true_26</vt:lpstr>
      <vt:lpstr>'simulação continuação de voo'!P1_flight_data_true_26</vt:lpstr>
      <vt:lpstr>'Teste no pote 1 (Det Lan OFF)'!P1_flight_data_true_26</vt:lpstr>
      <vt:lpstr>'Teste no pote 2 (Det Lan OFF)'!P1_flight_data_true_26</vt:lpstr>
      <vt:lpstr>'Teste no pote 3 (Det Lan ON)'!P1_flight_data_true_26</vt:lpstr>
      <vt:lpstr>'Teste SIM 500'!P1_flight_data_true_26</vt:lpstr>
      <vt:lpstr>'Teste SIM 500 (2)'!P1_flight_data_true_26</vt:lpstr>
      <vt:lpstr>'USAR PRA LER DADOS'!P1_flight_data_true_26</vt:lpstr>
      <vt:lpstr>'Leitura Dados de Vôo'!P1_flight_data_true_27</vt:lpstr>
      <vt:lpstr>'Leitura Dados de Vôo (2)'!P1_flight_data_true_27</vt:lpstr>
      <vt:lpstr>'Leitura Dados de Vôo (3)'!P1_flight_data_true_27</vt:lpstr>
      <vt:lpstr>'simulação continuação de voo'!P1_flight_data_true_27</vt:lpstr>
      <vt:lpstr>'Teste no pote 1 (Det Lan OFF)'!P1_flight_data_true_27</vt:lpstr>
      <vt:lpstr>'Teste no pote 2 (Det Lan OFF)'!P1_flight_data_true_27</vt:lpstr>
      <vt:lpstr>'Teste no pote 3 (Det Lan ON)'!P1_flight_data_true_27</vt:lpstr>
      <vt:lpstr>'Teste SIM 500'!P1_flight_data_true_27</vt:lpstr>
      <vt:lpstr>'Teste SIM 500 (2)'!P1_flight_data_true_27</vt:lpstr>
      <vt:lpstr>'USAR PRA LER DADOS'!P1_flight_data_true_27</vt:lpstr>
      <vt:lpstr>'Leitura Dados de Vôo'!P1_flight_data_true_28</vt:lpstr>
      <vt:lpstr>'Leitura Dados de Vôo (2)'!P1_flight_data_true_28</vt:lpstr>
      <vt:lpstr>'Leitura Dados de Vôo (3)'!P1_flight_data_true_28</vt:lpstr>
      <vt:lpstr>'simulação continuação de voo'!P1_flight_data_true_28</vt:lpstr>
      <vt:lpstr>'Teste no pote 1 (Det Lan OFF)'!P1_flight_data_true_28</vt:lpstr>
      <vt:lpstr>'Teste no pote 2 (Det Lan OFF)'!P1_flight_data_true_28</vt:lpstr>
      <vt:lpstr>'Teste no pote 3 (Det Lan ON)'!P1_flight_data_true_28</vt:lpstr>
      <vt:lpstr>'Teste SIM 500'!P1_flight_data_true_28</vt:lpstr>
      <vt:lpstr>'Teste SIM 500 (2)'!P1_flight_data_true_28</vt:lpstr>
      <vt:lpstr>'USAR PRA LER DADOS'!P1_flight_data_true_28</vt:lpstr>
      <vt:lpstr>'Leitura Dados de Vôo'!P1_flight_data_true_29</vt:lpstr>
      <vt:lpstr>'Leitura Dados de Vôo (2)'!P1_flight_data_true_29</vt:lpstr>
      <vt:lpstr>'Leitura Dados de Vôo (3)'!P1_flight_data_true_29</vt:lpstr>
      <vt:lpstr>'simulação continuação de voo'!P1_flight_data_true_29</vt:lpstr>
      <vt:lpstr>'Teste no pote 1 (Det Lan OFF)'!P1_flight_data_true_29</vt:lpstr>
      <vt:lpstr>'Teste no pote 2 (Det Lan OFF)'!P1_flight_data_true_29</vt:lpstr>
      <vt:lpstr>'Teste no pote 3 (Det Lan ON)'!P1_flight_data_true_29</vt:lpstr>
      <vt:lpstr>'Teste SIM 500'!P1_flight_data_true_29</vt:lpstr>
      <vt:lpstr>'Teste SIM 500 (2)'!P1_flight_data_true_29</vt:lpstr>
      <vt:lpstr>'USAR PRA LER DADOS'!P1_flight_data_true_29</vt:lpstr>
      <vt:lpstr>'Leitura Dados de Vôo'!P1_flight_data_true_3</vt:lpstr>
      <vt:lpstr>'Leitura Dados de Vôo (2)'!P1_flight_data_true_3</vt:lpstr>
      <vt:lpstr>'Leitura Dados de Vôo (3)'!P1_flight_data_true_3</vt:lpstr>
      <vt:lpstr>'simulação continuação de voo'!P1_flight_data_true_3</vt:lpstr>
      <vt:lpstr>'Teste no pote 1 (Det Lan OFF)'!P1_flight_data_true_3</vt:lpstr>
      <vt:lpstr>'Teste no pote 2 (Det Lan OFF)'!P1_flight_data_true_3</vt:lpstr>
      <vt:lpstr>'Teste no pote 3 (Det Lan ON)'!P1_flight_data_true_3</vt:lpstr>
      <vt:lpstr>'Teste SIM 500'!P1_flight_data_true_3</vt:lpstr>
      <vt:lpstr>'Teste SIM 500 (2)'!P1_flight_data_true_3</vt:lpstr>
      <vt:lpstr>'USAR PRA LER DADOS'!P1_flight_data_true_3</vt:lpstr>
      <vt:lpstr>'Leitura Dados de Vôo'!P1_flight_data_true_30</vt:lpstr>
      <vt:lpstr>'Leitura Dados de Vôo (2)'!P1_flight_data_true_30</vt:lpstr>
      <vt:lpstr>'Leitura Dados de Vôo (3)'!P1_flight_data_true_30</vt:lpstr>
      <vt:lpstr>'simulação continuação de voo'!P1_flight_data_true_30</vt:lpstr>
      <vt:lpstr>'Teste no pote 1 (Det Lan OFF)'!P1_flight_data_true_30</vt:lpstr>
      <vt:lpstr>'Teste no pote 2 (Det Lan OFF)'!P1_flight_data_true_30</vt:lpstr>
      <vt:lpstr>'Teste no pote 3 (Det Lan ON)'!P1_flight_data_true_30</vt:lpstr>
      <vt:lpstr>'Teste SIM 500'!P1_flight_data_true_30</vt:lpstr>
      <vt:lpstr>'Teste SIM 500 (2)'!P1_flight_data_true_30</vt:lpstr>
      <vt:lpstr>'USAR PRA LER DADOS'!P1_flight_data_true_30</vt:lpstr>
      <vt:lpstr>'Leitura Dados de Vôo'!P1_flight_data_true_31</vt:lpstr>
      <vt:lpstr>'Leitura Dados de Vôo (2)'!P1_flight_data_true_31</vt:lpstr>
      <vt:lpstr>'Leitura Dados de Vôo (3)'!P1_flight_data_true_31</vt:lpstr>
      <vt:lpstr>'simulação continuação de voo'!P1_flight_data_true_31</vt:lpstr>
      <vt:lpstr>'Teste no pote 1 (Det Lan OFF)'!P1_flight_data_true_31</vt:lpstr>
      <vt:lpstr>'Teste no pote 2 (Det Lan OFF)'!P1_flight_data_true_31</vt:lpstr>
      <vt:lpstr>'Teste no pote 3 (Det Lan ON)'!P1_flight_data_true_31</vt:lpstr>
      <vt:lpstr>'Teste SIM 500'!P1_flight_data_true_31</vt:lpstr>
      <vt:lpstr>'Teste SIM 500 (2)'!P1_flight_data_true_31</vt:lpstr>
      <vt:lpstr>'USAR PRA LER DADOS'!P1_flight_data_true_31</vt:lpstr>
      <vt:lpstr>'Leitura Dados de Vôo'!P1_flight_data_true_32</vt:lpstr>
      <vt:lpstr>'Leitura Dados de Vôo (2)'!P1_flight_data_true_32</vt:lpstr>
      <vt:lpstr>'Leitura Dados de Vôo (3)'!P1_flight_data_true_32</vt:lpstr>
      <vt:lpstr>'simulação continuação de voo'!P1_flight_data_true_32</vt:lpstr>
      <vt:lpstr>'Teste no pote 1 (Det Lan OFF)'!P1_flight_data_true_32</vt:lpstr>
      <vt:lpstr>'Teste no pote 2 (Det Lan OFF)'!P1_flight_data_true_32</vt:lpstr>
      <vt:lpstr>'Teste no pote 3 (Det Lan ON)'!P1_flight_data_true_32</vt:lpstr>
      <vt:lpstr>'Teste SIM 500'!P1_flight_data_true_32</vt:lpstr>
      <vt:lpstr>'Teste SIM 500 (2)'!P1_flight_data_true_32</vt:lpstr>
      <vt:lpstr>'USAR PRA LER DADOS'!P1_flight_data_true_32</vt:lpstr>
      <vt:lpstr>'Leitura Dados de Vôo'!P1_flight_data_true_33</vt:lpstr>
      <vt:lpstr>'Leitura Dados de Vôo (2)'!P1_flight_data_true_33</vt:lpstr>
      <vt:lpstr>'Leitura Dados de Vôo (3)'!P1_flight_data_true_33</vt:lpstr>
      <vt:lpstr>'simulação continuação de voo'!P1_flight_data_true_33</vt:lpstr>
      <vt:lpstr>'Teste no pote 1 (Det Lan OFF)'!P1_flight_data_true_33</vt:lpstr>
      <vt:lpstr>'Teste no pote 2 (Det Lan OFF)'!P1_flight_data_true_33</vt:lpstr>
      <vt:lpstr>'Teste no pote 3 (Det Lan ON)'!P1_flight_data_true_33</vt:lpstr>
      <vt:lpstr>'Teste SIM 500'!P1_flight_data_true_33</vt:lpstr>
      <vt:lpstr>'Teste SIM 500 (2)'!P1_flight_data_true_33</vt:lpstr>
      <vt:lpstr>'USAR PRA LER DADOS'!P1_flight_data_true_33</vt:lpstr>
      <vt:lpstr>'Leitura Dados de Vôo'!P1_flight_data_true_34</vt:lpstr>
      <vt:lpstr>'Leitura Dados de Vôo (2)'!P1_flight_data_true_34</vt:lpstr>
      <vt:lpstr>'Leitura Dados de Vôo (3)'!P1_flight_data_true_34</vt:lpstr>
      <vt:lpstr>'simulação continuação de voo'!P1_flight_data_true_34</vt:lpstr>
      <vt:lpstr>'Teste no pote 1 (Det Lan OFF)'!P1_flight_data_true_34</vt:lpstr>
      <vt:lpstr>'Teste no pote 2 (Det Lan OFF)'!P1_flight_data_true_34</vt:lpstr>
      <vt:lpstr>'Teste no pote 3 (Det Lan ON)'!P1_flight_data_true_34</vt:lpstr>
      <vt:lpstr>'Teste SIM 500'!P1_flight_data_true_34</vt:lpstr>
      <vt:lpstr>'Teste SIM 500 (2)'!P1_flight_data_true_34</vt:lpstr>
      <vt:lpstr>'USAR PRA LER DADOS'!P1_flight_data_true_34</vt:lpstr>
      <vt:lpstr>'Leitura Dados de Vôo'!P1_flight_data_true_35</vt:lpstr>
      <vt:lpstr>'Leitura Dados de Vôo (2)'!P1_flight_data_true_35</vt:lpstr>
      <vt:lpstr>'Leitura Dados de Vôo (3)'!P1_flight_data_true_35</vt:lpstr>
      <vt:lpstr>'simulação continuação de voo'!P1_flight_data_true_35</vt:lpstr>
      <vt:lpstr>'Teste no pote 1 (Det Lan OFF)'!P1_flight_data_true_35</vt:lpstr>
      <vt:lpstr>'Teste no pote 2 (Det Lan OFF)'!P1_flight_data_true_35</vt:lpstr>
      <vt:lpstr>'Teste no pote 3 (Det Lan ON)'!P1_flight_data_true_35</vt:lpstr>
      <vt:lpstr>'Teste SIM 500'!P1_flight_data_true_35</vt:lpstr>
      <vt:lpstr>'Teste SIM 500 (2)'!P1_flight_data_true_35</vt:lpstr>
      <vt:lpstr>'USAR PRA LER DADOS'!P1_flight_data_true_35</vt:lpstr>
      <vt:lpstr>'Leitura Dados de Vôo'!P1_flight_data_true_36</vt:lpstr>
      <vt:lpstr>'Leitura Dados de Vôo (2)'!P1_flight_data_true_36</vt:lpstr>
      <vt:lpstr>'Leitura Dados de Vôo (3)'!P1_flight_data_true_36</vt:lpstr>
      <vt:lpstr>'simulação continuação de voo'!P1_flight_data_true_36</vt:lpstr>
      <vt:lpstr>'Teste no pote 1 (Det Lan OFF)'!P1_flight_data_true_36</vt:lpstr>
      <vt:lpstr>'Teste no pote 2 (Det Lan OFF)'!P1_flight_data_true_36</vt:lpstr>
      <vt:lpstr>'Teste no pote 3 (Det Lan ON)'!P1_flight_data_true_36</vt:lpstr>
      <vt:lpstr>'Teste SIM 500'!P1_flight_data_true_36</vt:lpstr>
      <vt:lpstr>'Teste SIM 500 (2)'!P1_flight_data_true_36</vt:lpstr>
      <vt:lpstr>'USAR PRA LER DADOS'!P1_flight_data_true_36</vt:lpstr>
      <vt:lpstr>'Leitura Dados de Vôo'!P1_flight_data_true_37</vt:lpstr>
      <vt:lpstr>'Leitura Dados de Vôo (2)'!P1_flight_data_true_37</vt:lpstr>
      <vt:lpstr>'Leitura Dados de Vôo (3)'!P1_flight_data_true_37</vt:lpstr>
      <vt:lpstr>'simulação continuação de voo'!P1_flight_data_true_37</vt:lpstr>
      <vt:lpstr>'Teste no pote 1 (Det Lan OFF)'!P1_flight_data_true_37</vt:lpstr>
      <vt:lpstr>'Teste no pote 2 (Det Lan OFF)'!P1_flight_data_true_37</vt:lpstr>
      <vt:lpstr>'Teste no pote 3 (Det Lan ON)'!P1_flight_data_true_37</vt:lpstr>
      <vt:lpstr>'Teste SIM 500'!P1_flight_data_true_37</vt:lpstr>
      <vt:lpstr>'Teste SIM 500 (2)'!P1_flight_data_true_37</vt:lpstr>
      <vt:lpstr>'USAR PRA LER DADOS'!P1_flight_data_true_37</vt:lpstr>
      <vt:lpstr>'Leitura Dados de Vôo'!P1_flight_data_true_38</vt:lpstr>
      <vt:lpstr>'Leitura Dados de Vôo (2)'!P1_flight_data_true_38</vt:lpstr>
      <vt:lpstr>'Leitura Dados de Vôo (3)'!P1_flight_data_true_38</vt:lpstr>
      <vt:lpstr>'simulação continuação de voo'!P1_flight_data_true_38</vt:lpstr>
      <vt:lpstr>'Teste no pote 1 (Det Lan OFF)'!P1_flight_data_true_38</vt:lpstr>
      <vt:lpstr>'Teste no pote 2 (Det Lan OFF)'!P1_flight_data_true_38</vt:lpstr>
      <vt:lpstr>'Teste no pote 3 (Det Lan ON)'!P1_flight_data_true_38</vt:lpstr>
      <vt:lpstr>'Teste SIM 500'!P1_flight_data_true_38</vt:lpstr>
      <vt:lpstr>'Teste SIM 500 (2)'!P1_flight_data_true_38</vt:lpstr>
      <vt:lpstr>'USAR PRA LER DADOS'!P1_flight_data_true_38</vt:lpstr>
      <vt:lpstr>'Leitura Dados de Vôo'!P1_flight_data_true_39</vt:lpstr>
      <vt:lpstr>'Leitura Dados de Vôo (2)'!P1_flight_data_true_39</vt:lpstr>
      <vt:lpstr>'Leitura Dados de Vôo (3)'!P1_flight_data_true_39</vt:lpstr>
      <vt:lpstr>'simulação continuação de voo'!P1_flight_data_true_39</vt:lpstr>
      <vt:lpstr>'Teste no pote 1 (Det Lan OFF)'!P1_flight_data_true_39</vt:lpstr>
      <vt:lpstr>'Teste no pote 2 (Det Lan OFF)'!P1_flight_data_true_39</vt:lpstr>
      <vt:lpstr>'Teste no pote 3 (Det Lan ON)'!P1_flight_data_true_39</vt:lpstr>
      <vt:lpstr>'Teste SIM 500'!P1_flight_data_true_39</vt:lpstr>
      <vt:lpstr>'Teste SIM 500 (2)'!P1_flight_data_true_39</vt:lpstr>
      <vt:lpstr>'USAR PRA LER DADOS'!P1_flight_data_true_39</vt:lpstr>
      <vt:lpstr>'Leitura Dados de Vôo'!P1_flight_data_true_4</vt:lpstr>
      <vt:lpstr>'Leitura Dados de Vôo (2)'!P1_flight_data_true_4</vt:lpstr>
      <vt:lpstr>'Leitura Dados de Vôo (3)'!P1_flight_data_true_4</vt:lpstr>
      <vt:lpstr>'simulação continuação de voo'!P1_flight_data_true_4</vt:lpstr>
      <vt:lpstr>'Teste no pote 1 (Det Lan OFF)'!P1_flight_data_true_4</vt:lpstr>
      <vt:lpstr>'Teste no pote 2 (Det Lan OFF)'!P1_flight_data_true_4</vt:lpstr>
      <vt:lpstr>'Teste no pote 3 (Det Lan ON)'!P1_flight_data_true_4</vt:lpstr>
      <vt:lpstr>'Teste SIM 500'!P1_flight_data_true_4</vt:lpstr>
      <vt:lpstr>'Teste SIM 500 (2)'!P1_flight_data_true_4</vt:lpstr>
      <vt:lpstr>'USAR PRA LER DADOS'!P1_flight_data_true_4</vt:lpstr>
      <vt:lpstr>'Leitura Dados de Vôo'!P1_flight_data_true_40</vt:lpstr>
      <vt:lpstr>'Leitura Dados de Vôo (2)'!P1_flight_data_true_40</vt:lpstr>
      <vt:lpstr>'Leitura Dados de Vôo (3)'!P1_flight_data_true_40</vt:lpstr>
      <vt:lpstr>'simulação continuação de voo'!P1_flight_data_true_40</vt:lpstr>
      <vt:lpstr>'Teste no pote 1 (Det Lan OFF)'!P1_flight_data_true_40</vt:lpstr>
      <vt:lpstr>'Teste no pote 2 (Det Lan OFF)'!P1_flight_data_true_40</vt:lpstr>
      <vt:lpstr>'Teste no pote 3 (Det Lan ON)'!P1_flight_data_true_40</vt:lpstr>
      <vt:lpstr>'Teste SIM 500'!P1_flight_data_true_40</vt:lpstr>
      <vt:lpstr>'Teste SIM 500 (2)'!P1_flight_data_true_40</vt:lpstr>
      <vt:lpstr>'USAR PRA LER DADOS'!P1_flight_data_true_40</vt:lpstr>
      <vt:lpstr>'Leitura Dados de Vôo'!P1_flight_data_true_41</vt:lpstr>
      <vt:lpstr>'Leitura Dados de Vôo (2)'!P1_flight_data_true_41</vt:lpstr>
      <vt:lpstr>'Leitura Dados de Vôo (3)'!P1_flight_data_true_41</vt:lpstr>
      <vt:lpstr>'simulação continuação de voo'!P1_flight_data_true_41</vt:lpstr>
      <vt:lpstr>'Teste no pote 1 (Det Lan OFF)'!P1_flight_data_true_41</vt:lpstr>
      <vt:lpstr>'Teste no pote 2 (Det Lan OFF)'!P1_flight_data_true_41</vt:lpstr>
      <vt:lpstr>'Teste no pote 3 (Det Lan ON)'!P1_flight_data_true_41</vt:lpstr>
      <vt:lpstr>'Teste SIM 500'!P1_flight_data_true_41</vt:lpstr>
      <vt:lpstr>'Teste SIM 500 (2)'!P1_flight_data_true_41</vt:lpstr>
      <vt:lpstr>'USAR PRA LER DADOS'!P1_flight_data_true_41</vt:lpstr>
      <vt:lpstr>'Leitura Dados de Vôo'!P1_flight_data_true_42</vt:lpstr>
      <vt:lpstr>'Leitura Dados de Vôo (2)'!P1_flight_data_true_42</vt:lpstr>
      <vt:lpstr>'Leitura Dados de Vôo (3)'!P1_flight_data_true_42</vt:lpstr>
      <vt:lpstr>'simulação continuação de voo'!P1_flight_data_true_42</vt:lpstr>
      <vt:lpstr>'Teste no pote 1 (Det Lan OFF)'!P1_flight_data_true_42</vt:lpstr>
      <vt:lpstr>'Teste no pote 2 (Det Lan OFF)'!P1_flight_data_true_42</vt:lpstr>
      <vt:lpstr>'Teste no pote 3 (Det Lan ON)'!P1_flight_data_true_42</vt:lpstr>
      <vt:lpstr>'Teste SIM 500'!P1_flight_data_true_42</vt:lpstr>
      <vt:lpstr>'Teste SIM 500 (2)'!P1_flight_data_true_42</vt:lpstr>
      <vt:lpstr>'USAR PRA LER DADOS'!P1_flight_data_true_42</vt:lpstr>
      <vt:lpstr>'Leitura Dados de Vôo'!P1_flight_data_true_43</vt:lpstr>
      <vt:lpstr>'Leitura Dados de Vôo (2)'!P1_flight_data_true_43</vt:lpstr>
      <vt:lpstr>'Leitura Dados de Vôo (3)'!P1_flight_data_true_43</vt:lpstr>
      <vt:lpstr>'simulação continuação de voo'!P1_flight_data_true_43</vt:lpstr>
      <vt:lpstr>'Teste no pote 1 (Det Lan OFF)'!P1_flight_data_true_43</vt:lpstr>
      <vt:lpstr>'Teste no pote 2 (Det Lan OFF)'!P1_flight_data_true_43</vt:lpstr>
      <vt:lpstr>'Teste no pote 3 (Det Lan ON)'!P1_flight_data_true_43</vt:lpstr>
      <vt:lpstr>'Teste SIM 500'!P1_flight_data_true_43</vt:lpstr>
      <vt:lpstr>'Teste SIM 500 (2)'!P1_flight_data_true_43</vt:lpstr>
      <vt:lpstr>'USAR PRA LER DADOS'!P1_flight_data_true_43</vt:lpstr>
      <vt:lpstr>'Leitura Dados de Vôo'!P1_flight_data_true_44</vt:lpstr>
      <vt:lpstr>'Leitura Dados de Vôo (2)'!P1_flight_data_true_44</vt:lpstr>
      <vt:lpstr>'Leitura Dados de Vôo (3)'!P1_flight_data_true_44</vt:lpstr>
      <vt:lpstr>'simulação continuação de voo'!P1_flight_data_true_44</vt:lpstr>
      <vt:lpstr>'Teste no pote 1 (Det Lan OFF)'!P1_flight_data_true_44</vt:lpstr>
      <vt:lpstr>'Teste no pote 2 (Det Lan OFF)'!P1_flight_data_true_44</vt:lpstr>
      <vt:lpstr>'Teste no pote 3 (Det Lan ON)'!P1_flight_data_true_44</vt:lpstr>
      <vt:lpstr>'Teste SIM 500'!P1_flight_data_true_44</vt:lpstr>
      <vt:lpstr>'Teste SIM 500 (2)'!P1_flight_data_true_44</vt:lpstr>
      <vt:lpstr>'USAR PRA LER DADOS'!P1_flight_data_true_44</vt:lpstr>
      <vt:lpstr>'Leitura Dados de Vôo'!P1_flight_data_true_45</vt:lpstr>
      <vt:lpstr>'Leitura Dados de Vôo (2)'!P1_flight_data_true_45</vt:lpstr>
      <vt:lpstr>'Leitura Dados de Vôo (3)'!P1_flight_data_true_45</vt:lpstr>
      <vt:lpstr>'simulação continuação de voo'!P1_flight_data_true_45</vt:lpstr>
      <vt:lpstr>'Teste no pote 1 (Det Lan OFF)'!P1_flight_data_true_45</vt:lpstr>
      <vt:lpstr>'Teste no pote 2 (Det Lan OFF)'!P1_flight_data_true_45</vt:lpstr>
      <vt:lpstr>'Teste no pote 3 (Det Lan ON)'!P1_flight_data_true_45</vt:lpstr>
      <vt:lpstr>'Teste SIM 500'!P1_flight_data_true_45</vt:lpstr>
      <vt:lpstr>'Teste SIM 500 (2)'!P1_flight_data_true_45</vt:lpstr>
      <vt:lpstr>'USAR PRA LER DADOS'!P1_flight_data_true_45</vt:lpstr>
      <vt:lpstr>'Leitura Dados de Vôo'!P1_flight_data_true_46</vt:lpstr>
      <vt:lpstr>'Leitura Dados de Vôo (2)'!P1_flight_data_true_46</vt:lpstr>
      <vt:lpstr>'Leitura Dados de Vôo (3)'!P1_flight_data_true_46</vt:lpstr>
      <vt:lpstr>'simulação continuação de voo'!P1_flight_data_true_46</vt:lpstr>
      <vt:lpstr>'Teste no pote 1 (Det Lan OFF)'!P1_flight_data_true_46</vt:lpstr>
      <vt:lpstr>'Teste no pote 2 (Det Lan OFF)'!P1_flight_data_true_46</vt:lpstr>
      <vt:lpstr>'Teste no pote 3 (Det Lan ON)'!P1_flight_data_true_46</vt:lpstr>
      <vt:lpstr>'Teste SIM 500'!P1_flight_data_true_46</vt:lpstr>
      <vt:lpstr>'Teste SIM 500 (2)'!P1_flight_data_true_46</vt:lpstr>
      <vt:lpstr>'USAR PRA LER DADOS'!P1_flight_data_true_46</vt:lpstr>
      <vt:lpstr>'Leitura Dados de Vôo'!P1_flight_data_true_47</vt:lpstr>
      <vt:lpstr>'Leitura Dados de Vôo (2)'!P1_flight_data_true_47</vt:lpstr>
      <vt:lpstr>'Leitura Dados de Vôo (3)'!P1_flight_data_true_47</vt:lpstr>
      <vt:lpstr>'simulação continuação de voo'!P1_flight_data_true_47</vt:lpstr>
      <vt:lpstr>'Teste no pote 1 (Det Lan OFF)'!P1_flight_data_true_47</vt:lpstr>
      <vt:lpstr>'Teste no pote 2 (Det Lan OFF)'!P1_flight_data_true_47</vt:lpstr>
      <vt:lpstr>'Teste no pote 3 (Det Lan ON)'!P1_flight_data_true_47</vt:lpstr>
      <vt:lpstr>'Teste SIM 500'!P1_flight_data_true_47</vt:lpstr>
      <vt:lpstr>'Teste SIM 500 (2)'!P1_flight_data_true_47</vt:lpstr>
      <vt:lpstr>'USAR PRA LER DADOS'!P1_flight_data_true_47</vt:lpstr>
      <vt:lpstr>'Leitura Dados de Vôo'!P1_flight_data_true_48</vt:lpstr>
      <vt:lpstr>'Leitura Dados de Vôo (2)'!P1_flight_data_true_48</vt:lpstr>
      <vt:lpstr>'Leitura Dados de Vôo (3)'!P1_flight_data_true_48</vt:lpstr>
      <vt:lpstr>'simulação continuação de voo'!P1_flight_data_true_48</vt:lpstr>
      <vt:lpstr>'Teste no pote 1 (Det Lan OFF)'!P1_flight_data_true_48</vt:lpstr>
      <vt:lpstr>'Teste no pote 2 (Det Lan OFF)'!P1_flight_data_true_48</vt:lpstr>
      <vt:lpstr>'Teste no pote 3 (Det Lan ON)'!P1_flight_data_true_48</vt:lpstr>
      <vt:lpstr>'Teste SIM 500'!P1_flight_data_true_48</vt:lpstr>
      <vt:lpstr>'Teste SIM 500 (2)'!P1_flight_data_true_48</vt:lpstr>
      <vt:lpstr>'USAR PRA LER DADOS'!P1_flight_data_true_48</vt:lpstr>
      <vt:lpstr>'Leitura Dados de Vôo'!P1_flight_data_true_49</vt:lpstr>
      <vt:lpstr>'Leitura Dados de Vôo (2)'!P1_flight_data_true_49</vt:lpstr>
      <vt:lpstr>'Leitura Dados de Vôo (3)'!P1_flight_data_true_49</vt:lpstr>
      <vt:lpstr>'simulação continuação de voo'!P1_flight_data_true_49</vt:lpstr>
      <vt:lpstr>'Teste no pote 1 (Det Lan OFF)'!P1_flight_data_true_49</vt:lpstr>
      <vt:lpstr>'Teste no pote 2 (Det Lan OFF)'!P1_flight_data_true_49</vt:lpstr>
      <vt:lpstr>'Teste no pote 3 (Det Lan ON)'!P1_flight_data_true_49</vt:lpstr>
      <vt:lpstr>'Teste SIM 500'!P1_flight_data_true_49</vt:lpstr>
      <vt:lpstr>'Teste SIM 500 (2)'!P1_flight_data_true_49</vt:lpstr>
      <vt:lpstr>'USAR PRA LER DADOS'!P1_flight_data_true_49</vt:lpstr>
      <vt:lpstr>'Leitura Dados de Vôo'!P1_flight_data_true_5</vt:lpstr>
      <vt:lpstr>'Leitura Dados de Vôo (2)'!P1_flight_data_true_5</vt:lpstr>
      <vt:lpstr>'Leitura Dados de Vôo (3)'!P1_flight_data_true_5</vt:lpstr>
      <vt:lpstr>'simulação continuação de voo'!P1_flight_data_true_5</vt:lpstr>
      <vt:lpstr>'Teste no pote 1 (Det Lan OFF)'!P1_flight_data_true_5</vt:lpstr>
      <vt:lpstr>'Teste no pote 2 (Det Lan OFF)'!P1_flight_data_true_5</vt:lpstr>
      <vt:lpstr>'Teste no pote 3 (Det Lan ON)'!P1_flight_data_true_5</vt:lpstr>
      <vt:lpstr>'Teste SIM 500'!P1_flight_data_true_5</vt:lpstr>
      <vt:lpstr>'Teste SIM 500 (2)'!P1_flight_data_true_5</vt:lpstr>
      <vt:lpstr>'USAR PRA LER DADOS'!P1_flight_data_true_5</vt:lpstr>
      <vt:lpstr>'Leitura Dados de Vôo'!P1_flight_data_true_50</vt:lpstr>
      <vt:lpstr>'Leitura Dados de Vôo (2)'!P1_flight_data_true_50</vt:lpstr>
      <vt:lpstr>'Leitura Dados de Vôo (3)'!P1_flight_data_true_50</vt:lpstr>
      <vt:lpstr>'simulação continuação de voo'!P1_flight_data_true_50</vt:lpstr>
      <vt:lpstr>'Teste no pote 1 (Det Lan OFF)'!P1_flight_data_true_50</vt:lpstr>
      <vt:lpstr>'Teste no pote 2 (Det Lan OFF)'!P1_flight_data_true_50</vt:lpstr>
      <vt:lpstr>'Teste no pote 3 (Det Lan ON)'!P1_flight_data_true_50</vt:lpstr>
      <vt:lpstr>'Teste SIM 500'!P1_flight_data_true_50</vt:lpstr>
      <vt:lpstr>'Teste SIM 500 (2)'!P1_flight_data_true_50</vt:lpstr>
      <vt:lpstr>'USAR PRA LER DADOS'!P1_flight_data_true_50</vt:lpstr>
      <vt:lpstr>'Leitura Dados de Vôo'!P1_flight_data_true_51</vt:lpstr>
      <vt:lpstr>'Leitura Dados de Vôo (2)'!P1_flight_data_true_51</vt:lpstr>
      <vt:lpstr>'Leitura Dados de Vôo (3)'!P1_flight_data_true_51</vt:lpstr>
      <vt:lpstr>'simulação continuação de voo'!P1_flight_data_true_51</vt:lpstr>
      <vt:lpstr>'Teste no pote 1 (Det Lan OFF)'!P1_flight_data_true_51</vt:lpstr>
      <vt:lpstr>'Teste no pote 2 (Det Lan OFF)'!P1_flight_data_true_51</vt:lpstr>
      <vt:lpstr>'Teste no pote 3 (Det Lan ON)'!P1_flight_data_true_51</vt:lpstr>
      <vt:lpstr>'Teste SIM 500'!P1_flight_data_true_51</vt:lpstr>
      <vt:lpstr>'Teste SIM 500 (2)'!P1_flight_data_true_51</vt:lpstr>
      <vt:lpstr>'USAR PRA LER DADOS'!P1_flight_data_true_51</vt:lpstr>
      <vt:lpstr>'Leitura Dados de Vôo'!P1_flight_data_true_52</vt:lpstr>
      <vt:lpstr>'Leitura Dados de Vôo (2)'!P1_flight_data_true_52</vt:lpstr>
      <vt:lpstr>'Leitura Dados de Vôo (3)'!P1_flight_data_true_52</vt:lpstr>
      <vt:lpstr>'simulação continuação de voo'!P1_flight_data_true_52</vt:lpstr>
      <vt:lpstr>'Teste no pote 1 (Det Lan OFF)'!P1_flight_data_true_52</vt:lpstr>
      <vt:lpstr>'Teste no pote 2 (Det Lan OFF)'!P1_flight_data_true_52</vt:lpstr>
      <vt:lpstr>'Teste no pote 3 (Det Lan ON)'!P1_flight_data_true_52</vt:lpstr>
      <vt:lpstr>'Teste SIM 500'!P1_flight_data_true_52</vt:lpstr>
      <vt:lpstr>'Teste SIM 500 (2)'!P1_flight_data_true_52</vt:lpstr>
      <vt:lpstr>'USAR PRA LER DADOS'!P1_flight_data_true_52</vt:lpstr>
      <vt:lpstr>'Leitura Dados de Vôo'!P1_flight_data_true_53</vt:lpstr>
      <vt:lpstr>'Leitura Dados de Vôo (2)'!P1_flight_data_true_53</vt:lpstr>
      <vt:lpstr>'Leitura Dados de Vôo (3)'!P1_flight_data_true_53</vt:lpstr>
      <vt:lpstr>'simulação continuação de voo'!P1_flight_data_true_53</vt:lpstr>
      <vt:lpstr>'Teste no pote 1 (Det Lan OFF)'!P1_flight_data_true_53</vt:lpstr>
      <vt:lpstr>'Teste no pote 2 (Det Lan OFF)'!P1_flight_data_true_53</vt:lpstr>
      <vt:lpstr>'Teste no pote 3 (Det Lan ON)'!P1_flight_data_true_53</vt:lpstr>
      <vt:lpstr>'Teste SIM 500'!P1_flight_data_true_53</vt:lpstr>
      <vt:lpstr>'Teste SIM 500 (2)'!P1_flight_data_true_53</vt:lpstr>
      <vt:lpstr>'USAR PRA LER DADOS'!P1_flight_data_true_53</vt:lpstr>
      <vt:lpstr>'Leitura Dados de Vôo'!P1_flight_data_true_54</vt:lpstr>
      <vt:lpstr>'Leitura Dados de Vôo (2)'!P1_flight_data_true_54</vt:lpstr>
      <vt:lpstr>'Leitura Dados de Vôo (3)'!P1_flight_data_true_54</vt:lpstr>
      <vt:lpstr>'simulação continuação de voo'!P1_flight_data_true_54</vt:lpstr>
      <vt:lpstr>'Teste no pote 1 (Det Lan OFF)'!P1_flight_data_true_54</vt:lpstr>
      <vt:lpstr>'Teste no pote 2 (Det Lan OFF)'!P1_flight_data_true_54</vt:lpstr>
      <vt:lpstr>'Teste no pote 3 (Det Lan ON)'!P1_flight_data_true_54</vt:lpstr>
      <vt:lpstr>'Teste SIM 500'!P1_flight_data_true_54</vt:lpstr>
      <vt:lpstr>'Teste SIM 500 (2)'!P1_flight_data_true_54</vt:lpstr>
      <vt:lpstr>'USAR PRA LER DADOS'!P1_flight_data_true_54</vt:lpstr>
      <vt:lpstr>'Leitura Dados de Vôo'!P1_flight_data_true_55</vt:lpstr>
      <vt:lpstr>'Leitura Dados de Vôo (2)'!P1_flight_data_true_55</vt:lpstr>
      <vt:lpstr>'Leitura Dados de Vôo (3)'!P1_flight_data_true_55</vt:lpstr>
      <vt:lpstr>'simulação continuação de voo'!P1_flight_data_true_55</vt:lpstr>
      <vt:lpstr>'Teste no pote 1 (Det Lan OFF)'!P1_flight_data_true_55</vt:lpstr>
      <vt:lpstr>'Teste no pote 2 (Det Lan OFF)'!P1_flight_data_true_55</vt:lpstr>
      <vt:lpstr>'Teste no pote 3 (Det Lan ON)'!P1_flight_data_true_55</vt:lpstr>
      <vt:lpstr>'Teste SIM 500'!P1_flight_data_true_55</vt:lpstr>
      <vt:lpstr>'Teste SIM 500 (2)'!P1_flight_data_true_55</vt:lpstr>
      <vt:lpstr>'USAR PRA LER DADOS'!P1_flight_data_true_55</vt:lpstr>
      <vt:lpstr>'Leitura Dados de Vôo'!P1_flight_data_true_56</vt:lpstr>
      <vt:lpstr>'Leitura Dados de Vôo (2)'!P1_flight_data_true_56</vt:lpstr>
      <vt:lpstr>'Leitura Dados de Vôo (3)'!P1_flight_data_true_56</vt:lpstr>
      <vt:lpstr>'simulação continuação de voo'!P1_flight_data_true_56</vt:lpstr>
      <vt:lpstr>'Teste no pote 1 (Det Lan OFF)'!P1_flight_data_true_56</vt:lpstr>
      <vt:lpstr>'Teste no pote 2 (Det Lan OFF)'!P1_flight_data_true_56</vt:lpstr>
      <vt:lpstr>'Teste no pote 3 (Det Lan ON)'!P1_flight_data_true_56</vt:lpstr>
      <vt:lpstr>'Teste SIM 500'!P1_flight_data_true_56</vt:lpstr>
      <vt:lpstr>'Teste SIM 500 (2)'!P1_flight_data_true_56</vt:lpstr>
      <vt:lpstr>'USAR PRA LER DADOS'!P1_flight_data_true_56</vt:lpstr>
      <vt:lpstr>'Leitura Dados de Vôo'!P1_flight_data_true_57</vt:lpstr>
      <vt:lpstr>'Leitura Dados de Vôo (2)'!P1_flight_data_true_57</vt:lpstr>
      <vt:lpstr>'Leitura Dados de Vôo (3)'!P1_flight_data_true_57</vt:lpstr>
      <vt:lpstr>'simulação continuação de voo'!P1_flight_data_true_57</vt:lpstr>
      <vt:lpstr>'Teste no pote 1 (Det Lan OFF)'!P1_flight_data_true_57</vt:lpstr>
      <vt:lpstr>'Teste no pote 2 (Det Lan OFF)'!P1_flight_data_true_57</vt:lpstr>
      <vt:lpstr>'Teste no pote 3 (Det Lan ON)'!P1_flight_data_true_57</vt:lpstr>
      <vt:lpstr>'Teste SIM 500'!P1_flight_data_true_57</vt:lpstr>
      <vt:lpstr>'Teste SIM 500 (2)'!P1_flight_data_true_57</vt:lpstr>
      <vt:lpstr>'USAR PRA LER DADOS'!P1_flight_data_true_57</vt:lpstr>
      <vt:lpstr>'Leitura Dados de Vôo'!P1_flight_data_true_58</vt:lpstr>
      <vt:lpstr>'Leitura Dados de Vôo (2)'!P1_flight_data_true_58</vt:lpstr>
      <vt:lpstr>'Leitura Dados de Vôo (3)'!P1_flight_data_true_58</vt:lpstr>
      <vt:lpstr>'simulação continuação de voo'!P1_flight_data_true_58</vt:lpstr>
      <vt:lpstr>'Teste no pote 1 (Det Lan OFF)'!P1_flight_data_true_58</vt:lpstr>
      <vt:lpstr>'Teste no pote 2 (Det Lan OFF)'!P1_flight_data_true_58</vt:lpstr>
      <vt:lpstr>'Teste no pote 3 (Det Lan ON)'!P1_flight_data_true_58</vt:lpstr>
      <vt:lpstr>'Teste SIM 500'!P1_flight_data_true_58</vt:lpstr>
      <vt:lpstr>'Teste SIM 500 (2)'!P1_flight_data_true_58</vt:lpstr>
      <vt:lpstr>'USAR PRA LER DADOS'!P1_flight_data_true_58</vt:lpstr>
      <vt:lpstr>'Leitura Dados de Vôo'!P1_flight_data_true_59</vt:lpstr>
      <vt:lpstr>'Leitura Dados de Vôo (2)'!P1_flight_data_true_59</vt:lpstr>
      <vt:lpstr>'Leitura Dados de Vôo (3)'!P1_flight_data_true_59</vt:lpstr>
      <vt:lpstr>'simulação continuação de voo'!P1_flight_data_true_59</vt:lpstr>
      <vt:lpstr>'Teste no pote 1 (Det Lan OFF)'!P1_flight_data_true_59</vt:lpstr>
      <vt:lpstr>'Teste no pote 2 (Det Lan OFF)'!P1_flight_data_true_59</vt:lpstr>
      <vt:lpstr>'Teste no pote 3 (Det Lan ON)'!P1_flight_data_true_59</vt:lpstr>
      <vt:lpstr>'Teste SIM 500'!P1_flight_data_true_59</vt:lpstr>
      <vt:lpstr>'Teste SIM 500 (2)'!P1_flight_data_true_59</vt:lpstr>
      <vt:lpstr>'USAR PRA LER DADOS'!P1_flight_data_true_59</vt:lpstr>
      <vt:lpstr>'Leitura Dados de Vôo'!P1_flight_data_true_6</vt:lpstr>
      <vt:lpstr>'Leitura Dados de Vôo (2)'!P1_flight_data_true_6</vt:lpstr>
      <vt:lpstr>'Leitura Dados de Vôo (3)'!P1_flight_data_true_6</vt:lpstr>
      <vt:lpstr>'simulação continuação de voo'!P1_flight_data_true_6</vt:lpstr>
      <vt:lpstr>'Teste no pote 1 (Det Lan OFF)'!P1_flight_data_true_6</vt:lpstr>
      <vt:lpstr>'Teste no pote 2 (Det Lan OFF)'!P1_flight_data_true_6</vt:lpstr>
      <vt:lpstr>'Teste no pote 3 (Det Lan ON)'!P1_flight_data_true_6</vt:lpstr>
      <vt:lpstr>'Teste SIM 500'!P1_flight_data_true_6</vt:lpstr>
      <vt:lpstr>'Teste SIM 500 (2)'!P1_flight_data_true_6</vt:lpstr>
      <vt:lpstr>'USAR PRA LER DADOS'!P1_flight_data_true_6</vt:lpstr>
      <vt:lpstr>'Leitura Dados de Vôo'!P1_flight_data_true_60</vt:lpstr>
      <vt:lpstr>'Leitura Dados de Vôo (2)'!P1_flight_data_true_60</vt:lpstr>
      <vt:lpstr>'Leitura Dados de Vôo (3)'!P1_flight_data_true_60</vt:lpstr>
      <vt:lpstr>'simulação continuação de voo'!P1_flight_data_true_60</vt:lpstr>
      <vt:lpstr>'Teste no pote 1 (Det Lan OFF)'!P1_flight_data_true_60</vt:lpstr>
      <vt:lpstr>'Teste no pote 2 (Det Lan OFF)'!P1_flight_data_true_60</vt:lpstr>
      <vt:lpstr>'Teste no pote 3 (Det Lan ON)'!P1_flight_data_true_60</vt:lpstr>
      <vt:lpstr>'Teste SIM 500'!P1_flight_data_true_60</vt:lpstr>
      <vt:lpstr>'Teste SIM 500 (2)'!P1_flight_data_true_60</vt:lpstr>
      <vt:lpstr>'USAR PRA LER DADOS'!P1_flight_data_true_60</vt:lpstr>
      <vt:lpstr>'Leitura Dados de Vôo'!P1_flight_data_true_61</vt:lpstr>
      <vt:lpstr>'Leitura Dados de Vôo (2)'!P1_flight_data_true_61</vt:lpstr>
      <vt:lpstr>'Leitura Dados de Vôo (3)'!P1_flight_data_true_61</vt:lpstr>
      <vt:lpstr>'simulação continuação de voo'!P1_flight_data_true_61</vt:lpstr>
      <vt:lpstr>'Teste no pote 1 (Det Lan OFF)'!P1_flight_data_true_61</vt:lpstr>
      <vt:lpstr>'Teste no pote 2 (Det Lan OFF)'!P1_flight_data_true_61</vt:lpstr>
      <vt:lpstr>'Teste no pote 3 (Det Lan ON)'!P1_flight_data_true_61</vt:lpstr>
      <vt:lpstr>'Teste SIM 500'!P1_flight_data_true_61</vt:lpstr>
      <vt:lpstr>'Teste SIM 500 (2)'!P1_flight_data_true_61</vt:lpstr>
      <vt:lpstr>'USAR PRA LER DADOS'!P1_flight_data_true_61</vt:lpstr>
      <vt:lpstr>'Leitura Dados de Vôo'!P1_flight_data_true_62</vt:lpstr>
      <vt:lpstr>'Leitura Dados de Vôo (2)'!P1_flight_data_true_62</vt:lpstr>
      <vt:lpstr>'Leitura Dados de Vôo (3)'!P1_flight_data_true_62</vt:lpstr>
      <vt:lpstr>'simulação continuação de voo'!P1_flight_data_true_62</vt:lpstr>
      <vt:lpstr>'Teste no pote 1 (Det Lan OFF)'!P1_flight_data_true_62</vt:lpstr>
      <vt:lpstr>'Teste no pote 2 (Det Lan OFF)'!P1_flight_data_true_62</vt:lpstr>
      <vt:lpstr>'Teste no pote 3 (Det Lan ON)'!P1_flight_data_true_62</vt:lpstr>
      <vt:lpstr>'Teste SIM 500'!P1_flight_data_true_62</vt:lpstr>
      <vt:lpstr>'Teste SIM 500 (2)'!P1_flight_data_true_62</vt:lpstr>
      <vt:lpstr>'USAR PRA LER DADOS'!P1_flight_data_true_62</vt:lpstr>
      <vt:lpstr>'Leitura Dados de Vôo'!P1_flight_data_true_63</vt:lpstr>
      <vt:lpstr>'Leitura Dados de Vôo (2)'!P1_flight_data_true_63</vt:lpstr>
      <vt:lpstr>'Leitura Dados de Vôo (3)'!P1_flight_data_true_63</vt:lpstr>
      <vt:lpstr>'simulação continuação de voo'!P1_flight_data_true_63</vt:lpstr>
      <vt:lpstr>'Teste no pote 1 (Det Lan OFF)'!P1_flight_data_true_63</vt:lpstr>
      <vt:lpstr>'Teste no pote 2 (Det Lan OFF)'!P1_flight_data_true_63</vt:lpstr>
      <vt:lpstr>'Teste no pote 3 (Det Lan ON)'!P1_flight_data_true_63</vt:lpstr>
      <vt:lpstr>'Teste SIM 500'!P1_flight_data_true_63</vt:lpstr>
      <vt:lpstr>'Teste SIM 500 (2)'!P1_flight_data_true_63</vt:lpstr>
      <vt:lpstr>'USAR PRA LER DADOS'!P1_flight_data_true_63</vt:lpstr>
      <vt:lpstr>'Leitura Dados de Vôo'!P1_flight_data_true_64</vt:lpstr>
      <vt:lpstr>'Leitura Dados de Vôo (2)'!P1_flight_data_true_64</vt:lpstr>
      <vt:lpstr>'Leitura Dados de Vôo (3)'!P1_flight_data_true_64</vt:lpstr>
      <vt:lpstr>'simulação continuação de voo'!P1_flight_data_true_64</vt:lpstr>
      <vt:lpstr>'Teste no pote 1 (Det Lan OFF)'!P1_flight_data_true_64</vt:lpstr>
      <vt:lpstr>'Teste no pote 2 (Det Lan OFF)'!P1_flight_data_true_64</vt:lpstr>
      <vt:lpstr>'Teste no pote 3 (Det Lan ON)'!P1_flight_data_true_64</vt:lpstr>
      <vt:lpstr>'Teste SIM 500'!P1_flight_data_true_64</vt:lpstr>
      <vt:lpstr>'Teste SIM 500 (2)'!P1_flight_data_true_64</vt:lpstr>
      <vt:lpstr>'USAR PRA LER DADOS'!P1_flight_data_true_64</vt:lpstr>
      <vt:lpstr>'Leitura Dados de Vôo'!P1_flight_data_true_65</vt:lpstr>
      <vt:lpstr>'Leitura Dados de Vôo (2)'!P1_flight_data_true_65</vt:lpstr>
      <vt:lpstr>'Leitura Dados de Vôo (3)'!P1_flight_data_true_65</vt:lpstr>
      <vt:lpstr>'simulação continuação de voo'!P1_flight_data_true_65</vt:lpstr>
      <vt:lpstr>'Teste no pote 1 (Det Lan OFF)'!P1_flight_data_true_65</vt:lpstr>
      <vt:lpstr>'Teste no pote 2 (Det Lan OFF)'!P1_flight_data_true_65</vt:lpstr>
      <vt:lpstr>'Teste no pote 3 (Det Lan ON)'!P1_flight_data_true_65</vt:lpstr>
      <vt:lpstr>'Teste SIM 500'!P1_flight_data_true_65</vt:lpstr>
      <vt:lpstr>'Teste SIM 500 (2)'!P1_flight_data_true_65</vt:lpstr>
      <vt:lpstr>'USAR PRA LER DADOS'!P1_flight_data_true_65</vt:lpstr>
      <vt:lpstr>'Leitura Dados de Vôo'!P1_flight_data_true_66</vt:lpstr>
      <vt:lpstr>'Leitura Dados de Vôo (2)'!P1_flight_data_true_66</vt:lpstr>
      <vt:lpstr>'Leitura Dados de Vôo (3)'!P1_flight_data_true_66</vt:lpstr>
      <vt:lpstr>'simulação continuação de voo'!P1_flight_data_true_66</vt:lpstr>
      <vt:lpstr>'Teste no pote 1 (Det Lan OFF)'!P1_flight_data_true_66</vt:lpstr>
      <vt:lpstr>'Teste no pote 2 (Det Lan OFF)'!P1_flight_data_true_66</vt:lpstr>
      <vt:lpstr>'Teste no pote 3 (Det Lan ON)'!P1_flight_data_true_66</vt:lpstr>
      <vt:lpstr>'Teste SIM 500'!P1_flight_data_true_66</vt:lpstr>
      <vt:lpstr>'Teste SIM 500 (2)'!P1_flight_data_true_66</vt:lpstr>
      <vt:lpstr>'USAR PRA LER DADOS'!P1_flight_data_true_66</vt:lpstr>
      <vt:lpstr>'Leitura Dados de Vôo'!P1_flight_data_true_67</vt:lpstr>
      <vt:lpstr>'Leitura Dados de Vôo (2)'!P1_flight_data_true_67</vt:lpstr>
      <vt:lpstr>'Leitura Dados de Vôo (3)'!P1_flight_data_true_67</vt:lpstr>
      <vt:lpstr>'simulação continuação de voo'!P1_flight_data_true_67</vt:lpstr>
      <vt:lpstr>'Teste no pote 1 (Det Lan OFF)'!P1_flight_data_true_67</vt:lpstr>
      <vt:lpstr>'Teste no pote 2 (Det Lan OFF)'!P1_flight_data_true_67</vt:lpstr>
      <vt:lpstr>'Teste no pote 3 (Det Lan ON)'!P1_flight_data_true_67</vt:lpstr>
      <vt:lpstr>'Teste SIM 500'!P1_flight_data_true_67</vt:lpstr>
      <vt:lpstr>'Teste SIM 500 (2)'!P1_flight_data_true_67</vt:lpstr>
      <vt:lpstr>'USAR PRA LER DADOS'!P1_flight_data_true_67</vt:lpstr>
      <vt:lpstr>'Leitura Dados de Vôo'!P1_flight_data_true_68</vt:lpstr>
      <vt:lpstr>'Leitura Dados de Vôo (2)'!P1_flight_data_true_68</vt:lpstr>
      <vt:lpstr>'Leitura Dados de Vôo (3)'!P1_flight_data_true_68</vt:lpstr>
      <vt:lpstr>'simulação continuação de voo'!P1_flight_data_true_68</vt:lpstr>
      <vt:lpstr>'Teste no pote 1 (Det Lan OFF)'!P1_flight_data_true_68</vt:lpstr>
      <vt:lpstr>'Teste no pote 2 (Det Lan OFF)'!P1_flight_data_true_68</vt:lpstr>
      <vt:lpstr>'Teste no pote 3 (Det Lan ON)'!P1_flight_data_true_68</vt:lpstr>
      <vt:lpstr>'Teste SIM 500'!P1_flight_data_true_68</vt:lpstr>
      <vt:lpstr>'Teste SIM 500 (2)'!P1_flight_data_true_68</vt:lpstr>
      <vt:lpstr>'USAR PRA LER DADOS'!P1_flight_data_true_68</vt:lpstr>
      <vt:lpstr>'Leitura Dados de Vôo'!P1_flight_data_true_69</vt:lpstr>
      <vt:lpstr>'Leitura Dados de Vôo (2)'!P1_flight_data_true_69</vt:lpstr>
      <vt:lpstr>'Leitura Dados de Vôo (3)'!P1_flight_data_true_69</vt:lpstr>
      <vt:lpstr>'simulação continuação de voo'!P1_flight_data_true_69</vt:lpstr>
      <vt:lpstr>'Teste no pote 1 (Det Lan OFF)'!P1_flight_data_true_69</vt:lpstr>
      <vt:lpstr>'Teste no pote 2 (Det Lan OFF)'!P1_flight_data_true_69</vt:lpstr>
      <vt:lpstr>'Teste no pote 3 (Det Lan ON)'!P1_flight_data_true_69</vt:lpstr>
      <vt:lpstr>'Teste SIM 500'!P1_flight_data_true_69</vt:lpstr>
      <vt:lpstr>'Teste SIM 500 (2)'!P1_flight_data_true_69</vt:lpstr>
      <vt:lpstr>'USAR PRA LER DADOS'!P1_flight_data_true_69</vt:lpstr>
      <vt:lpstr>'Leitura Dados de Vôo'!P1_flight_data_true_70</vt:lpstr>
      <vt:lpstr>'Leitura Dados de Vôo (2)'!P1_flight_data_true_70</vt:lpstr>
      <vt:lpstr>'Leitura Dados de Vôo (3)'!P1_flight_data_true_70</vt:lpstr>
      <vt:lpstr>'simulação continuação de voo'!P1_flight_data_true_70</vt:lpstr>
      <vt:lpstr>'Teste no pote 1 (Det Lan OFF)'!P1_flight_data_true_70</vt:lpstr>
      <vt:lpstr>'Teste no pote 2 (Det Lan OFF)'!P1_flight_data_true_70</vt:lpstr>
      <vt:lpstr>'Teste no pote 3 (Det Lan ON)'!P1_flight_data_true_70</vt:lpstr>
      <vt:lpstr>'Teste SIM 500'!P1_flight_data_true_70</vt:lpstr>
      <vt:lpstr>'Teste SIM 500 (2)'!P1_flight_data_true_70</vt:lpstr>
      <vt:lpstr>'USAR PRA LER DADOS'!P1_flight_data_true_70</vt:lpstr>
      <vt:lpstr>'Leitura Dados de Vôo'!P1_flight_data_true_71</vt:lpstr>
      <vt:lpstr>'Leitura Dados de Vôo (2)'!P1_flight_data_true_71</vt:lpstr>
      <vt:lpstr>'Leitura Dados de Vôo (3)'!P1_flight_data_true_71</vt:lpstr>
      <vt:lpstr>'simulação continuação de voo'!P1_flight_data_true_71</vt:lpstr>
      <vt:lpstr>'Teste no pote 1 (Det Lan OFF)'!P1_flight_data_true_71</vt:lpstr>
      <vt:lpstr>'Teste no pote 2 (Det Lan OFF)'!P1_flight_data_true_71</vt:lpstr>
      <vt:lpstr>'Teste no pote 3 (Det Lan ON)'!P1_flight_data_true_71</vt:lpstr>
      <vt:lpstr>'Teste SIM 500'!P1_flight_data_true_71</vt:lpstr>
      <vt:lpstr>'Teste SIM 500 (2)'!P1_flight_data_true_71</vt:lpstr>
      <vt:lpstr>'USAR PRA LER DADOS'!P1_flight_data_true_71</vt:lpstr>
      <vt:lpstr>'Leitura Dados de Vôo'!P1_flight_data_true_72</vt:lpstr>
      <vt:lpstr>'Leitura Dados de Vôo (2)'!P1_flight_data_true_72</vt:lpstr>
      <vt:lpstr>'Leitura Dados de Vôo (3)'!P1_flight_data_true_72</vt:lpstr>
      <vt:lpstr>'simulação continuação de voo'!P1_flight_data_true_72</vt:lpstr>
      <vt:lpstr>'Teste no pote 1 (Det Lan OFF)'!P1_flight_data_true_72</vt:lpstr>
      <vt:lpstr>'Teste no pote 2 (Det Lan OFF)'!P1_flight_data_true_72</vt:lpstr>
      <vt:lpstr>'Teste no pote 3 (Det Lan ON)'!P1_flight_data_true_72</vt:lpstr>
      <vt:lpstr>'Teste SIM 500'!P1_flight_data_true_72</vt:lpstr>
      <vt:lpstr>'Teste SIM 500 (2)'!P1_flight_data_true_72</vt:lpstr>
      <vt:lpstr>'USAR PRA LER DADOS'!P1_flight_data_true_72</vt:lpstr>
      <vt:lpstr>'Leitura Dados de Vôo'!P1_flight_data_true_73</vt:lpstr>
      <vt:lpstr>'Leitura Dados de Vôo (2)'!P1_flight_data_true_73</vt:lpstr>
      <vt:lpstr>'Leitura Dados de Vôo (3)'!P1_flight_data_true_73</vt:lpstr>
      <vt:lpstr>'simulação continuação de voo'!P1_flight_data_true_73</vt:lpstr>
      <vt:lpstr>'Teste no pote 1 (Det Lan OFF)'!P1_flight_data_true_73</vt:lpstr>
      <vt:lpstr>'Teste no pote 2 (Det Lan OFF)'!P1_flight_data_true_73</vt:lpstr>
      <vt:lpstr>'Teste no pote 3 (Det Lan ON)'!P1_flight_data_true_73</vt:lpstr>
      <vt:lpstr>'Teste SIM 500'!P1_flight_data_true_73</vt:lpstr>
      <vt:lpstr>'Teste SIM 500 (2)'!P1_flight_data_true_73</vt:lpstr>
      <vt:lpstr>'USAR PRA LER DADOS'!P1_flight_data_true_73</vt:lpstr>
      <vt:lpstr>'Leitura Dados de Vôo'!P1_flight_data_true_74</vt:lpstr>
      <vt:lpstr>'Leitura Dados de Vôo (2)'!P1_flight_data_true_74</vt:lpstr>
      <vt:lpstr>'Leitura Dados de Vôo (3)'!P1_flight_data_true_74</vt:lpstr>
      <vt:lpstr>'simulação continuação de voo'!P1_flight_data_true_74</vt:lpstr>
      <vt:lpstr>'Teste no pote 1 (Det Lan OFF)'!P1_flight_data_true_74</vt:lpstr>
      <vt:lpstr>'Teste no pote 2 (Det Lan OFF)'!P1_flight_data_true_74</vt:lpstr>
      <vt:lpstr>'Teste no pote 3 (Det Lan ON)'!P1_flight_data_true_74</vt:lpstr>
      <vt:lpstr>'Teste SIM 500'!P1_flight_data_true_74</vt:lpstr>
      <vt:lpstr>'Teste SIM 500 (2)'!P1_flight_data_true_74</vt:lpstr>
      <vt:lpstr>'USAR PRA LER DADOS'!P1_flight_data_true_74</vt:lpstr>
      <vt:lpstr>'Leitura Dados de Vôo'!P1_flight_data_true_75</vt:lpstr>
      <vt:lpstr>'Leitura Dados de Vôo (2)'!P1_flight_data_true_75</vt:lpstr>
      <vt:lpstr>'Leitura Dados de Vôo (3)'!P1_flight_data_true_75</vt:lpstr>
      <vt:lpstr>'simulação continuação de voo'!P1_flight_data_true_75</vt:lpstr>
      <vt:lpstr>'Teste no pote 1 (Det Lan OFF)'!P1_flight_data_true_75</vt:lpstr>
      <vt:lpstr>'Teste no pote 2 (Det Lan OFF)'!P1_flight_data_true_75</vt:lpstr>
      <vt:lpstr>'Teste no pote 3 (Det Lan ON)'!P1_flight_data_true_75</vt:lpstr>
      <vt:lpstr>'Teste SIM 500'!P1_flight_data_true_75</vt:lpstr>
      <vt:lpstr>'Teste SIM 500 (2)'!P1_flight_data_true_75</vt:lpstr>
      <vt:lpstr>'USAR PRA LER DADOS'!P1_flight_data_true_75</vt:lpstr>
      <vt:lpstr>'Leitura Dados de Vôo'!P1_flight_data_true_76</vt:lpstr>
      <vt:lpstr>'Leitura Dados de Vôo (2)'!P1_flight_data_true_76</vt:lpstr>
      <vt:lpstr>'Leitura Dados de Vôo (3)'!P1_flight_data_true_76</vt:lpstr>
      <vt:lpstr>'simulação continuação de voo'!P1_flight_data_true_76</vt:lpstr>
      <vt:lpstr>'Teste no pote 1 (Det Lan OFF)'!P1_flight_data_true_76</vt:lpstr>
      <vt:lpstr>'Teste no pote 2 (Det Lan OFF)'!P1_flight_data_true_76</vt:lpstr>
      <vt:lpstr>'Teste no pote 3 (Det Lan ON)'!P1_flight_data_true_76</vt:lpstr>
      <vt:lpstr>'Teste SIM 500'!P1_flight_data_true_76</vt:lpstr>
      <vt:lpstr>'Teste SIM 500 (2)'!P1_flight_data_true_76</vt:lpstr>
      <vt:lpstr>'USAR PRA LER DADOS'!P1_flight_data_true_76</vt:lpstr>
      <vt:lpstr>'Leitura Dados de Vôo'!P1_flight_data_true_77</vt:lpstr>
      <vt:lpstr>'Leitura Dados de Vôo (2)'!P1_flight_data_true_77</vt:lpstr>
      <vt:lpstr>'Leitura Dados de Vôo (3)'!P1_flight_data_true_77</vt:lpstr>
      <vt:lpstr>'simulação continuação de voo'!P1_flight_data_true_77</vt:lpstr>
      <vt:lpstr>'Teste no pote 1 (Det Lan OFF)'!P1_flight_data_true_77</vt:lpstr>
      <vt:lpstr>'Teste no pote 2 (Det Lan OFF)'!P1_flight_data_true_77</vt:lpstr>
      <vt:lpstr>'Teste no pote 3 (Det Lan ON)'!P1_flight_data_true_77</vt:lpstr>
      <vt:lpstr>'Teste SIM 500'!P1_flight_data_true_77</vt:lpstr>
      <vt:lpstr>'Teste SIM 500 (2)'!P1_flight_data_true_77</vt:lpstr>
      <vt:lpstr>'USAR PRA LER DADOS'!P1_flight_data_true_77</vt:lpstr>
      <vt:lpstr>'Leitura Dados de Vôo'!P1_flight_data_true_78</vt:lpstr>
      <vt:lpstr>'Leitura Dados de Vôo (2)'!P1_flight_data_true_78</vt:lpstr>
      <vt:lpstr>'Leitura Dados de Vôo (3)'!P1_flight_data_true_78</vt:lpstr>
      <vt:lpstr>'simulação continuação de voo'!P1_flight_data_true_78</vt:lpstr>
      <vt:lpstr>'Teste no pote 1 (Det Lan OFF)'!P1_flight_data_true_78</vt:lpstr>
      <vt:lpstr>'Teste no pote 2 (Det Lan OFF)'!P1_flight_data_true_78</vt:lpstr>
      <vt:lpstr>'Teste no pote 3 (Det Lan ON)'!P1_flight_data_true_78</vt:lpstr>
      <vt:lpstr>'Teste SIM 500'!P1_flight_data_true_78</vt:lpstr>
      <vt:lpstr>'Teste SIM 500 (2)'!P1_flight_data_true_78</vt:lpstr>
      <vt:lpstr>'USAR PRA LER DADOS'!P1_flight_data_true_78</vt:lpstr>
      <vt:lpstr>'Leitura Dados de Vôo'!P1_flight_data_true_79</vt:lpstr>
      <vt:lpstr>'Leitura Dados de Vôo (2)'!P1_flight_data_true_79</vt:lpstr>
      <vt:lpstr>'Leitura Dados de Vôo (3)'!P1_flight_data_true_79</vt:lpstr>
      <vt:lpstr>'simulação continuação de voo'!P1_flight_data_true_79</vt:lpstr>
      <vt:lpstr>'Teste no pote 1 (Det Lan OFF)'!P1_flight_data_true_79</vt:lpstr>
      <vt:lpstr>'Teste no pote 2 (Det Lan OFF)'!P1_flight_data_true_79</vt:lpstr>
      <vt:lpstr>'Teste no pote 3 (Det Lan ON)'!P1_flight_data_true_79</vt:lpstr>
      <vt:lpstr>'Teste SIM 500'!P1_flight_data_true_79</vt:lpstr>
      <vt:lpstr>'Teste SIM 500 (2)'!P1_flight_data_true_79</vt:lpstr>
      <vt:lpstr>'USAR PRA LER DADOS'!P1_flight_data_true_79</vt:lpstr>
      <vt:lpstr>'Leitura Dados de Vôo'!P1_flight_data_true_8</vt:lpstr>
      <vt:lpstr>'Leitura Dados de Vôo (2)'!P1_flight_data_true_8</vt:lpstr>
      <vt:lpstr>'Leitura Dados de Vôo (3)'!P1_flight_data_true_8</vt:lpstr>
      <vt:lpstr>'simulação continuação de voo'!P1_flight_data_true_8</vt:lpstr>
      <vt:lpstr>'Teste no pote 1 (Det Lan OFF)'!P1_flight_data_true_8</vt:lpstr>
      <vt:lpstr>'Teste no pote 2 (Det Lan OFF)'!P1_flight_data_true_8</vt:lpstr>
      <vt:lpstr>'Teste no pote 3 (Det Lan ON)'!P1_flight_data_true_8</vt:lpstr>
      <vt:lpstr>'Teste SIM 500'!P1_flight_data_true_8</vt:lpstr>
      <vt:lpstr>'Teste SIM 500 (2)'!P1_flight_data_true_8</vt:lpstr>
      <vt:lpstr>'USAR PRA LER DADOS'!P1_flight_data_true_8</vt:lpstr>
      <vt:lpstr>'Leitura Dados de Vôo'!P1_flight_data_true_80</vt:lpstr>
      <vt:lpstr>'Leitura Dados de Vôo (2)'!P1_flight_data_true_80</vt:lpstr>
      <vt:lpstr>'Leitura Dados de Vôo (3)'!P1_flight_data_true_80</vt:lpstr>
      <vt:lpstr>'simulação continuação de voo'!P1_flight_data_true_80</vt:lpstr>
      <vt:lpstr>'Teste no pote 1 (Det Lan OFF)'!P1_flight_data_true_80</vt:lpstr>
      <vt:lpstr>'Teste no pote 2 (Det Lan OFF)'!P1_flight_data_true_80</vt:lpstr>
      <vt:lpstr>'Teste no pote 3 (Det Lan ON)'!P1_flight_data_true_80</vt:lpstr>
      <vt:lpstr>'Teste SIM 500'!P1_flight_data_true_80</vt:lpstr>
      <vt:lpstr>'Teste SIM 500 (2)'!P1_flight_data_true_80</vt:lpstr>
      <vt:lpstr>'USAR PRA LER DADOS'!P1_flight_data_true_80</vt:lpstr>
      <vt:lpstr>'Leitura Dados de Vôo'!P1_flight_data_true_81</vt:lpstr>
      <vt:lpstr>'Leitura Dados de Vôo (2)'!P1_flight_data_true_81</vt:lpstr>
      <vt:lpstr>'Leitura Dados de Vôo (3)'!P1_flight_data_true_81</vt:lpstr>
      <vt:lpstr>'simulação continuação de voo'!P1_flight_data_true_81</vt:lpstr>
      <vt:lpstr>'Teste no pote 1 (Det Lan OFF)'!P1_flight_data_true_81</vt:lpstr>
      <vt:lpstr>'Teste no pote 2 (Det Lan OFF)'!P1_flight_data_true_81</vt:lpstr>
      <vt:lpstr>'Teste no pote 3 (Det Lan ON)'!P1_flight_data_true_81</vt:lpstr>
      <vt:lpstr>'Teste SIM 500'!P1_flight_data_true_81</vt:lpstr>
      <vt:lpstr>'Teste SIM 500 (2)'!P1_flight_data_true_81</vt:lpstr>
      <vt:lpstr>'USAR PRA LER DADOS'!P1_flight_data_true_81</vt:lpstr>
      <vt:lpstr>'Leitura Dados de Vôo'!P1_flight_data_true_82</vt:lpstr>
      <vt:lpstr>'Leitura Dados de Vôo (2)'!P1_flight_data_true_82</vt:lpstr>
      <vt:lpstr>'Leitura Dados de Vôo (3)'!P1_flight_data_true_82</vt:lpstr>
      <vt:lpstr>'simulação continuação de voo'!P1_flight_data_true_82</vt:lpstr>
      <vt:lpstr>'Teste no pote 1 (Det Lan OFF)'!P1_flight_data_true_82</vt:lpstr>
      <vt:lpstr>'Teste no pote 2 (Det Lan OFF)'!P1_flight_data_true_82</vt:lpstr>
      <vt:lpstr>'Teste no pote 3 (Det Lan ON)'!P1_flight_data_true_82</vt:lpstr>
      <vt:lpstr>'Teste SIM 500'!P1_flight_data_true_82</vt:lpstr>
      <vt:lpstr>'Teste SIM 500 (2)'!P1_flight_data_true_82</vt:lpstr>
      <vt:lpstr>'USAR PRA LER DADOS'!P1_flight_data_true_82</vt:lpstr>
      <vt:lpstr>'Leitura Dados de Vôo'!P1_flight_data_true_83</vt:lpstr>
      <vt:lpstr>'Leitura Dados de Vôo (2)'!P1_flight_data_true_83</vt:lpstr>
      <vt:lpstr>'Leitura Dados de Vôo (3)'!P1_flight_data_true_83</vt:lpstr>
      <vt:lpstr>'simulação continuação de voo'!P1_flight_data_true_83</vt:lpstr>
      <vt:lpstr>'Teste no pote 1 (Det Lan OFF)'!P1_flight_data_true_83</vt:lpstr>
      <vt:lpstr>'Teste no pote 2 (Det Lan OFF)'!P1_flight_data_true_83</vt:lpstr>
      <vt:lpstr>'Teste no pote 3 (Det Lan ON)'!P1_flight_data_true_83</vt:lpstr>
      <vt:lpstr>'Teste SIM 500'!P1_flight_data_true_83</vt:lpstr>
      <vt:lpstr>'Teste SIM 500 (2)'!P1_flight_data_true_83</vt:lpstr>
      <vt:lpstr>'USAR PRA LER DADOS'!P1_flight_data_true_83</vt:lpstr>
      <vt:lpstr>'Leitura Dados de Vôo (2)'!P1_flight_data_true_84</vt:lpstr>
      <vt:lpstr>'Leitura Dados de Vôo (3)'!P1_flight_data_true_84</vt:lpstr>
      <vt:lpstr>'Teste SIM 500'!P1_flight_data_true_84</vt:lpstr>
      <vt:lpstr>'Teste SIM 500 (2)'!P1_flight_data_true_84</vt:lpstr>
      <vt:lpstr>'USAR PRA LER DADOS'!P1_flight_data_true_84</vt:lpstr>
      <vt:lpstr>'Leitura Dados de Vôo (3)'!P1_flight_data_true_85</vt:lpstr>
      <vt:lpstr>'Teste SIM 500'!P1_flight_data_true_85</vt:lpstr>
      <vt:lpstr>'Teste SIM 500 (2)'!P1_flight_data_true_85</vt:lpstr>
      <vt:lpstr>'USAR PRA LER DADOS'!P1_flight_data_true_85</vt:lpstr>
      <vt:lpstr>'Leitura Dados de Vôo (3)'!P1_flight_data_true_86</vt:lpstr>
      <vt:lpstr>'Teste SIM 500'!P1_flight_data_true_86</vt:lpstr>
      <vt:lpstr>'Teste SIM 500 (2)'!P1_flight_data_true_86</vt:lpstr>
      <vt:lpstr>'USAR PRA LER DADOS'!P1_flight_data_true_86</vt:lpstr>
      <vt:lpstr>'Teste SIM 500'!P1_flight_data_true_87</vt:lpstr>
      <vt:lpstr>'Teste SIM 500 (2)'!P1_flight_data_true_87</vt:lpstr>
      <vt:lpstr>'USAR PRA LER DADOS'!P1_flight_data_true_87</vt:lpstr>
      <vt:lpstr>'Teste SIM 500'!P1_flight_data_true_88</vt:lpstr>
      <vt:lpstr>'Teste SIM 500 (2)'!P1_flight_data_true_88</vt:lpstr>
      <vt:lpstr>'USAR PRA LER DADOS'!P1_flight_data_true_88</vt:lpstr>
      <vt:lpstr>'Teste SIM 500'!P1_flight_data_true_89</vt:lpstr>
      <vt:lpstr>'Teste SIM 500 (2)'!P1_flight_data_true_89</vt:lpstr>
      <vt:lpstr>'USAR PRA LER DADOS'!P1_flight_data_true_89</vt:lpstr>
      <vt:lpstr>'Leitura Dados de Vôo'!P1_flight_data_true_9</vt:lpstr>
      <vt:lpstr>'Leitura Dados de Vôo (2)'!P1_flight_data_true_9</vt:lpstr>
      <vt:lpstr>'Leitura Dados de Vôo (3)'!P1_flight_data_true_9</vt:lpstr>
      <vt:lpstr>'simulação continuação de voo'!P1_flight_data_true_9</vt:lpstr>
      <vt:lpstr>'Teste no pote 1 (Det Lan OFF)'!P1_flight_data_true_9</vt:lpstr>
      <vt:lpstr>'Teste no pote 2 (Det Lan OFF)'!P1_flight_data_true_9</vt:lpstr>
      <vt:lpstr>'Teste no pote 3 (Det Lan ON)'!P1_flight_data_true_9</vt:lpstr>
      <vt:lpstr>'Teste SIM 500'!P1_flight_data_true_9</vt:lpstr>
      <vt:lpstr>'Teste SIM 500 (2)'!P1_flight_data_true_9</vt:lpstr>
      <vt:lpstr>'USAR PRA LER DADOS'!P1_flight_data_true_9</vt:lpstr>
      <vt:lpstr>'Teste SIM 500'!P1_flight_data_true_90</vt:lpstr>
      <vt:lpstr>'Teste SIM 500 (2)'!P1_flight_data_true_90</vt:lpstr>
      <vt:lpstr>'USAR PRA LER DADOS'!P1_flight_data_true_90</vt:lpstr>
      <vt:lpstr>'Teste SIM 500'!P1_flight_data_true_91</vt:lpstr>
      <vt:lpstr>'Teste SIM 500 (2)'!P1_flight_data_true_91</vt:lpstr>
      <vt:lpstr>'USAR PRA LER DADOS'!P1_flight_data_true_91</vt:lpstr>
      <vt:lpstr>'Teste SIM 500'!P1_flight_data_true_92</vt:lpstr>
      <vt:lpstr>'Teste SIM 500 (2)'!P1_flight_data_true_92</vt:lpstr>
      <vt:lpstr>'USAR PRA LER DADOS'!P1_flight_data_true_92</vt:lpstr>
      <vt:lpstr>'Teste SIM 500'!P1_flight_data_true_93</vt:lpstr>
      <vt:lpstr>'Teste SIM 500 (2)'!P1_flight_data_true_93</vt:lpstr>
      <vt:lpstr>'USAR PRA LER DADOS'!P1_flight_data_true_93</vt:lpstr>
      <vt:lpstr>'Teste SIM 500'!P1_flight_data_true_94</vt:lpstr>
      <vt:lpstr>'Teste SIM 500 (2)'!P1_flight_data_true_94</vt:lpstr>
      <vt:lpstr>'USAR PRA LER DADOS'!P1_flight_data_true_94</vt:lpstr>
      <vt:lpstr>'Teste SIM 500'!P1_flight_data_true_95</vt:lpstr>
      <vt:lpstr>'Teste SIM 500 (2)'!P1_flight_data_true_95</vt:lpstr>
      <vt:lpstr>'USAR PRA LER DADOS'!P1_flight_data_true_95</vt:lpstr>
      <vt:lpstr>'Teste SIM 500'!P1_flight_data_true_96</vt:lpstr>
      <vt:lpstr>'Teste SIM 500 (2)'!P1_flight_data_true_96</vt:lpstr>
      <vt:lpstr>'USAR PRA LER DADOS'!P1_flight_data_true_96</vt:lpstr>
      <vt:lpstr>'Teste SIM 500'!P1_flight_data_true_97</vt:lpstr>
      <vt:lpstr>'Teste SIM 500 (2)'!P1_flight_data_true_97</vt:lpstr>
      <vt:lpstr>'USAR PRA LER DADOS'!P1_flight_data_true_97</vt:lpstr>
      <vt:lpstr>'Teste SIM 500'!P1_flight_data_true_98</vt:lpstr>
      <vt:lpstr>'Teste SIM 500 (2)'!P1_flight_data_true_98</vt:lpstr>
      <vt:lpstr>'USAR PRA LER DADOS'!P1_flight_data_true_98</vt:lpstr>
      <vt:lpstr>'Teste SIM 500'!P1_flight_data_true_99</vt:lpstr>
      <vt:lpstr>'Teste SIM 500 (2)'!P1_flight_data_true_99</vt:lpstr>
      <vt:lpstr>'USAR PRA LER DADOS'!P1_flight_data_true_99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DRAYCON</dc:creator>
  <cp:lastModifiedBy>Rodrigo De Marco</cp:lastModifiedBy>
  <dcterms:created xsi:type="dcterms:W3CDTF">2016-09-10T21:06:40Z</dcterms:created>
  <dcterms:modified xsi:type="dcterms:W3CDTF">2019-03-11T18:22:38Z</dcterms:modified>
</cp:coreProperties>
</file>