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csc3002---cg02/"/>
    </mc:Choice>
  </mc:AlternateContent>
  <xr:revisionPtr revIDLastSave="1149" documentId="8_{377407D2-19B5-4028-99C3-8C23B58AB083}" xr6:coauthVersionLast="45" xr6:coauthVersionMax="45" xr10:uidLastSave="{ABAC58F5-0C65-453C-99C9-5C26DE1AB610}"/>
  <bookViews>
    <workbookView xWindow="22932" yWindow="-108" windowWidth="23256" windowHeight="12576" activeTab="1" xr2:uid="{3F7E6A86-7D88-4532-BBDB-37C4B885DCF9}"/>
  </bookViews>
  <sheets>
    <sheet name="Memory Allocation" sheetId="7" r:id="rId1"/>
    <sheet name="OCL Vs OMP" sheetId="11" r:id="rId2"/>
    <sheet name="Comparison of All 3" sheetId="9" r:id="rId3"/>
    <sheet name="OMP" sheetId="8" r:id="rId4"/>
    <sheet name="3D" sheetId="10" r:id="rId5"/>
    <sheet name="OCL (Memory As Well)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8" l="1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F5" i="1"/>
  <c r="D29" i="1" l="1"/>
  <c r="D30" i="1"/>
  <c r="G30" i="1"/>
  <c r="D31" i="1"/>
  <c r="G31" i="1"/>
  <c r="D32" i="1"/>
  <c r="G32" i="1"/>
  <c r="D33" i="1"/>
  <c r="G33" i="1"/>
  <c r="D34" i="1"/>
  <c r="E50" i="7" l="1"/>
  <c r="D50" i="7"/>
  <c r="C50" i="7"/>
  <c r="B50" i="7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I3" i="1"/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  <c r="D22" i="1"/>
  <c r="D25" i="1"/>
  <c r="D24" i="1"/>
  <c r="D23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5" i="1"/>
  <c r="D6" i="1"/>
  <c r="D4" i="1"/>
  <c r="D3" i="1"/>
</calcChain>
</file>

<file path=xl/sharedStrings.xml><?xml version="1.0" encoding="utf-8"?>
<sst xmlns="http://schemas.openxmlformats.org/spreadsheetml/2006/main" count="130" uniqueCount="69">
  <si>
    <t>Total Bytes</t>
  </si>
  <si>
    <t>X - Region</t>
  </si>
  <si>
    <t>Y - Region</t>
  </si>
  <si>
    <t>K - Value (K*N*N)</t>
  </si>
  <si>
    <t>Time Taken (Seconds)</t>
  </si>
  <si>
    <t xml:space="preserve">Region Fold Increase </t>
  </si>
  <si>
    <t>Parallel Time Fold Increase</t>
  </si>
  <si>
    <t>Total Region Area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</si>
  <si>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</si>
  <si>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</si>
  <si>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</si>
  <si>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</si>
  <si>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</si>
  <si>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</si>
  <si>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</si>
  <si>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</si>
  <si>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</si>
  <si>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</si>
  <si>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</si>
  <si>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</si>
  <si>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</si>
  <si>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</si>
  <si>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</si>
  <si>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</si>
  <si>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</si>
  <si>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</si>
  <si>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</si>
  <si>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</si>
  <si>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</si>
  <si>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</si>
  <si>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</si>
  <si>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</si>
  <si>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</si>
  <si>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</si>
  <si>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Total Bytes</t>
  </si>
  <si>
    <t>Residuals</t>
  </si>
  <si>
    <t>PROBABILITY OUTPUT</t>
  </si>
  <si>
    <t>Percentile</t>
  </si>
  <si>
    <t>Max Bytes</t>
  </si>
  <si>
    <t>Max Region Space</t>
  </si>
  <si>
    <t>X Region</t>
  </si>
  <si>
    <t>Y Region</t>
  </si>
  <si>
    <t>Memory Allocation for Field Updates</t>
  </si>
  <si>
    <t>N/A</t>
  </si>
  <si>
    <t>Memory Allocation with Debug (First Attempt)</t>
  </si>
  <si>
    <t>CPU = 2</t>
  </si>
  <si>
    <t>Time Taken</t>
  </si>
  <si>
    <t>Region Fold Increase</t>
  </si>
  <si>
    <t>CPU = 4</t>
  </si>
  <si>
    <t>CPU = 8</t>
  </si>
  <si>
    <t>CPU = 12</t>
  </si>
  <si>
    <t>CPU = 16</t>
  </si>
  <si>
    <t>CPU = 20</t>
  </si>
  <si>
    <t xml:space="preserve">Serial </t>
  </si>
  <si>
    <t xml:space="preserve">CPU Allocation </t>
  </si>
  <si>
    <t>CPU = 9</t>
  </si>
  <si>
    <t>CPU = 10</t>
  </si>
  <si>
    <t>CPU = 11</t>
  </si>
  <si>
    <t>Serial</t>
  </si>
  <si>
    <t>OMP (20 Cores)</t>
  </si>
  <si>
    <t>OCL (CUDA)</t>
  </si>
  <si>
    <t>Z Region</t>
  </si>
  <si>
    <t>CPU = 6</t>
  </si>
  <si>
    <t>CPU = 14</t>
  </si>
  <si>
    <t>cpu = 18</t>
  </si>
  <si>
    <t>CPU =3</t>
  </si>
  <si>
    <t>OCL</t>
  </si>
  <si>
    <t>Z - Region</t>
  </si>
  <si>
    <t xml:space="preserve">CPU =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</si>
</sst>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3" xfId="0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4" xfId="0" applyFill="1" applyBorder="1"/>
    <xf numFmtId="0" fontId="0" fillId="0" borderId="0" xfId="0" applyFont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Total Region Area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Bytes</c:v>
          </c:tx>
          <c:spPr>
            <a:ln w="19050">
              <a:noFill/>
            </a:ln>
          </c:spPr>
          <c:xVal>
            <c:numRef>
              <c:f>'OCL (Memory As Well)'!$I$3:$I$25</c:f>
              <c:numCache>
                <c:formatCode>General</c:formatCode>
                <c:ptCount val="23"/>
                <c:pt idx="0">
                  <c:v>250000</c:v>
                </c:pt>
                <c:pt idx="1">
                  <c:v>562500</c:v>
                </c:pt>
                <c:pt idx="2">
                  <c:v>1000000</c:v>
                </c:pt>
                <c:pt idx="3">
                  <c:v>1562500</c:v>
                </c:pt>
                <c:pt idx="4">
                  <c:v>2250000</c:v>
                </c:pt>
                <c:pt idx="5">
                  <c:v>3062500</c:v>
                </c:pt>
                <c:pt idx="6">
                  <c:v>4000000</c:v>
                </c:pt>
                <c:pt idx="7">
                  <c:v>5062500</c:v>
                </c:pt>
                <c:pt idx="8">
                  <c:v>6250000</c:v>
                </c:pt>
                <c:pt idx="9">
                  <c:v>7562500</c:v>
                </c:pt>
                <c:pt idx="10">
                  <c:v>9000000</c:v>
                </c:pt>
                <c:pt idx="11">
                  <c:v>10562500</c:v>
                </c:pt>
                <c:pt idx="12">
                  <c:v>12250000</c:v>
                </c:pt>
                <c:pt idx="13">
                  <c:v>14062500</c:v>
                </c:pt>
                <c:pt idx="14">
                  <c:v>16000000</c:v>
                </c:pt>
                <c:pt idx="15">
                  <c:v>18062500</c:v>
                </c:pt>
                <c:pt idx="16">
                  <c:v>20250000</c:v>
                </c:pt>
                <c:pt idx="17">
                  <c:v>22562500</c:v>
                </c:pt>
                <c:pt idx="18">
                  <c:v>25000000</c:v>
                </c:pt>
                <c:pt idx="19">
                  <c:v>27562500</c:v>
                </c:pt>
                <c:pt idx="20">
                  <c:v>30250000</c:v>
                </c:pt>
                <c:pt idx="21">
                  <c:v>33062500</c:v>
                </c:pt>
                <c:pt idx="22">
                  <c:v>36000000</c:v>
                </c:pt>
              </c:numCache>
            </c:numRef>
          </c:xVal>
          <c:yVal>
            <c:numRef>
              <c:f>'OCL (Memory As Well)'!$C$3:$C$25</c:f>
              <c:numCache>
                <c:formatCode>General</c:formatCode>
                <c:ptCount val="23"/>
                <c:pt idx="0">
                  <c:v>6582144</c:v>
                </c:pt>
                <c:pt idx="1">
                  <c:v>14368144</c:v>
                </c:pt>
                <c:pt idx="2">
                  <c:v>25154144</c:v>
                </c:pt>
                <c:pt idx="3">
                  <c:v>38940144</c:v>
                </c:pt>
                <c:pt idx="4">
                  <c:v>55726144</c:v>
                </c:pt>
                <c:pt idx="5">
                  <c:v>75512144</c:v>
                </c:pt>
                <c:pt idx="6">
                  <c:v>98298144</c:v>
                </c:pt>
                <c:pt idx="7">
                  <c:v>124084144</c:v>
                </c:pt>
                <c:pt idx="8">
                  <c:v>152870144</c:v>
                </c:pt>
                <c:pt idx="9">
                  <c:v>184656144</c:v>
                </c:pt>
                <c:pt idx="10">
                  <c:v>219442144</c:v>
                </c:pt>
                <c:pt idx="11">
                  <c:v>257228144</c:v>
                </c:pt>
                <c:pt idx="12">
                  <c:v>298014144</c:v>
                </c:pt>
                <c:pt idx="13">
                  <c:v>341800144</c:v>
                </c:pt>
                <c:pt idx="14">
                  <c:v>388586144</c:v>
                </c:pt>
                <c:pt idx="15">
                  <c:v>438372144</c:v>
                </c:pt>
                <c:pt idx="16">
                  <c:v>491158144</c:v>
                </c:pt>
                <c:pt idx="17">
                  <c:v>546944144</c:v>
                </c:pt>
                <c:pt idx="18">
                  <c:v>605730144</c:v>
                </c:pt>
                <c:pt idx="19">
                  <c:v>667516144</c:v>
                </c:pt>
                <c:pt idx="20">
                  <c:v>732302144</c:v>
                </c:pt>
                <c:pt idx="21">
                  <c:v>800088144</c:v>
                </c:pt>
                <c:pt idx="22">
                  <c:v>870874144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4-4594-9340-6D297A55653B}"/>
            </c:ext>
          </c:extLst>
        </c:ser>
        <c:ser>
          <c:idx val="1"/>
          <c:order val="1"/>
          <c:tx>
            <c:v>Predicted Total Bytes</c:v>
          </c:tx>
          <c:spPr>
            <a:ln w="19050">
              <a:solidFill>
                <a:srgbClr val="FF0000"/>
              </a:solidFill>
            </a:ln>
          </c:spPr>
          <c:xVal>
            <c:numRef>
              <c:f>'OCL (Memory As Well)'!$I$3:$I$25</c:f>
              <c:numCache>
                <c:formatCode>General</c:formatCode>
                <c:ptCount val="23"/>
                <c:pt idx="0">
                  <c:v>250000</c:v>
                </c:pt>
                <c:pt idx="1">
                  <c:v>562500</c:v>
                </c:pt>
                <c:pt idx="2">
                  <c:v>1000000</c:v>
                </c:pt>
                <c:pt idx="3">
                  <c:v>1562500</c:v>
                </c:pt>
                <c:pt idx="4">
                  <c:v>2250000</c:v>
                </c:pt>
                <c:pt idx="5">
                  <c:v>3062500</c:v>
                </c:pt>
                <c:pt idx="6">
                  <c:v>4000000</c:v>
                </c:pt>
                <c:pt idx="7">
                  <c:v>5062500</c:v>
                </c:pt>
                <c:pt idx="8">
                  <c:v>6250000</c:v>
                </c:pt>
                <c:pt idx="9">
                  <c:v>7562500</c:v>
                </c:pt>
                <c:pt idx="10">
                  <c:v>9000000</c:v>
                </c:pt>
                <c:pt idx="11">
                  <c:v>10562500</c:v>
                </c:pt>
                <c:pt idx="12">
                  <c:v>12250000</c:v>
                </c:pt>
                <c:pt idx="13">
                  <c:v>14062500</c:v>
                </c:pt>
                <c:pt idx="14">
                  <c:v>16000000</c:v>
                </c:pt>
                <c:pt idx="15">
                  <c:v>18062500</c:v>
                </c:pt>
                <c:pt idx="16">
                  <c:v>20250000</c:v>
                </c:pt>
                <c:pt idx="17">
                  <c:v>22562500</c:v>
                </c:pt>
                <c:pt idx="18">
                  <c:v>25000000</c:v>
                </c:pt>
                <c:pt idx="19">
                  <c:v>27562500</c:v>
                </c:pt>
                <c:pt idx="20">
                  <c:v>30250000</c:v>
                </c:pt>
                <c:pt idx="21">
                  <c:v>33062500</c:v>
                </c:pt>
                <c:pt idx="22">
                  <c:v>36000000</c:v>
                </c:pt>
              </c:numCache>
            </c:numRef>
          </c:xVal>
          <c:yVal>
            <c:numRef>
              <c:f>'Memory Allocation'!$B$25:$B$47</c:f>
              <c:numCache>
                <c:formatCode>General</c:formatCode>
                <c:ptCount val="23"/>
                <c:pt idx="0">
                  <c:v>7542315.5893108146</c:v>
                </c:pt>
                <c:pt idx="1">
                  <c:v>15094608.135021081</c:v>
                </c:pt>
                <c:pt idx="2">
                  <c:v>25667817.699015457</c:v>
                </c:pt>
                <c:pt idx="3">
                  <c:v>39261944.281293936</c:v>
                </c:pt>
                <c:pt idx="4">
                  <c:v>55876987.881856523</c:v>
                </c:pt>
                <c:pt idx="5">
                  <c:v>75512948.500703216</c:v>
                </c:pt>
                <c:pt idx="6">
                  <c:v>98169826.137834027</c:v>
                </c:pt>
                <c:pt idx="7">
                  <c:v>123847620.79324894</c:v>
                </c:pt>
                <c:pt idx="8">
                  <c:v>152546332.46694794</c:v>
                </c:pt>
                <c:pt idx="9">
                  <c:v>184265961.15893108</c:v>
                </c:pt>
                <c:pt idx="10">
                  <c:v>219006506.86919829</c:v>
                </c:pt>
                <c:pt idx="11">
                  <c:v>256767969.59774965</c:v>
                </c:pt>
                <c:pt idx="12">
                  <c:v>297550349.34458506</c:v>
                </c:pt>
                <c:pt idx="13">
                  <c:v>341353646.10970461</c:v>
                </c:pt>
                <c:pt idx="14">
                  <c:v>388177859.89310831</c:v>
                </c:pt>
                <c:pt idx="15">
                  <c:v>438022990.69479609</c:v>
                </c:pt>
                <c:pt idx="16">
                  <c:v>490889038.51476794</c:v>
                </c:pt>
                <c:pt idx="17">
                  <c:v>546776003.35302389</c:v>
                </c:pt>
                <c:pt idx="18">
                  <c:v>605683885.20956397</c:v>
                </c:pt>
                <c:pt idx="19">
                  <c:v>667612684.08438814</c:v>
                </c:pt>
                <c:pt idx="20">
                  <c:v>732562399.9774965</c:v>
                </c:pt>
                <c:pt idx="21">
                  <c:v>800533032.88888884</c:v>
                </c:pt>
                <c:pt idx="22">
                  <c:v>871524582.81856537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B4-4594-9340-6D297A556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469936"/>
        <c:axId val="1210470264"/>
      </c:scatterChart>
      <c:valAx>
        <c:axId val="121046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Region 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0470264"/>
        <c:crosses val="autoZero"/>
        <c:crossBetween val="midCat"/>
      </c:valAx>
      <c:valAx>
        <c:axId val="1210470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Bytes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0469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'Memory Allocation'!$E$25:$E$47</c:f>
              <c:numCache>
                <c:formatCode>General</c:formatCode>
                <c:ptCount val="23"/>
                <c:pt idx="0">
                  <c:v>2.1739130434782608</c:v>
                </c:pt>
                <c:pt idx="1">
                  <c:v>6.5217391304347823</c:v>
                </c:pt>
                <c:pt idx="2">
                  <c:v>10.869565217391305</c:v>
                </c:pt>
                <c:pt idx="3">
                  <c:v>15.217391304347824</c:v>
                </c:pt>
                <c:pt idx="4">
                  <c:v>19.565217391304348</c:v>
                </c:pt>
                <c:pt idx="5">
                  <c:v>23.913043478260871</c:v>
                </c:pt>
                <c:pt idx="6">
                  <c:v>28.260869565217391</c:v>
                </c:pt>
                <c:pt idx="7">
                  <c:v>32.608695652173907</c:v>
                </c:pt>
                <c:pt idx="8">
                  <c:v>36.95652173913043</c:v>
                </c:pt>
                <c:pt idx="9">
                  <c:v>41.304347826086953</c:v>
                </c:pt>
                <c:pt idx="10">
                  <c:v>45.652173913043477</c:v>
                </c:pt>
                <c:pt idx="11">
                  <c:v>49.999999999999993</c:v>
                </c:pt>
                <c:pt idx="12">
                  <c:v>54.347826086956516</c:v>
                </c:pt>
                <c:pt idx="13">
                  <c:v>58.695652173913039</c:v>
                </c:pt>
                <c:pt idx="14">
                  <c:v>63.043478260869556</c:v>
                </c:pt>
                <c:pt idx="15">
                  <c:v>67.391304347826093</c:v>
                </c:pt>
                <c:pt idx="16">
                  <c:v>71.739130434782609</c:v>
                </c:pt>
                <c:pt idx="17">
                  <c:v>76.086956521739125</c:v>
                </c:pt>
                <c:pt idx="18">
                  <c:v>80.434782608695656</c:v>
                </c:pt>
                <c:pt idx="19">
                  <c:v>84.782608695652172</c:v>
                </c:pt>
                <c:pt idx="20">
                  <c:v>89.130434782608702</c:v>
                </c:pt>
                <c:pt idx="21">
                  <c:v>93.478260869565219</c:v>
                </c:pt>
                <c:pt idx="22">
                  <c:v>97.826086956521735</c:v>
                </c:pt>
              </c:numCache>
            </c:numRef>
          </c:xVal>
          <c:yVal>
            <c:numRef>
              <c:f>'Memory Allocation'!$F$25:$F$47</c:f>
              <c:numCache>
                <c:formatCode>General</c:formatCode>
                <c:ptCount val="23"/>
                <c:pt idx="0">
                  <c:v>6582144</c:v>
                </c:pt>
                <c:pt idx="1">
                  <c:v>14368144</c:v>
                </c:pt>
                <c:pt idx="2">
                  <c:v>25154144</c:v>
                </c:pt>
                <c:pt idx="3">
                  <c:v>38940144</c:v>
                </c:pt>
                <c:pt idx="4">
                  <c:v>55726144</c:v>
                </c:pt>
                <c:pt idx="5">
                  <c:v>75512144</c:v>
                </c:pt>
                <c:pt idx="6">
                  <c:v>98298144</c:v>
                </c:pt>
                <c:pt idx="7">
                  <c:v>124084144</c:v>
                </c:pt>
                <c:pt idx="8">
                  <c:v>152870144</c:v>
                </c:pt>
                <c:pt idx="9">
                  <c:v>184656144</c:v>
                </c:pt>
                <c:pt idx="10">
                  <c:v>219442144</c:v>
                </c:pt>
                <c:pt idx="11">
                  <c:v>257228144</c:v>
                </c:pt>
                <c:pt idx="12">
                  <c:v>298014144</c:v>
                </c:pt>
                <c:pt idx="13">
                  <c:v>341800144</c:v>
                </c:pt>
                <c:pt idx="14">
                  <c:v>388586144</c:v>
                </c:pt>
                <c:pt idx="15">
                  <c:v>438372144</c:v>
                </c:pt>
                <c:pt idx="16">
                  <c:v>491158144</c:v>
                </c:pt>
                <c:pt idx="17">
                  <c:v>546944144</c:v>
                </c:pt>
                <c:pt idx="18">
                  <c:v>605730144</c:v>
                </c:pt>
                <c:pt idx="19">
                  <c:v>667516144</c:v>
                </c:pt>
                <c:pt idx="20">
                  <c:v>732302144</c:v>
                </c:pt>
                <c:pt idx="21">
                  <c:v>800088144</c:v>
                </c:pt>
                <c:pt idx="22">
                  <c:v>870874144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0E-4991-9BA9-0C87DDA37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847192"/>
        <c:axId val="1206847520"/>
      </c:scatterChart>
      <c:valAx>
        <c:axId val="1206847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6847520"/>
        <c:crosses val="autoZero"/>
        <c:crossBetween val="midCat"/>
      </c:valAx>
      <c:valAx>
        <c:axId val="1206847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Bytes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68471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OpenMP - CPU =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'OCL Vs OMP'!$A$2:$A$24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'OCL Vs OMP'!$D$3:$D$25</c:f>
              <c:numCache>
                <c:formatCode>General</c:formatCode>
                <c:ptCount val="23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18</c:v>
                </c:pt>
                <c:pt idx="4">
                  <c:v>29</c:v>
                </c:pt>
                <c:pt idx="5">
                  <c:v>36</c:v>
                </c:pt>
                <c:pt idx="6">
                  <c:v>53</c:v>
                </c:pt>
                <c:pt idx="7">
                  <c:v>64</c:v>
                </c:pt>
                <c:pt idx="8">
                  <c:v>84</c:v>
                </c:pt>
                <c:pt idx="9">
                  <c:v>94</c:v>
                </c:pt>
                <c:pt idx="10">
                  <c:v>125</c:v>
                </c:pt>
                <c:pt idx="11">
                  <c:v>140</c:v>
                </c:pt>
                <c:pt idx="12">
                  <c:v>171</c:v>
                </c:pt>
                <c:pt idx="13">
                  <c:v>185</c:v>
                </c:pt>
                <c:pt idx="14">
                  <c:v>230</c:v>
                </c:pt>
                <c:pt idx="15">
                  <c:v>247</c:v>
                </c:pt>
                <c:pt idx="16">
                  <c:v>289</c:v>
                </c:pt>
                <c:pt idx="17">
                  <c:v>310</c:v>
                </c:pt>
                <c:pt idx="18">
                  <c:v>359</c:v>
                </c:pt>
                <c:pt idx="19">
                  <c:v>389</c:v>
                </c:pt>
                <c:pt idx="20">
                  <c:v>421</c:v>
                </c:pt>
                <c:pt idx="21">
                  <c:v>467</c:v>
                </c:pt>
                <c:pt idx="22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B-4E29-84AB-CF66F02DF788}"/>
            </c:ext>
          </c:extLst>
        </c:ser>
        <c:ser>
          <c:idx val="1"/>
          <c:order val="1"/>
          <c:tx>
            <c:v>OpenMP - CPU =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'OCL Vs OMP'!$A$2:$A$24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'OCL Vs OMP'!$E$3:$E$25</c:f>
              <c:numCache>
                <c:formatCode>General</c:formatCode>
                <c:ptCount val="23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13</c:v>
                </c:pt>
                <c:pt idx="4">
                  <c:v>20</c:v>
                </c:pt>
                <c:pt idx="5">
                  <c:v>24</c:v>
                </c:pt>
                <c:pt idx="6">
                  <c:v>37</c:v>
                </c:pt>
                <c:pt idx="7">
                  <c:v>44</c:v>
                </c:pt>
                <c:pt idx="8">
                  <c:v>58</c:v>
                </c:pt>
                <c:pt idx="9">
                  <c:v>63</c:v>
                </c:pt>
                <c:pt idx="10">
                  <c:v>84</c:v>
                </c:pt>
                <c:pt idx="11">
                  <c:v>94</c:v>
                </c:pt>
                <c:pt idx="12">
                  <c:v>115</c:v>
                </c:pt>
                <c:pt idx="13">
                  <c:v>123</c:v>
                </c:pt>
                <c:pt idx="14">
                  <c:v>153</c:v>
                </c:pt>
                <c:pt idx="15">
                  <c:v>166</c:v>
                </c:pt>
                <c:pt idx="16">
                  <c:v>194</c:v>
                </c:pt>
                <c:pt idx="17">
                  <c:v>207</c:v>
                </c:pt>
                <c:pt idx="18">
                  <c:v>245</c:v>
                </c:pt>
                <c:pt idx="19">
                  <c:v>264</c:v>
                </c:pt>
                <c:pt idx="20">
                  <c:v>302</c:v>
                </c:pt>
                <c:pt idx="21">
                  <c:v>315</c:v>
                </c:pt>
                <c:pt idx="22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B-4E29-84AB-CF66F02DF788}"/>
            </c:ext>
          </c:extLst>
        </c:ser>
        <c:ser>
          <c:idx val="2"/>
          <c:order val="2"/>
          <c:tx>
            <c:v>OpenMP - CPU =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'OCL Vs OMP'!$A$2:$A$24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'OCL Vs OMP'!$F$3:$F$25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15</c:v>
                </c:pt>
                <c:pt idx="6">
                  <c:v>22</c:v>
                </c:pt>
                <c:pt idx="7">
                  <c:v>24</c:v>
                </c:pt>
                <c:pt idx="8">
                  <c:v>34</c:v>
                </c:pt>
                <c:pt idx="9">
                  <c:v>39</c:v>
                </c:pt>
                <c:pt idx="10">
                  <c:v>48</c:v>
                </c:pt>
                <c:pt idx="11">
                  <c:v>52</c:v>
                </c:pt>
                <c:pt idx="12">
                  <c:v>66</c:v>
                </c:pt>
                <c:pt idx="13">
                  <c:v>66</c:v>
                </c:pt>
                <c:pt idx="14">
                  <c:v>88</c:v>
                </c:pt>
                <c:pt idx="15">
                  <c:v>90</c:v>
                </c:pt>
                <c:pt idx="16">
                  <c:v>113</c:v>
                </c:pt>
                <c:pt idx="17">
                  <c:v>114</c:v>
                </c:pt>
                <c:pt idx="18">
                  <c:v>143</c:v>
                </c:pt>
                <c:pt idx="19">
                  <c:v>143</c:v>
                </c:pt>
                <c:pt idx="20">
                  <c:v>174</c:v>
                </c:pt>
                <c:pt idx="21">
                  <c:v>186</c:v>
                </c:pt>
                <c:pt idx="22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AB-4E29-84AB-CF66F02DF788}"/>
            </c:ext>
          </c:extLst>
        </c:ser>
        <c:ser>
          <c:idx val="3"/>
          <c:order val="3"/>
          <c:tx>
            <c:v>OpenCL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'OCL Vs OMP'!$A$2:$A$24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'OCL Vs OMP'!$G$3:$G$25</c:f>
              <c:numCache>
                <c:formatCode>General</c:formatCode>
                <c:ptCount val="23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24</c:v>
                </c:pt>
                <c:pt idx="5">
                  <c:v>33</c:v>
                </c:pt>
                <c:pt idx="6">
                  <c:v>43</c:v>
                </c:pt>
                <c:pt idx="7">
                  <c:v>53</c:v>
                </c:pt>
                <c:pt idx="8">
                  <c:v>64</c:v>
                </c:pt>
                <c:pt idx="9">
                  <c:v>77</c:v>
                </c:pt>
                <c:pt idx="10">
                  <c:v>90</c:v>
                </c:pt>
                <c:pt idx="11">
                  <c:v>106</c:v>
                </c:pt>
                <c:pt idx="12">
                  <c:v>120</c:v>
                </c:pt>
                <c:pt idx="13">
                  <c:v>136</c:v>
                </c:pt>
                <c:pt idx="14">
                  <c:v>156</c:v>
                </c:pt>
                <c:pt idx="15">
                  <c:v>179</c:v>
                </c:pt>
                <c:pt idx="16">
                  <c:v>197</c:v>
                </c:pt>
                <c:pt idx="17">
                  <c:v>218</c:v>
                </c:pt>
                <c:pt idx="18">
                  <c:v>241</c:v>
                </c:pt>
                <c:pt idx="19">
                  <c:v>265</c:v>
                </c:pt>
                <c:pt idx="20">
                  <c:v>289</c:v>
                </c:pt>
                <c:pt idx="21">
                  <c:v>317</c:v>
                </c:pt>
                <c:pt idx="22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AB-4E29-84AB-CF66F02DF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405768"/>
        <c:axId val="727583248"/>
      </c:lineChart>
      <c:catAx>
        <c:axId val="849405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Square</a:t>
                </a:r>
                <a:r>
                  <a:rPr lang="en-GB" baseline="0"/>
                  <a:t> Root of Region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83248"/>
        <c:crosses val="autoZero"/>
        <c:auto val="1"/>
        <c:lblAlgn val="ctr"/>
        <c:lblOffset val="100"/>
        <c:noMultiLvlLbl val="0"/>
      </c:catAx>
      <c:valAx>
        <c:axId val="727583248"/>
        <c:scaling>
          <c:orientation val="minMax"/>
          <c:max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0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v>Serial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'Comparison of All 3'!$A$3:$A$25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'Comparison of All 3'!$C$3:$C$25</c:f>
              <c:numCache>
                <c:formatCode>General</c:formatCode>
                <c:ptCount val="23"/>
                <c:pt idx="0">
                  <c:v>6</c:v>
                </c:pt>
                <c:pt idx="1">
                  <c:v>12</c:v>
                </c:pt>
                <c:pt idx="2">
                  <c:v>25</c:v>
                </c:pt>
                <c:pt idx="3">
                  <c:v>35</c:v>
                </c:pt>
                <c:pt idx="4">
                  <c:v>57</c:v>
                </c:pt>
                <c:pt idx="5">
                  <c:v>72</c:v>
                </c:pt>
                <c:pt idx="6">
                  <c:v>109</c:v>
                </c:pt>
                <c:pt idx="7">
                  <c:v>132</c:v>
                </c:pt>
                <c:pt idx="8">
                  <c:v>172</c:v>
                </c:pt>
                <c:pt idx="9">
                  <c:v>195</c:v>
                </c:pt>
                <c:pt idx="10">
                  <c:v>254</c:v>
                </c:pt>
                <c:pt idx="11">
                  <c:v>293</c:v>
                </c:pt>
                <c:pt idx="12">
                  <c:v>354</c:v>
                </c:pt>
                <c:pt idx="13">
                  <c:v>398</c:v>
                </c:pt>
                <c:pt idx="14">
                  <c:v>434</c:v>
                </c:pt>
                <c:pt idx="15">
                  <c:v>511</c:v>
                </c:pt>
                <c:pt idx="16">
                  <c:v>562</c:v>
                </c:pt>
                <c:pt idx="17">
                  <c:v>646</c:v>
                </c:pt>
                <c:pt idx="18">
                  <c:v>693</c:v>
                </c:pt>
                <c:pt idx="19">
                  <c:v>744</c:v>
                </c:pt>
                <c:pt idx="20">
                  <c:v>819</c:v>
                </c:pt>
                <c:pt idx="21">
                  <c:v>907</c:v>
                </c:pt>
                <c:pt idx="22">
                  <c:v>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11-4FA2-9754-90C841827404}"/>
            </c:ext>
          </c:extLst>
        </c:ser>
        <c:ser>
          <c:idx val="0"/>
          <c:order val="1"/>
          <c:tx>
            <c:v>OpenCL</c:v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'Comparison of All 3'!$A$3:$A$25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'Comparison of All 3'!$E$3:$E$25</c:f>
              <c:numCache>
                <c:formatCode>General</c:formatCode>
                <c:ptCount val="23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24</c:v>
                </c:pt>
                <c:pt idx="5">
                  <c:v>33</c:v>
                </c:pt>
                <c:pt idx="6">
                  <c:v>43</c:v>
                </c:pt>
                <c:pt idx="7">
                  <c:v>53</c:v>
                </c:pt>
                <c:pt idx="8">
                  <c:v>64</c:v>
                </c:pt>
                <c:pt idx="9">
                  <c:v>77</c:v>
                </c:pt>
                <c:pt idx="10">
                  <c:v>90</c:v>
                </c:pt>
                <c:pt idx="11">
                  <c:v>106</c:v>
                </c:pt>
                <c:pt idx="12">
                  <c:v>120</c:v>
                </c:pt>
                <c:pt idx="13">
                  <c:v>136</c:v>
                </c:pt>
                <c:pt idx="14">
                  <c:v>156</c:v>
                </c:pt>
                <c:pt idx="15">
                  <c:v>179</c:v>
                </c:pt>
                <c:pt idx="16">
                  <c:v>197</c:v>
                </c:pt>
                <c:pt idx="17">
                  <c:v>218</c:v>
                </c:pt>
                <c:pt idx="18">
                  <c:v>241</c:v>
                </c:pt>
                <c:pt idx="19">
                  <c:v>265</c:v>
                </c:pt>
                <c:pt idx="20">
                  <c:v>289</c:v>
                </c:pt>
                <c:pt idx="21">
                  <c:v>317</c:v>
                </c:pt>
                <c:pt idx="22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11-4FA2-9754-90C841827404}"/>
            </c:ext>
          </c:extLst>
        </c:ser>
        <c:ser>
          <c:idx val="8"/>
          <c:order val="2"/>
          <c:tx>
            <c:v>OpenMP - CPU = 20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'Comparison of All 3'!$A$3:$A$25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OMP!$M$4:$M$26</c:f>
              <c:numCache>
                <c:formatCode>General</c:formatCode>
                <c:ptCount val="23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17</c:v>
                </c:pt>
                <c:pt idx="10">
                  <c:v>21</c:v>
                </c:pt>
                <c:pt idx="11">
                  <c:v>23</c:v>
                </c:pt>
                <c:pt idx="12">
                  <c:v>27</c:v>
                </c:pt>
                <c:pt idx="13">
                  <c:v>29</c:v>
                </c:pt>
                <c:pt idx="14">
                  <c:v>37</c:v>
                </c:pt>
                <c:pt idx="15">
                  <c:v>38</c:v>
                </c:pt>
                <c:pt idx="16">
                  <c:v>46</c:v>
                </c:pt>
                <c:pt idx="17">
                  <c:v>47</c:v>
                </c:pt>
                <c:pt idx="18">
                  <c:v>55</c:v>
                </c:pt>
                <c:pt idx="19">
                  <c:v>65</c:v>
                </c:pt>
                <c:pt idx="20">
                  <c:v>68</c:v>
                </c:pt>
                <c:pt idx="21">
                  <c:v>78</c:v>
                </c:pt>
                <c:pt idx="22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11-4FA2-9754-90C8418274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6758792"/>
        <c:axId val="756757480"/>
      </c:lineChart>
      <c:catAx>
        <c:axId val="756758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SQUARE</a:t>
                </a:r>
                <a:r>
                  <a:rPr lang="en-GB" baseline="0"/>
                  <a:t> ROOT OF REGION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57480"/>
        <c:crosses val="autoZero"/>
        <c:auto val="1"/>
        <c:lblAlgn val="ctr"/>
        <c:lblOffset val="100"/>
        <c:noMultiLvlLbl val="0"/>
      </c:catAx>
      <c:valAx>
        <c:axId val="75675748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5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OMP!$E$2</c:f>
              <c:strCache>
                <c:ptCount val="1"/>
                <c:pt idx="0">
                  <c:v>CPU = 2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OMP!$A$4:$A$26</c:f>
              <c:numCache>
                <c:formatCode>General</c:formatCode>
                <c:ptCount val="2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2750</c:v>
                </c:pt>
                <c:pt idx="10">
                  <c:v>3000</c:v>
                </c:pt>
                <c:pt idx="11">
                  <c:v>3250</c:v>
                </c:pt>
                <c:pt idx="12">
                  <c:v>3500</c:v>
                </c:pt>
                <c:pt idx="13">
                  <c:v>3750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4750</c:v>
                </c:pt>
                <c:pt idx="18">
                  <c:v>5000</c:v>
                </c:pt>
                <c:pt idx="19">
                  <c:v>5250</c:v>
                </c:pt>
                <c:pt idx="20">
                  <c:v>5500</c:v>
                </c:pt>
                <c:pt idx="21">
                  <c:v>5750</c:v>
                </c:pt>
                <c:pt idx="22">
                  <c:v>6000</c:v>
                </c:pt>
              </c:numCache>
            </c:numRef>
          </c:cat>
          <c:val>
            <c:numRef>
              <c:f>OMP!$E$4:$E$26</c:f>
              <c:numCache>
                <c:formatCode>General</c:formatCode>
                <c:ptCount val="23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18</c:v>
                </c:pt>
                <c:pt idx="4">
                  <c:v>29</c:v>
                </c:pt>
                <c:pt idx="5">
                  <c:v>36</c:v>
                </c:pt>
                <c:pt idx="6">
                  <c:v>53</c:v>
                </c:pt>
                <c:pt idx="7">
                  <c:v>64</c:v>
                </c:pt>
                <c:pt idx="8">
                  <c:v>84</c:v>
                </c:pt>
                <c:pt idx="9">
                  <c:v>94</c:v>
                </c:pt>
                <c:pt idx="10">
                  <c:v>125</c:v>
                </c:pt>
                <c:pt idx="11">
                  <c:v>140</c:v>
                </c:pt>
                <c:pt idx="12">
                  <c:v>171</c:v>
                </c:pt>
                <c:pt idx="13">
                  <c:v>185</c:v>
                </c:pt>
                <c:pt idx="14">
                  <c:v>230</c:v>
                </c:pt>
                <c:pt idx="15">
                  <c:v>247</c:v>
                </c:pt>
                <c:pt idx="16">
                  <c:v>289</c:v>
                </c:pt>
                <c:pt idx="17">
                  <c:v>310</c:v>
                </c:pt>
                <c:pt idx="18">
                  <c:v>359</c:v>
                </c:pt>
                <c:pt idx="19">
                  <c:v>389</c:v>
                </c:pt>
                <c:pt idx="20">
                  <c:v>421</c:v>
                </c:pt>
                <c:pt idx="21">
                  <c:v>467</c:v>
                </c:pt>
                <c:pt idx="22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E3-4FAE-A206-5741E0795DAF}"/>
            </c:ext>
          </c:extLst>
        </c:ser>
        <c:ser>
          <c:idx val="1"/>
          <c:order val="1"/>
          <c:tx>
            <c:v>CPU = 4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OMP!$F$4:$F$26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15</c:v>
                </c:pt>
                <c:pt idx="6">
                  <c:v>22</c:v>
                </c:pt>
                <c:pt idx="7">
                  <c:v>24</c:v>
                </c:pt>
                <c:pt idx="8">
                  <c:v>34</c:v>
                </c:pt>
                <c:pt idx="9">
                  <c:v>39</c:v>
                </c:pt>
                <c:pt idx="10">
                  <c:v>48</c:v>
                </c:pt>
                <c:pt idx="11">
                  <c:v>52</c:v>
                </c:pt>
                <c:pt idx="12">
                  <c:v>66</c:v>
                </c:pt>
                <c:pt idx="13">
                  <c:v>66</c:v>
                </c:pt>
                <c:pt idx="14">
                  <c:v>88</c:v>
                </c:pt>
                <c:pt idx="15">
                  <c:v>90</c:v>
                </c:pt>
                <c:pt idx="16">
                  <c:v>113</c:v>
                </c:pt>
                <c:pt idx="17">
                  <c:v>114</c:v>
                </c:pt>
                <c:pt idx="18">
                  <c:v>143</c:v>
                </c:pt>
                <c:pt idx="19">
                  <c:v>143</c:v>
                </c:pt>
                <c:pt idx="20">
                  <c:v>174</c:v>
                </c:pt>
                <c:pt idx="21">
                  <c:v>186</c:v>
                </c:pt>
                <c:pt idx="22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BE3-4FAE-A206-5741E0795DAF}"/>
            </c:ext>
          </c:extLst>
        </c:ser>
        <c:ser>
          <c:idx val="2"/>
          <c:order val="2"/>
          <c:tx>
            <c:v>CPU = 8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OMP!$G$4:$G$26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19</c:v>
                </c:pt>
                <c:pt idx="9">
                  <c:v>22</c:v>
                </c:pt>
                <c:pt idx="10">
                  <c:v>29</c:v>
                </c:pt>
                <c:pt idx="11">
                  <c:v>29</c:v>
                </c:pt>
                <c:pt idx="12">
                  <c:v>36</c:v>
                </c:pt>
                <c:pt idx="13">
                  <c:v>38</c:v>
                </c:pt>
                <c:pt idx="14">
                  <c:v>49</c:v>
                </c:pt>
                <c:pt idx="15">
                  <c:v>51</c:v>
                </c:pt>
                <c:pt idx="16">
                  <c:v>63</c:v>
                </c:pt>
                <c:pt idx="17">
                  <c:v>63</c:v>
                </c:pt>
                <c:pt idx="18">
                  <c:v>78</c:v>
                </c:pt>
                <c:pt idx="19">
                  <c:v>80</c:v>
                </c:pt>
                <c:pt idx="20">
                  <c:v>93</c:v>
                </c:pt>
                <c:pt idx="21">
                  <c:v>99</c:v>
                </c:pt>
                <c:pt idx="22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BE3-4FAE-A206-5741E0795DAF}"/>
            </c:ext>
          </c:extLst>
        </c:ser>
        <c:ser>
          <c:idx val="6"/>
          <c:order val="3"/>
          <c:tx>
            <c:v>CPU = 12</c:v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val>
            <c:numRef>
              <c:f>OMP!$K$4:$K$26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15</c:v>
                </c:pt>
                <c:pt idx="7">
                  <c:v>19</c:v>
                </c:pt>
                <c:pt idx="8">
                  <c:v>25</c:v>
                </c:pt>
                <c:pt idx="9">
                  <c:v>28</c:v>
                </c:pt>
                <c:pt idx="10">
                  <c:v>35</c:v>
                </c:pt>
                <c:pt idx="11">
                  <c:v>40</c:v>
                </c:pt>
                <c:pt idx="12">
                  <c:v>48</c:v>
                </c:pt>
                <c:pt idx="13">
                  <c:v>53</c:v>
                </c:pt>
                <c:pt idx="14">
                  <c:v>69</c:v>
                </c:pt>
                <c:pt idx="15">
                  <c:v>65</c:v>
                </c:pt>
                <c:pt idx="16">
                  <c:v>75</c:v>
                </c:pt>
                <c:pt idx="17">
                  <c:v>83</c:v>
                </c:pt>
                <c:pt idx="18">
                  <c:v>100</c:v>
                </c:pt>
                <c:pt idx="19">
                  <c:v>106</c:v>
                </c:pt>
                <c:pt idx="20">
                  <c:v>107</c:v>
                </c:pt>
                <c:pt idx="21">
                  <c:v>120</c:v>
                </c:pt>
                <c:pt idx="22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BE3-4FAE-A206-5741E0795DAF}"/>
            </c:ext>
          </c:extLst>
        </c:ser>
        <c:ser>
          <c:idx val="7"/>
          <c:order val="4"/>
          <c:tx>
            <c:v>CPU = 16</c:v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val>
            <c:numRef>
              <c:f>OMP!$L$4:$L$26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17</c:v>
                </c:pt>
                <c:pt idx="10">
                  <c:v>23</c:v>
                </c:pt>
                <c:pt idx="11">
                  <c:v>25</c:v>
                </c:pt>
                <c:pt idx="12">
                  <c:v>33</c:v>
                </c:pt>
                <c:pt idx="13">
                  <c:v>38</c:v>
                </c:pt>
                <c:pt idx="14">
                  <c:v>50</c:v>
                </c:pt>
                <c:pt idx="15">
                  <c:v>47</c:v>
                </c:pt>
                <c:pt idx="16">
                  <c:v>53</c:v>
                </c:pt>
                <c:pt idx="17">
                  <c:v>57</c:v>
                </c:pt>
                <c:pt idx="18">
                  <c:v>68</c:v>
                </c:pt>
                <c:pt idx="19">
                  <c:v>74</c:v>
                </c:pt>
                <c:pt idx="20">
                  <c:v>82</c:v>
                </c:pt>
                <c:pt idx="21">
                  <c:v>88</c:v>
                </c:pt>
                <c:pt idx="2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BE3-4FAE-A206-5741E0795DAF}"/>
            </c:ext>
          </c:extLst>
        </c:ser>
        <c:ser>
          <c:idx val="8"/>
          <c:order val="5"/>
          <c:tx>
            <c:v>CPU = 20</c:v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val>
            <c:numRef>
              <c:f>OMP!$M$4:$M$26</c:f>
              <c:numCache>
                <c:formatCode>General</c:formatCode>
                <c:ptCount val="23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17</c:v>
                </c:pt>
                <c:pt idx="10">
                  <c:v>21</c:v>
                </c:pt>
                <c:pt idx="11">
                  <c:v>23</c:v>
                </c:pt>
                <c:pt idx="12">
                  <c:v>27</c:v>
                </c:pt>
                <c:pt idx="13">
                  <c:v>29</c:v>
                </c:pt>
                <c:pt idx="14">
                  <c:v>37</c:v>
                </c:pt>
                <c:pt idx="15">
                  <c:v>38</c:v>
                </c:pt>
                <c:pt idx="16">
                  <c:v>46</c:v>
                </c:pt>
                <c:pt idx="17">
                  <c:v>47</c:v>
                </c:pt>
                <c:pt idx="18">
                  <c:v>55</c:v>
                </c:pt>
                <c:pt idx="19">
                  <c:v>65</c:v>
                </c:pt>
                <c:pt idx="20">
                  <c:v>68</c:v>
                </c:pt>
                <c:pt idx="21">
                  <c:v>78</c:v>
                </c:pt>
                <c:pt idx="22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BE3-4FAE-A206-5741E0795DAF}"/>
            </c:ext>
          </c:extLst>
        </c:ser>
        <c:ser>
          <c:idx val="3"/>
          <c:order val="6"/>
          <c:tx>
            <c:v>Serial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val>
            <c:numRef>
              <c:f>OMP!$D$4:$D$26</c:f>
              <c:numCache>
                <c:formatCode>General</c:formatCode>
                <c:ptCount val="23"/>
                <c:pt idx="0">
                  <c:v>6</c:v>
                </c:pt>
                <c:pt idx="1">
                  <c:v>12</c:v>
                </c:pt>
                <c:pt idx="2">
                  <c:v>25</c:v>
                </c:pt>
                <c:pt idx="3">
                  <c:v>35</c:v>
                </c:pt>
                <c:pt idx="4">
                  <c:v>57</c:v>
                </c:pt>
                <c:pt idx="5">
                  <c:v>72</c:v>
                </c:pt>
                <c:pt idx="6">
                  <c:v>109</c:v>
                </c:pt>
                <c:pt idx="7">
                  <c:v>132</c:v>
                </c:pt>
                <c:pt idx="8">
                  <c:v>172</c:v>
                </c:pt>
                <c:pt idx="9">
                  <c:v>195</c:v>
                </c:pt>
                <c:pt idx="10">
                  <c:v>254</c:v>
                </c:pt>
                <c:pt idx="11">
                  <c:v>293</c:v>
                </c:pt>
                <c:pt idx="12">
                  <c:v>354</c:v>
                </c:pt>
                <c:pt idx="13">
                  <c:v>398</c:v>
                </c:pt>
                <c:pt idx="14">
                  <c:v>434</c:v>
                </c:pt>
                <c:pt idx="15">
                  <c:v>511</c:v>
                </c:pt>
                <c:pt idx="16">
                  <c:v>562</c:v>
                </c:pt>
                <c:pt idx="17">
                  <c:v>646</c:v>
                </c:pt>
                <c:pt idx="18">
                  <c:v>693</c:v>
                </c:pt>
                <c:pt idx="19">
                  <c:v>744</c:v>
                </c:pt>
                <c:pt idx="20">
                  <c:v>819</c:v>
                </c:pt>
                <c:pt idx="21">
                  <c:v>907</c:v>
                </c:pt>
                <c:pt idx="22">
                  <c:v>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BE3-4FAE-A206-5741E0795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758792"/>
        <c:axId val="756757480"/>
      </c:lineChart>
      <c:catAx>
        <c:axId val="756758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SQuare</a:t>
                </a:r>
                <a:r>
                  <a:rPr lang="en-GB" baseline="0"/>
                  <a:t> root of region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57480"/>
        <c:crosses val="autoZero"/>
        <c:auto val="1"/>
        <c:lblAlgn val="ctr"/>
        <c:lblOffset val="100"/>
        <c:noMultiLvlLbl val="0"/>
      </c:catAx>
      <c:valAx>
        <c:axId val="75675748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time</a:t>
                </a:r>
                <a:r>
                  <a:rPr lang="en-GB" baseline="0"/>
                  <a:t> taken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5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Taken For Increasing CPU Allocaiton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11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10</c:v>
              </c:pt>
              <c:pt idx="6">
                <c:v>12</c:v>
              </c:pt>
              <c:pt idx="7">
                <c:v>14</c:v>
              </c:pt>
              <c:pt idx="8">
                <c:v>16</c:v>
              </c:pt>
              <c:pt idx="9">
                <c:v>18</c:v>
              </c:pt>
              <c:pt idx="10">
                <c:v>20</c:v>
              </c:pt>
            </c:numLit>
          </c:cat>
          <c:val>
            <c:numRef>
              <c:f>'3D'!$D$2:$N$2</c:f>
              <c:numCache>
                <c:formatCode>General</c:formatCode>
                <c:ptCount val="11"/>
                <c:pt idx="0">
                  <c:v>411</c:v>
                </c:pt>
                <c:pt idx="1">
                  <c:v>234</c:v>
                </c:pt>
                <c:pt idx="2">
                  <c:v>173</c:v>
                </c:pt>
                <c:pt idx="3">
                  <c:v>156</c:v>
                </c:pt>
                <c:pt idx="4">
                  <c:v>141</c:v>
                </c:pt>
                <c:pt idx="5">
                  <c:v>144</c:v>
                </c:pt>
                <c:pt idx="6">
                  <c:v>151</c:v>
                </c:pt>
                <c:pt idx="7">
                  <c:v>168</c:v>
                </c:pt>
                <c:pt idx="8">
                  <c:v>172</c:v>
                </c:pt>
                <c:pt idx="9">
                  <c:v>175</c:v>
                </c:pt>
                <c:pt idx="1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E-41B4-A2F8-EAC1007E571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5207144"/>
        <c:axId val="295207472"/>
      </c:lineChart>
      <c:catAx>
        <c:axId val="29520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</a:t>
                </a:r>
                <a:r>
                  <a:rPr lang="en-GB" baseline="0"/>
                  <a:t> Allocated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07472"/>
        <c:crosses val="autoZero"/>
        <c:auto val="1"/>
        <c:lblAlgn val="ctr"/>
        <c:lblOffset val="100"/>
        <c:noMultiLvlLbl val="0"/>
      </c:catAx>
      <c:valAx>
        <c:axId val="2952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0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Serial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'3D'!$A$25:$A$30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'3D'!$D$25:$D$30</c:f>
              <c:numCache>
                <c:formatCode>General</c:formatCode>
                <c:ptCount val="6"/>
                <c:pt idx="0">
                  <c:v>5</c:v>
                </c:pt>
                <c:pt idx="1">
                  <c:v>39</c:v>
                </c:pt>
                <c:pt idx="2">
                  <c:v>113</c:v>
                </c:pt>
                <c:pt idx="3">
                  <c:v>237</c:v>
                </c:pt>
                <c:pt idx="4">
                  <c:v>355</c:v>
                </c:pt>
                <c:pt idx="5">
                  <c:v>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6-424C-BE17-6BB9DA6D97F1}"/>
            </c:ext>
          </c:extLst>
        </c:ser>
        <c:ser>
          <c:idx val="1"/>
          <c:order val="1"/>
          <c:tx>
            <c:v>OpenMP - CPU =2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'3D'!$A$25:$A$30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'3D'!$E$25:$E$30</c:f>
              <c:numCache>
                <c:formatCode>General</c:formatCode>
                <c:ptCount val="6"/>
                <c:pt idx="0">
                  <c:v>4</c:v>
                </c:pt>
                <c:pt idx="1">
                  <c:v>24</c:v>
                </c:pt>
                <c:pt idx="2">
                  <c:v>82</c:v>
                </c:pt>
                <c:pt idx="3">
                  <c:v>191</c:v>
                </c:pt>
                <c:pt idx="4">
                  <c:v>219</c:v>
                </c:pt>
                <c:pt idx="5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6-424C-BE17-6BB9DA6D97F1}"/>
            </c:ext>
          </c:extLst>
        </c:ser>
        <c:ser>
          <c:idx val="2"/>
          <c:order val="2"/>
          <c:tx>
            <c:v>OpenMP - CPU =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'3D'!$A$25:$A$30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'3D'!$F$25:$F$30</c:f>
              <c:numCache>
                <c:formatCode>General</c:formatCode>
                <c:ptCount val="6"/>
                <c:pt idx="0">
                  <c:v>3</c:v>
                </c:pt>
                <c:pt idx="1">
                  <c:v>19</c:v>
                </c:pt>
                <c:pt idx="2">
                  <c:v>46</c:v>
                </c:pt>
                <c:pt idx="3">
                  <c:v>115</c:v>
                </c:pt>
                <c:pt idx="4">
                  <c:v>141</c:v>
                </c:pt>
                <c:pt idx="5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F6-424C-BE17-6BB9DA6D97F1}"/>
            </c:ext>
          </c:extLst>
        </c:ser>
        <c:ser>
          <c:idx val="3"/>
          <c:order val="3"/>
          <c:tx>
            <c:v>OpenMP - CPU =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'3D'!$A$25:$A$30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'3D'!$G$25:$G$30</c:f>
              <c:numCache>
                <c:formatCode>General</c:formatCode>
                <c:ptCount val="6"/>
                <c:pt idx="0">
                  <c:v>3</c:v>
                </c:pt>
                <c:pt idx="1">
                  <c:v>16</c:v>
                </c:pt>
                <c:pt idx="2">
                  <c:v>41</c:v>
                </c:pt>
                <c:pt idx="3">
                  <c:v>102</c:v>
                </c:pt>
                <c:pt idx="4">
                  <c:v>126</c:v>
                </c:pt>
                <c:pt idx="5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F6-424C-BE17-6BB9DA6D97F1}"/>
            </c:ext>
          </c:extLst>
        </c:ser>
        <c:ser>
          <c:idx val="4"/>
          <c:order val="4"/>
          <c:tx>
            <c:v>OpenMP - CPU =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'3D'!$A$25:$A$30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'3D'!$H$25:$H$30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40</c:v>
                </c:pt>
                <c:pt idx="3">
                  <c:v>92</c:v>
                </c:pt>
                <c:pt idx="4">
                  <c:v>120</c:v>
                </c:pt>
                <c:pt idx="5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F6-424C-BE17-6BB9DA6D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400848"/>
        <c:axId val="849407408"/>
      </c:lineChart>
      <c:catAx>
        <c:axId val="84940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Cube</a:t>
                </a:r>
                <a:r>
                  <a:rPr lang="en-GB" baseline="0"/>
                  <a:t> Root of Region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07408"/>
        <c:crosses val="autoZero"/>
        <c:auto val="1"/>
        <c:lblAlgn val="ctr"/>
        <c:lblOffset val="100"/>
        <c:noMultiLvlLbl val="0"/>
      </c:catAx>
      <c:valAx>
        <c:axId val="849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120015</xdr:colOff>
      <xdr:row>2</xdr:row>
      <xdr:rowOff>13334</xdr:rowOff>
    </xdr:from>
    <xdr:to>
      <xdr:col>19</xdr:col>
      <xdr:colOff>495300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D13CC-11B9-4013-8071-5FFDACE5B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112395</xdr:colOff>
      <xdr:row>28</xdr:row>
      <xdr:rowOff>3810</xdr:rowOff>
    </xdr:from>
    <xdr:to>
      <xdr:col>19</xdr:col>
      <xdr:colOff>512445</xdr:colOff>
      <xdr:row>50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FD1C5-D0FD-496E-A12B-FDDAE715E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0</xdr:colOff>
      <xdr:row>11</xdr:row>
      <xdr:rowOff>0</xdr:rowOff>
    </xdr:from>
    <xdr:to>
      <xdr:col>37</xdr:col>
      <xdr:colOff>95250</xdr:colOff>
      <xdr:row>58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D5D556-0FFF-41AB-940A-999835ED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4525" y="2124075"/>
          <a:ext cx="9239250" cy="903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</xdr:colOff>
      <xdr:row>2</xdr:row>
      <xdr:rowOff>148590</xdr:rowOff>
    </xdr:from>
    <xdr:to>
      <xdr:col>17</xdr:col>
      <xdr:colOff>510540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29A61-CE0C-4F65-964A-83C13AC06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</xdr:row>
      <xdr:rowOff>7620</xdr:rowOff>
    </xdr:from>
    <xdr:to>
      <xdr:col>20</xdr:col>
      <xdr:colOff>399233</xdr:colOff>
      <xdr:row>26</xdr:row>
      <xdr:rowOff>172234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E0648-883D-47B2-A611-B9EDB1233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576399</xdr:colOff>
      <xdr:row>4</xdr:row>
      <xdr:rowOff>8981</xdr:rowOff>
    </xdr:from>
    <xdr:to>
      <xdr:col>27</xdr:col>
      <xdr:colOff>339362</xdr:colOff>
      <xdr:row>30</xdr:row>
      <xdr:rowOff>41365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075F37-66C0-4666-8421-D7FB877BF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6</xdr:row>
      <xdr:rowOff>129540</xdr:rowOff>
    </xdr:from>
    <xdr:to>
      <xdr:col>17</xdr:col>
      <xdr:colOff>198120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4B596-A96E-4F87-94AF-630D29816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510540</xdr:colOff>
      <xdr:row>21</xdr:row>
      <xdr:rowOff>179070</xdr:rowOff>
    </xdr:from>
    <xdr:to>
      <xdr:col>17</xdr:col>
      <xdr:colOff>203835</xdr:colOff>
      <xdr:row>36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6670E6-447B-4279-8AB8-35DA943FC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ED23-A571-411C-8288-A295EF539A67}">
  <dimension ref="A1:I50"/>
  <sheetViews>
    <sheetView zoomScale="70" zoomScaleNormal="70" workbookViewId="0">
      <selection activeCell="G53" sqref="G53"/>
    </sheetView>
  </sheetViews>
  <sheetFormatPr defaultRowHeight="15" x14ac:dyDescent="0.25"/>
  <cols>
    <col min="1" max="1" width="18" bestFit="1" customWidth="1"/>
    <col min="2" max="2" width="20" bestFit="1" customWidth="1"/>
    <col min="3" max="3" width="17" bestFit="1" customWidth="1"/>
    <col min="4" max="4" width="12.42578125" customWidth="1"/>
    <col min="5" max="5" width="20.140625" bestFit="1" customWidth="1"/>
    <col min="6" max="6" width="13.42578125" bestFit="1" customWidth="1"/>
    <col min="7" max="8" width="12.42578125" bestFit="1" customWidth="1"/>
    <col min="9" max="9" width="12.5703125" bestFit="1" customWidth="1"/>
  </cols>
  <sheetData>
    <row r="1" spans="1:9" x14ac:dyDescent="0.25">
      <c r="A1" t="s">
        <v>8</v>
      </c>
    </row>
    <row r="2" spans="1:9" ht="15.75" thickBot="1" x14ac:dyDescent="0.3"/>
    <row r="3" spans="1:9" x14ac:dyDescent="0.25">
      <c r="A3" s="5" t="s">
        <v>9</v>
      </c>
      <c r="B3" s="5"/>
    </row>
    <row r="4" spans="1:9" x14ac:dyDescent="0.25">
      <c r="A4" s="2" t="s">
        <v>10</v>
      </c>
      <c r="B4" s="2">
        <v>0.99999875888362755</v>
      </c>
    </row>
    <row r="5" spans="1:9" x14ac:dyDescent="0.25">
      <c r="A5" s="2" t="s">
        <v>11</v>
      </c>
      <c r="B5" s="2">
        <v>0.99999751776879542</v>
      </c>
    </row>
    <row r="6" spans="1:9" x14ac:dyDescent="0.25">
      <c r="A6" s="2" t="s">
        <v>12</v>
      </c>
      <c r="B6" s="2">
        <v>0.99999739956730949</v>
      </c>
    </row>
    <row r="7" spans="1:9" x14ac:dyDescent="0.25">
      <c r="A7" s="2" t="s">
        <v>13</v>
      </c>
      <c r="B7" s="2">
        <v>440499.95037710841</v>
      </c>
    </row>
    <row r="8" spans="1:9" ht="15.75" thickBot="1" x14ac:dyDescent="0.3">
      <c r="A8" s="3" t="s">
        <v>14</v>
      </c>
      <c r="B8" s="3">
        <v>23</v>
      </c>
    </row>
    <row r="10" spans="1:9" ht="15.75" thickBot="1" x14ac:dyDescent="0.3">
      <c r="A10" t="s">
        <v>15</v>
      </c>
    </row>
    <row r="11" spans="1:9" x14ac:dyDescent="0.25">
      <c r="A11" s="4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</row>
    <row r="12" spans="1:9" x14ac:dyDescent="0.25">
      <c r="A12" s="2" t="s">
        <v>16</v>
      </c>
      <c r="B12" s="2">
        <v>1</v>
      </c>
      <c r="C12" s="2">
        <v>1.641601398707668E+18</v>
      </c>
      <c r="D12" s="2">
        <v>1.641601398707668E+18</v>
      </c>
      <c r="E12" s="2">
        <v>8460109.5317324568</v>
      </c>
      <c r="F12" s="2">
        <v>2.4071663676731998E-60</v>
      </c>
    </row>
    <row r="13" spans="1:9" x14ac:dyDescent="0.25">
      <c r="A13" s="2" t="s">
        <v>17</v>
      </c>
      <c r="B13" s="2">
        <v>21</v>
      </c>
      <c r="C13" s="2">
        <v>4074844331926.9341</v>
      </c>
      <c r="D13" s="2">
        <v>194040206282.23495</v>
      </c>
      <c r="E13" s="2"/>
      <c r="F13" s="2"/>
    </row>
    <row r="14" spans="1:9" ht="15.75" thickBot="1" x14ac:dyDescent="0.3">
      <c r="A14" s="3" t="s">
        <v>18</v>
      </c>
      <c r="B14" s="3">
        <v>22</v>
      </c>
      <c r="C14" s="3">
        <v>1.641605473552E+18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25</v>
      </c>
      <c r="C16" s="4" t="s">
        <v>13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30</v>
      </c>
      <c r="I16" s="4" t="s">
        <v>31</v>
      </c>
    </row>
    <row r="17" spans="1:9" x14ac:dyDescent="0.25">
      <c r="A17" s="2" t="s">
        <v>19</v>
      </c>
      <c r="B17" s="2">
        <v>1500481.5527426004</v>
      </c>
      <c r="C17" s="2">
        <v>143775.6651821041</v>
      </c>
      <c r="D17" s="2">
        <v>10.436269245161293</v>
      </c>
      <c r="E17" s="2">
        <v>9.1249101842911186E-10</v>
      </c>
      <c r="F17" s="2">
        <v>1201483.6888949652</v>
      </c>
      <c r="G17" s="2">
        <v>1799479.4165902357</v>
      </c>
      <c r="H17" s="2">
        <v>1201483.6888949652</v>
      </c>
      <c r="I17" s="2">
        <v>1799479.4165902357</v>
      </c>
    </row>
    <row r="18" spans="1:9" ht="15.75" thickBot="1" x14ac:dyDescent="0.3">
      <c r="A18" s="3" t="s">
        <v>7</v>
      </c>
      <c r="B18" s="3">
        <v>24.167336146272856</v>
      </c>
      <c r="C18" s="3">
        <v>8.308847535042331E-3</v>
      </c>
      <c r="D18" s="3">
        <v>2908.6267432815193</v>
      </c>
      <c r="E18" s="3">
        <v>2.4071663676731998E-60</v>
      </c>
      <c r="F18" s="3">
        <v>24.150056951905249</v>
      </c>
      <c r="G18" s="3">
        <v>24.184615340640462</v>
      </c>
      <c r="H18" s="3">
        <v>24.150056951905249</v>
      </c>
      <c r="I18" s="3">
        <v>24.184615340640462</v>
      </c>
    </row>
    <row r="22" spans="1:9" x14ac:dyDescent="0.25">
      <c r="A22" t="s">
        <v>32</v>
      </c>
      <c r="E22" t="s">
        <v>36</v>
      </c>
    </row>
    <row r="23" spans="1:9" ht="15.75" thickBot="1" x14ac:dyDescent="0.3"/>
    <row r="24" spans="1:9" x14ac:dyDescent="0.25">
      <c r="A24" s="4" t="s">
        <v>33</v>
      </c>
      <c r="B24" s="4" t="s">
        <v>34</v>
      </c>
      <c r="C24" s="4" t="s">
        <v>35</v>
      </c>
      <c r="E24" s="4" t="s">
        <v>37</v>
      </c>
      <c r="F24" s="4" t="s">
        <v>0</v>
      </c>
    </row>
    <row r="25" spans="1:9" x14ac:dyDescent="0.25">
      <c r="A25" s="2">
        <v>1</v>
      </c>
      <c r="B25" s="2">
        <v>7542315.5893108146</v>
      </c>
      <c r="C25" s="2">
        <v>-960171.58931081463</v>
      </c>
      <c r="E25" s="2">
        <v>2.1739130434782608</v>
      </c>
      <c r="F25" s="2">
        <v>6582144</v>
      </c>
    </row>
    <row r="26" spans="1:9" x14ac:dyDescent="0.25">
      <c r="A26" s="2">
        <v>2</v>
      </c>
      <c r="B26" s="2">
        <v>15094608.135021081</v>
      </c>
      <c r="C26" s="2">
        <v>-726464.13502108119</v>
      </c>
      <c r="E26" s="2">
        <v>6.5217391304347823</v>
      </c>
      <c r="F26" s="2">
        <v>14368144</v>
      </c>
    </row>
    <row r="27" spans="1:9" x14ac:dyDescent="0.25">
      <c r="A27" s="2">
        <v>3</v>
      </c>
      <c r="B27" s="2">
        <v>25667817.699015457</v>
      </c>
      <c r="C27" s="2">
        <v>-513673.69901545718</v>
      </c>
      <c r="E27" s="2">
        <v>10.869565217391305</v>
      </c>
      <c r="F27" s="2">
        <v>25154144</v>
      </c>
    </row>
    <row r="28" spans="1:9" x14ac:dyDescent="0.25">
      <c r="A28" s="2">
        <v>4</v>
      </c>
      <c r="B28" s="2">
        <v>39261944.281293936</v>
      </c>
      <c r="C28" s="2">
        <v>-321800.28129393607</v>
      </c>
      <c r="E28" s="2">
        <v>15.217391304347824</v>
      </c>
      <c r="F28" s="2">
        <v>38940144</v>
      </c>
    </row>
    <row r="29" spans="1:9" x14ac:dyDescent="0.25">
      <c r="A29" s="2">
        <v>5</v>
      </c>
      <c r="B29" s="2">
        <v>55876987.881856523</v>
      </c>
      <c r="C29" s="2">
        <v>-150843.88185652345</v>
      </c>
      <c r="E29" s="2">
        <v>19.565217391304348</v>
      </c>
      <c r="F29" s="2">
        <v>55726144</v>
      </c>
    </row>
    <row r="30" spans="1:9" x14ac:dyDescent="0.25">
      <c r="A30" s="2">
        <v>6</v>
      </c>
      <c r="B30" s="2">
        <v>75512948.500703216</v>
      </c>
      <c r="C30" s="2">
        <v>-804.50070321559906</v>
      </c>
      <c r="E30" s="2">
        <v>23.913043478260871</v>
      </c>
      <c r="F30" s="2">
        <v>75512144</v>
      </c>
    </row>
    <row r="31" spans="1:9" x14ac:dyDescent="0.25">
      <c r="A31" s="2">
        <v>7</v>
      </c>
      <c r="B31" s="2">
        <v>98169826.137834027</v>
      </c>
      <c r="C31" s="2">
        <v>128317.86216597259</v>
      </c>
      <c r="E31" s="2">
        <v>28.260869565217391</v>
      </c>
      <c r="F31" s="2">
        <v>98298144</v>
      </c>
    </row>
    <row r="32" spans="1:9" x14ac:dyDescent="0.25">
      <c r="A32" s="2">
        <v>8</v>
      </c>
      <c r="B32" s="2">
        <v>123847620.79324894</v>
      </c>
      <c r="C32" s="2">
        <v>236523.20675106347</v>
      </c>
      <c r="E32" s="2">
        <v>32.608695652173907</v>
      </c>
      <c r="F32" s="2">
        <v>124084144</v>
      </c>
    </row>
    <row r="33" spans="1:6" x14ac:dyDescent="0.25">
      <c r="A33" s="2">
        <v>9</v>
      </c>
      <c r="B33" s="2">
        <v>152546332.46694794</v>
      </c>
      <c r="C33" s="2">
        <v>323811.53305205703</v>
      </c>
      <c r="E33" s="2">
        <v>36.95652173913043</v>
      </c>
      <c r="F33" s="2">
        <v>152870144</v>
      </c>
    </row>
    <row r="34" spans="1:6" x14ac:dyDescent="0.25">
      <c r="A34" s="2">
        <v>10</v>
      </c>
      <c r="B34" s="2">
        <v>184265961.15893108</v>
      </c>
      <c r="C34" s="2">
        <v>390182.84106892347</v>
      </c>
      <c r="E34" s="2">
        <v>41.304347826086953</v>
      </c>
      <c r="F34" s="2">
        <v>184656144</v>
      </c>
    </row>
    <row r="35" spans="1:6" x14ac:dyDescent="0.25">
      <c r="A35" s="2">
        <v>11</v>
      </c>
      <c r="B35" s="2">
        <v>219006506.86919829</v>
      </c>
      <c r="C35" s="2">
        <v>435637.13080170751</v>
      </c>
      <c r="E35" s="2">
        <v>45.652173913043477</v>
      </c>
      <c r="F35" s="2">
        <v>219442144</v>
      </c>
    </row>
    <row r="36" spans="1:6" x14ac:dyDescent="0.25">
      <c r="A36" s="2">
        <v>12</v>
      </c>
      <c r="B36" s="2">
        <v>256767969.59774965</v>
      </c>
      <c r="C36" s="2">
        <v>460174.40225034952</v>
      </c>
      <c r="E36" s="2">
        <v>49.999999999999993</v>
      </c>
      <c r="F36" s="2">
        <v>257228144</v>
      </c>
    </row>
    <row r="37" spans="1:6" x14ac:dyDescent="0.25">
      <c r="A37" s="2">
        <v>13</v>
      </c>
      <c r="B37" s="2">
        <v>297550349.34458506</v>
      </c>
      <c r="C37" s="2">
        <v>463794.65541493893</v>
      </c>
      <c r="E37" s="2">
        <v>54.347826086956516</v>
      </c>
      <c r="F37" s="2">
        <v>298014144</v>
      </c>
    </row>
    <row r="38" spans="1:6" x14ac:dyDescent="0.25">
      <c r="A38" s="2">
        <v>14</v>
      </c>
      <c r="B38" s="2">
        <v>341353646.10970461</v>
      </c>
      <c r="C38" s="2">
        <v>446497.89029538631</v>
      </c>
      <c r="E38" s="2">
        <v>58.695652173913039</v>
      </c>
      <c r="F38" s="2">
        <v>341800144</v>
      </c>
    </row>
    <row r="39" spans="1:6" x14ac:dyDescent="0.25">
      <c r="A39" s="2">
        <v>15</v>
      </c>
      <c r="B39" s="2">
        <v>388177859.89310831</v>
      </c>
      <c r="C39" s="2">
        <v>408284.10689169168</v>
      </c>
      <c r="E39" s="2">
        <v>63.043478260869556</v>
      </c>
      <c r="F39" s="2">
        <v>388586144</v>
      </c>
    </row>
    <row r="40" spans="1:6" x14ac:dyDescent="0.25">
      <c r="A40" s="2">
        <v>16</v>
      </c>
      <c r="B40" s="2">
        <v>438022990.69479609</v>
      </c>
      <c r="C40" s="2">
        <v>349153.30520391464</v>
      </c>
      <c r="E40" s="2">
        <v>67.391304347826093</v>
      </c>
      <c r="F40" s="2">
        <v>438372144</v>
      </c>
    </row>
    <row r="41" spans="1:6" x14ac:dyDescent="0.25">
      <c r="A41" s="2">
        <v>17</v>
      </c>
      <c r="B41" s="2">
        <v>490889038.51476794</v>
      </c>
      <c r="C41" s="2">
        <v>269105.48523205519</v>
      </c>
      <c r="E41" s="2">
        <v>71.739130434782609</v>
      </c>
      <c r="F41" s="2">
        <v>491158144</v>
      </c>
    </row>
    <row r="42" spans="1:6" x14ac:dyDescent="0.25">
      <c r="A42" s="2">
        <v>18</v>
      </c>
      <c r="B42" s="2">
        <v>546776003.35302389</v>
      </c>
      <c r="C42" s="2">
        <v>168140.64697611332</v>
      </c>
      <c r="E42" s="2">
        <v>76.086956521739125</v>
      </c>
      <c r="F42" s="2">
        <v>546944144</v>
      </c>
    </row>
    <row r="43" spans="1:6" x14ac:dyDescent="0.25">
      <c r="A43" s="2">
        <v>19</v>
      </c>
      <c r="B43" s="2">
        <v>605683885.20956397</v>
      </c>
      <c r="C43" s="2">
        <v>46258.790436029434</v>
      </c>
      <c r="E43" s="2">
        <v>80.434782608695656</v>
      </c>
      <c r="F43" s="2">
        <v>605730144</v>
      </c>
    </row>
    <row r="44" spans="1:6" x14ac:dyDescent="0.25">
      <c r="A44" s="2">
        <v>20</v>
      </c>
      <c r="B44" s="2">
        <v>667612684.08438814</v>
      </c>
      <c r="C44" s="2">
        <v>-96540.084388136864</v>
      </c>
      <c r="E44" s="2">
        <v>84.782608695652172</v>
      </c>
      <c r="F44" s="2">
        <v>667516144</v>
      </c>
    </row>
    <row r="45" spans="1:6" x14ac:dyDescent="0.25">
      <c r="A45" s="2">
        <v>21</v>
      </c>
      <c r="B45" s="2">
        <v>732562399.9774965</v>
      </c>
      <c r="C45" s="2">
        <v>-260255.97749650478</v>
      </c>
      <c r="E45" s="2">
        <v>89.130434782608702</v>
      </c>
      <c r="F45" s="2">
        <v>732302144</v>
      </c>
    </row>
    <row r="46" spans="1:6" x14ac:dyDescent="0.25">
      <c r="A46" s="2">
        <v>22</v>
      </c>
      <c r="B46" s="2">
        <v>800533032.88888884</v>
      </c>
      <c r="C46" s="2">
        <v>-444888.88888883591</v>
      </c>
      <c r="E46" s="2">
        <v>93.478260869565219</v>
      </c>
      <c r="F46" s="2">
        <v>800088144</v>
      </c>
    </row>
    <row r="47" spans="1:6" ht="15.75" thickBot="1" x14ac:dyDescent="0.3">
      <c r="A47" s="3">
        <v>23</v>
      </c>
      <c r="B47" s="3">
        <v>871524582.81856537</v>
      </c>
      <c r="C47" s="3">
        <v>-650438.81856536865</v>
      </c>
      <c r="E47" s="3">
        <v>97.826086956521735</v>
      </c>
      <c r="F47" s="3">
        <v>870874144</v>
      </c>
    </row>
    <row r="49" spans="2:5" x14ac:dyDescent="0.25">
      <c r="B49" s="7" t="s">
        <v>38</v>
      </c>
      <c r="C49" t="s">
        <v>39</v>
      </c>
      <c r="D49" s="7" t="s">
        <v>40</v>
      </c>
      <c r="E49" s="7" t="s">
        <v>41</v>
      </c>
    </row>
    <row r="50" spans="2:5" x14ac:dyDescent="0.25">
      <c r="B50">
        <f>32*10^9</f>
        <v>32000000000</v>
      </c>
      <c r="C50">
        <f>B50/B18</f>
        <v>1324101249.9813769</v>
      </c>
      <c r="D50">
        <f>C50^(1/2)</f>
        <v>36388.202071294712</v>
      </c>
      <c r="E50">
        <f>C50^(1/2)</f>
        <v>36388.202071294712</v>
      </c>
    </row>
  </sheetData>
  <sortState xmlns:xlrd2="http://schemas.microsoft.com/office/spreadsheetml/2017/richdata2" ref="F25:F47">
    <sortCondition ref="F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8F61-6AAD-41F0-BE45-6CBE95443F3D}">
  <dimension ref="A1:G25"/>
  <sheetViews>
    <sheetView tabSelected="1" topLeftCell="C1" zoomScaleNormal="100" workbookViewId="0">
      <selection activeCell="U12" sqref="U12"/>
    </sheetView>
  </sheetViews>
  <sheetFormatPr defaultRowHeight="15" x14ac:dyDescent="0.25"/>
  <cols>
    <col min="1" max="1" width="9.85546875" bestFit="1" customWidth="1"/>
    <col min="2" max="2" width="9.7109375" bestFit="1" customWidth="1"/>
    <col min="3" max="7" width="11.140625" bestFit="1" customWidth="1"/>
  </cols>
  <sheetData>
    <row r="1" spans="1:7" x14ac:dyDescent="0.25">
      <c r="A1" s="1" t="s">
        <v>1</v>
      </c>
      <c r="B1" s="1" t="s">
        <v>2</v>
      </c>
      <c r="C1" s="11" t="s">
        <v>53</v>
      </c>
      <c r="D1" s="11" t="s">
        <v>45</v>
      </c>
      <c r="E1" s="11" t="s">
        <v>65</v>
      </c>
      <c r="F1" s="11" t="s">
        <v>48</v>
      </c>
      <c r="G1" s="12" t="s">
        <v>66</v>
      </c>
    </row>
    <row r="2" spans="1:7" x14ac:dyDescent="0.25">
      <c r="A2">
        <v>500</v>
      </c>
      <c r="B2">
        <v>500</v>
      </c>
      <c r="C2" s="10" t="s">
        <v>46</v>
      </c>
      <c r="D2" s="10" t="s">
        <v>46</v>
      </c>
      <c r="E2" s="10" t="s">
        <v>46</v>
      </c>
      <c r="F2" s="10" t="s">
        <v>46</v>
      </c>
      <c r="G2" s="16" t="s">
        <v>46</v>
      </c>
    </row>
    <row r="3" spans="1:7" x14ac:dyDescent="0.25">
      <c r="A3">
        <v>750</v>
      </c>
      <c r="B3">
        <v>750</v>
      </c>
      <c r="C3" s="10">
        <v>6</v>
      </c>
      <c r="D3" s="10">
        <v>3</v>
      </c>
      <c r="E3" s="10">
        <v>3</v>
      </c>
      <c r="F3" s="10">
        <v>2</v>
      </c>
      <c r="G3" s="13">
        <v>5</v>
      </c>
    </row>
    <row r="4" spans="1:7" x14ac:dyDescent="0.25">
      <c r="A4">
        <v>1000</v>
      </c>
      <c r="B4">
        <v>1000</v>
      </c>
      <c r="C4" s="10">
        <v>12</v>
      </c>
      <c r="D4" s="10">
        <v>5</v>
      </c>
      <c r="E4" s="10">
        <v>4</v>
      </c>
      <c r="F4" s="10">
        <v>2</v>
      </c>
      <c r="G4" s="13">
        <v>8</v>
      </c>
    </row>
    <row r="5" spans="1:7" x14ac:dyDescent="0.25">
      <c r="A5">
        <v>1250</v>
      </c>
      <c r="B5">
        <v>1250</v>
      </c>
      <c r="C5" s="10">
        <v>25</v>
      </c>
      <c r="D5" s="10">
        <v>13</v>
      </c>
      <c r="E5" s="10">
        <v>9</v>
      </c>
      <c r="F5" s="10">
        <v>6</v>
      </c>
      <c r="G5" s="13">
        <v>13</v>
      </c>
    </row>
    <row r="6" spans="1:7" x14ac:dyDescent="0.25">
      <c r="A6">
        <v>1500</v>
      </c>
      <c r="B6">
        <v>1500</v>
      </c>
      <c r="C6" s="10">
        <v>35</v>
      </c>
      <c r="D6" s="10">
        <v>18</v>
      </c>
      <c r="E6" s="10">
        <v>13</v>
      </c>
      <c r="F6" s="10">
        <v>8</v>
      </c>
      <c r="G6" s="13">
        <v>18</v>
      </c>
    </row>
    <row r="7" spans="1:7" x14ac:dyDescent="0.25">
      <c r="A7">
        <v>1750</v>
      </c>
      <c r="B7">
        <v>1750</v>
      </c>
      <c r="C7" s="10">
        <v>57</v>
      </c>
      <c r="D7" s="10">
        <v>29</v>
      </c>
      <c r="E7" s="10">
        <v>20</v>
      </c>
      <c r="F7" s="10">
        <v>13</v>
      </c>
      <c r="G7" s="13">
        <v>24</v>
      </c>
    </row>
    <row r="8" spans="1:7" x14ac:dyDescent="0.25">
      <c r="A8">
        <v>2000</v>
      </c>
      <c r="B8">
        <v>2000</v>
      </c>
      <c r="C8" s="10">
        <v>72</v>
      </c>
      <c r="D8" s="10">
        <v>36</v>
      </c>
      <c r="E8" s="10">
        <v>24</v>
      </c>
      <c r="F8" s="10">
        <v>15</v>
      </c>
      <c r="G8" s="13">
        <v>33</v>
      </c>
    </row>
    <row r="9" spans="1:7" x14ac:dyDescent="0.25">
      <c r="A9">
        <v>2250</v>
      </c>
      <c r="B9">
        <v>2250</v>
      </c>
      <c r="C9" s="10">
        <v>109</v>
      </c>
      <c r="D9" s="10">
        <v>53</v>
      </c>
      <c r="E9" s="10">
        <v>37</v>
      </c>
      <c r="F9" s="10">
        <v>22</v>
      </c>
      <c r="G9" s="13">
        <v>43</v>
      </c>
    </row>
    <row r="10" spans="1:7" x14ac:dyDescent="0.25">
      <c r="A10">
        <v>2500</v>
      </c>
      <c r="B10">
        <v>2500</v>
      </c>
      <c r="C10" s="10">
        <v>132</v>
      </c>
      <c r="D10" s="10">
        <v>64</v>
      </c>
      <c r="E10" s="10">
        <v>44</v>
      </c>
      <c r="F10" s="10">
        <v>24</v>
      </c>
      <c r="G10" s="13">
        <v>53</v>
      </c>
    </row>
    <row r="11" spans="1:7" x14ac:dyDescent="0.25">
      <c r="A11">
        <v>2750</v>
      </c>
      <c r="B11">
        <v>2750</v>
      </c>
      <c r="C11" s="10">
        <v>172</v>
      </c>
      <c r="D11" s="10">
        <v>84</v>
      </c>
      <c r="E11" s="10">
        <v>58</v>
      </c>
      <c r="F11" s="10">
        <v>34</v>
      </c>
      <c r="G11" s="13">
        <v>64</v>
      </c>
    </row>
    <row r="12" spans="1:7" x14ac:dyDescent="0.25">
      <c r="A12">
        <v>3000</v>
      </c>
      <c r="B12">
        <v>3000</v>
      </c>
      <c r="C12" s="10">
        <v>195</v>
      </c>
      <c r="D12" s="10">
        <v>94</v>
      </c>
      <c r="E12" s="10">
        <v>63</v>
      </c>
      <c r="F12" s="10">
        <v>39</v>
      </c>
      <c r="G12" s="13">
        <v>77</v>
      </c>
    </row>
    <row r="13" spans="1:7" x14ac:dyDescent="0.25">
      <c r="A13">
        <v>3250</v>
      </c>
      <c r="B13">
        <v>3250</v>
      </c>
      <c r="C13" s="10">
        <v>254</v>
      </c>
      <c r="D13" s="10">
        <v>125</v>
      </c>
      <c r="E13" s="10">
        <v>84</v>
      </c>
      <c r="F13" s="10">
        <v>48</v>
      </c>
      <c r="G13" s="13">
        <v>90</v>
      </c>
    </row>
    <row r="14" spans="1:7" x14ac:dyDescent="0.25">
      <c r="A14">
        <v>3500</v>
      </c>
      <c r="B14">
        <v>3500</v>
      </c>
      <c r="C14" s="10">
        <v>293</v>
      </c>
      <c r="D14" s="10">
        <v>140</v>
      </c>
      <c r="E14" s="10">
        <v>94</v>
      </c>
      <c r="F14" s="10">
        <v>52</v>
      </c>
      <c r="G14" s="13">
        <v>106</v>
      </c>
    </row>
    <row r="15" spans="1:7" x14ac:dyDescent="0.25">
      <c r="A15">
        <v>3750</v>
      </c>
      <c r="B15">
        <v>3750</v>
      </c>
      <c r="C15" s="10">
        <v>354</v>
      </c>
      <c r="D15" s="10">
        <v>171</v>
      </c>
      <c r="E15" s="10">
        <v>115</v>
      </c>
      <c r="F15" s="10">
        <v>66</v>
      </c>
      <c r="G15" s="13">
        <v>120</v>
      </c>
    </row>
    <row r="16" spans="1:7" x14ac:dyDescent="0.25">
      <c r="A16">
        <v>4000</v>
      </c>
      <c r="B16">
        <v>4000</v>
      </c>
      <c r="C16" s="10">
        <v>398</v>
      </c>
      <c r="D16" s="10">
        <v>185</v>
      </c>
      <c r="E16" s="10">
        <v>123</v>
      </c>
      <c r="F16" s="10">
        <v>66</v>
      </c>
      <c r="G16" s="13">
        <v>136</v>
      </c>
    </row>
    <row r="17" spans="1:7" x14ac:dyDescent="0.25">
      <c r="A17">
        <v>4250</v>
      </c>
      <c r="B17">
        <v>4250</v>
      </c>
      <c r="C17" s="10">
        <v>434</v>
      </c>
      <c r="D17" s="10">
        <v>230</v>
      </c>
      <c r="E17" s="10">
        <v>153</v>
      </c>
      <c r="F17" s="10">
        <v>88</v>
      </c>
      <c r="G17" s="13">
        <v>156</v>
      </c>
    </row>
    <row r="18" spans="1:7" x14ac:dyDescent="0.25">
      <c r="A18">
        <v>4500</v>
      </c>
      <c r="B18">
        <v>4500</v>
      </c>
      <c r="C18" s="10">
        <v>511</v>
      </c>
      <c r="D18" s="10">
        <v>247</v>
      </c>
      <c r="E18" s="10">
        <v>166</v>
      </c>
      <c r="F18" s="10">
        <v>90</v>
      </c>
      <c r="G18" s="13">
        <v>179</v>
      </c>
    </row>
    <row r="19" spans="1:7" x14ac:dyDescent="0.25">
      <c r="A19">
        <v>4750</v>
      </c>
      <c r="B19">
        <v>4750</v>
      </c>
      <c r="C19" s="10">
        <v>562</v>
      </c>
      <c r="D19" s="10">
        <v>289</v>
      </c>
      <c r="E19" s="10">
        <v>194</v>
      </c>
      <c r="F19" s="10">
        <v>113</v>
      </c>
      <c r="G19" s="13">
        <v>197</v>
      </c>
    </row>
    <row r="20" spans="1:7" x14ac:dyDescent="0.25">
      <c r="A20">
        <v>5000</v>
      </c>
      <c r="B20">
        <v>5000</v>
      </c>
      <c r="C20" s="10">
        <v>646</v>
      </c>
      <c r="D20" s="10">
        <v>310</v>
      </c>
      <c r="E20" s="10">
        <v>207</v>
      </c>
      <c r="F20" s="10">
        <v>114</v>
      </c>
      <c r="G20" s="13">
        <v>218</v>
      </c>
    </row>
    <row r="21" spans="1:7" x14ac:dyDescent="0.25">
      <c r="A21">
        <v>5250</v>
      </c>
      <c r="B21">
        <v>5250</v>
      </c>
      <c r="C21" s="10">
        <v>693</v>
      </c>
      <c r="D21" s="10">
        <v>359</v>
      </c>
      <c r="E21" s="10">
        <v>245</v>
      </c>
      <c r="F21" s="10">
        <v>143</v>
      </c>
      <c r="G21" s="13">
        <v>241</v>
      </c>
    </row>
    <row r="22" spans="1:7" x14ac:dyDescent="0.25">
      <c r="A22">
        <v>5500</v>
      </c>
      <c r="B22">
        <v>5500</v>
      </c>
      <c r="C22" s="10">
        <v>744</v>
      </c>
      <c r="D22" s="10">
        <v>389</v>
      </c>
      <c r="E22" s="10">
        <v>264</v>
      </c>
      <c r="F22" s="10">
        <v>143</v>
      </c>
      <c r="G22" s="13">
        <v>265</v>
      </c>
    </row>
    <row r="23" spans="1:7" x14ac:dyDescent="0.25">
      <c r="A23">
        <v>5750</v>
      </c>
      <c r="B23">
        <v>5750</v>
      </c>
      <c r="C23" s="10">
        <v>819</v>
      </c>
      <c r="D23" s="10">
        <v>421</v>
      </c>
      <c r="E23" s="10">
        <v>302</v>
      </c>
      <c r="F23" s="10">
        <v>174</v>
      </c>
      <c r="G23" s="13">
        <v>289</v>
      </c>
    </row>
    <row r="24" spans="1:7" x14ac:dyDescent="0.25">
      <c r="A24">
        <v>6000</v>
      </c>
      <c r="B24">
        <v>6000</v>
      </c>
      <c r="C24" s="10">
        <v>907</v>
      </c>
      <c r="D24" s="10">
        <v>467</v>
      </c>
      <c r="E24" s="10">
        <v>315</v>
      </c>
      <c r="F24" s="10">
        <v>186</v>
      </c>
      <c r="G24" s="13">
        <v>317</v>
      </c>
    </row>
    <row r="25" spans="1:7" x14ac:dyDescent="0.25">
      <c r="C25" s="10">
        <v>998</v>
      </c>
      <c r="D25" s="10">
        <v>502</v>
      </c>
      <c r="E25" s="10">
        <v>365</v>
      </c>
      <c r="F25" s="10">
        <v>213</v>
      </c>
      <c r="G25" s="13">
        <v>329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9E99-4D2B-44B3-A4CE-67B69E60AB9D}">
  <dimension ref="A1:E25"/>
  <sheetViews>
    <sheetView workbookViewId="0">
      <selection activeCell="F10" sqref="F10:G10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11.140625" bestFit="1" customWidth="1"/>
    <col min="4" max="4" width="14.7109375" bestFit="1" customWidth="1"/>
    <col min="5" max="5" width="11.28515625" bestFit="1" customWidth="1"/>
  </cols>
  <sheetData>
    <row r="1" spans="1:5" x14ac:dyDescent="0.25">
      <c r="C1" s="14" t="s">
        <v>58</v>
      </c>
      <c r="D1" s="14" t="s">
        <v>59</v>
      </c>
      <c r="E1" s="14" t="s">
        <v>60</v>
      </c>
    </row>
    <row r="2" spans="1:5" x14ac:dyDescent="0.25">
      <c r="A2" s="1" t="s">
        <v>1</v>
      </c>
      <c r="B2" s="1" t="s">
        <v>2</v>
      </c>
      <c r="C2" s="15" t="s">
        <v>46</v>
      </c>
      <c r="D2" s="15" t="s">
        <v>46</v>
      </c>
      <c r="E2" s="15" t="s">
        <v>46</v>
      </c>
    </row>
    <row r="3" spans="1:5" x14ac:dyDescent="0.25">
      <c r="A3">
        <v>500</v>
      </c>
      <c r="B3">
        <v>500</v>
      </c>
      <c r="C3" s="10">
        <v>6</v>
      </c>
      <c r="D3" s="13">
        <v>1</v>
      </c>
      <c r="E3" s="13">
        <v>5</v>
      </c>
    </row>
    <row r="4" spans="1:5" x14ac:dyDescent="0.25">
      <c r="A4">
        <v>750</v>
      </c>
      <c r="B4">
        <v>750</v>
      </c>
      <c r="C4" s="10">
        <v>12</v>
      </c>
      <c r="D4" s="13">
        <v>4</v>
      </c>
      <c r="E4" s="13">
        <v>8</v>
      </c>
    </row>
    <row r="5" spans="1:5" x14ac:dyDescent="0.25">
      <c r="A5">
        <v>1000</v>
      </c>
      <c r="B5">
        <v>1000</v>
      </c>
      <c r="C5" s="10">
        <v>25</v>
      </c>
      <c r="D5" s="13">
        <v>5</v>
      </c>
      <c r="E5" s="13">
        <v>13</v>
      </c>
    </row>
    <row r="6" spans="1:5" x14ac:dyDescent="0.25">
      <c r="A6">
        <v>1250</v>
      </c>
      <c r="B6">
        <v>1250</v>
      </c>
      <c r="C6" s="10">
        <v>35</v>
      </c>
      <c r="D6" s="13">
        <v>6</v>
      </c>
      <c r="E6" s="13">
        <v>18</v>
      </c>
    </row>
    <row r="7" spans="1:5" x14ac:dyDescent="0.25">
      <c r="A7">
        <v>1500</v>
      </c>
      <c r="B7">
        <v>1500</v>
      </c>
      <c r="C7" s="10">
        <v>57</v>
      </c>
      <c r="D7" s="13">
        <v>9</v>
      </c>
      <c r="E7" s="13">
        <v>24</v>
      </c>
    </row>
    <row r="8" spans="1:5" x14ac:dyDescent="0.25">
      <c r="A8">
        <v>1750</v>
      </c>
      <c r="B8">
        <v>1750</v>
      </c>
      <c r="C8" s="10">
        <v>72</v>
      </c>
      <c r="D8" s="13">
        <v>11</v>
      </c>
      <c r="E8" s="13">
        <v>33</v>
      </c>
    </row>
    <row r="9" spans="1:5" x14ac:dyDescent="0.25">
      <c r="A9">
        <v>2000</v>
      </c>
      <c r="B9">
        <v>2000</v>
      </c>
      <c r="C9" s="10">
        <v>109</v>
      </c>
      <c r="D9" s="13">
        <v>12</v>
      </c>
      <c r="E9" s="13">
        <v>43</v>
      </c>
    </row>
    <row r="10" spans="1:5" x14ac:dyDescent="0.25">
      <c r="A10">
        <v>2250</v>
      </c>
      <c r="B10">
        <v>2250</v>
      </c>
      <c r="C10" s="10">
        <v>132</v>
      </c>
      <c r="D10" s="13">
        <v>14</v>
      </c>
      <c r="E10" s="13">
        <v>53</v>
      </c>
    </row>
    <row r="11" spans="1:5" x14ac:dyDescent="0.25">
      <c r="A11">
        <v>2500</v>
      </c>
      <c r="B11">
        <v>2500</v>
      </c>
      <c r="C11" s="10">
        <v>172</v>
      </c>
      <c r="D11" s="13">
        <v>17</v>
      </c>
      <c r="E11" s="13">
        <v>64</v>
      </c>
    </row>
    <row r="12" spans="1:5" x14ac:dyDescent="0.25">
      <c r="A12">
        <v>2750</v>
      </c>
      <c r="B12">
        <v>2750</v>
      </c>
      <c r="C12" s="10">
        <v>195</v>
      </c>
      <c r="D12" s="13">
        <v>17</v>
      </c>
      <c r="E12" s="13">
        <v>77</v>
      </c>
    </row>
    <row r="13" spans="1:5" x14ac:dyDescent="0.25">
      <c r="A13">
        <v>3000</v>
      </c>
      <c r="B13">
        <v>3000</v>
      </c>
      <c r="C13" s="10">
        <v>254</v>
      </c>
      <c r="D13" s="13">
        <v>21</v>
      </c>
      <c r="E13" s="13">
        <v>90</v>
      </c>
    </row>
    <row r="14" spans="1:5" x14ac:dyDescent="0.25">
      <c r="A14">
        <v>3250</v>
      </c>
      <c r="B14">
        <v>3250</v>
      </c>
      <c r="C14" s="10">
        <v>293</v>
      </c>
      <c r="D14" s="13">
        <v>23</v>
      </c>
      <c r="E14" s="13">
        <v>106</v>
      </c>
    </row>
    <row r="15" spans="1:5" x14ac:dyDescent="0.25">
      <c r="A15">
        <v>3500</v>
      </c>
      <c r="B15">
        <v>3500</v>
      </c>
      <c r="C15" s="10">
        <v>354</v>
      </c>
      <c r="D15" s="13">
        <v>27</v>
      </c>
      <c r="E15" s="13">
        <v>120</v>
      </c>
    </row>
    <row r="16" spans="1:5" x14ac:dyDescent="0.25">
      <c r="A16">
        <v>3750</v>
      </c>
      <c r="B16">
        <v>3750</v>
      </c>
      <c r="C16" s="10">
        <v>398</v>
      </c>
      <c r="D16" s="13">
        <v>29</v>
      </c>
      <c r="E16" s="13">
        <v>136</v>
      </c>
    </row>
    <row r="17" spans="1:5" x14ac:dyDescent="0.25">
      <c r="A17">
        <v>4000</v>
      </c>
      <c r="B17">
        <v>4000</v>
      </c>
      <c r="C17" s="10">
        <v>434</v>
      </c>
      <c r="D17" s="13">
        <v>37</v>
      </c>
      <c r="E17" s="13">
        <v>156</v>
      </c>
    </row>
    <row r="18" spans="1:5" x14ac:dyDescent="0.25">
      <c r="A18">
        <v>4250</v>
      </c>
      <c r="B18">
        <v>4250</v>
      </c>
      <c r="C18" s="10">
        <v>511</v>
      </c>
      <c r="D18" s="13">
        <v>38</v>
      </c>
      <c r="E18" s="13">
        <v>179</v>
      </c>
    </row>
    <row r="19" spans="1:5" x14ac:dyDescent="0.25">
      <c r="A19">
        <v>4500</v>
      </c>
      <c r="B19">
        <v>4500</v>
      </c>
      <c r="C19" s="10">
        <v>562</v>
      </c>
      <c r="D19" s="13">
        <v>46</v>
      </c>
      <c r="E19" s="13">
        <v>197</v>
      </c>
    </row>
    <row r="20" spans="1:5" x14ac:dyDescent="0.25">
      <c r="A20">
        <v>4750</v>
      </c>
      <c r="B20">
        <v>4750</v>
      </c>
      <c r="C20" s="10">
        <v>646</v>
      </c>
      <c r="D20" s="13">
        <v>47</v>
      </c>
      <c r="E20" s="13">
        <v>218</v>
      </c>
    </row>
    <row r="21" spans="1:5" x14ac:dyDescent="0.25">
      <c r="A21">
        <v>5000</v>
      </c>
      <c r="B21">
        <v>5000</v>
      </c>
      <c r="C21" s="10">
        <v>693</v>
      </c>
      <c r="D21" s="13">
        <v>55</v>
      </c>
      <c r="E21" s="13">
        <v>241</v>
      </c>
    </row>
    <row r="22" spans="1:5" x14ac:dyDescent="0.25">
      <c r="A22">
        <v>5250</v>
      </c>
      <c r="B22">
        <v>5250</v>
      </c>
      <c r="C22" s="10">
        <v>744</v>
      </c>
      <c r="D22" s="13">
        <v>65</v>
      </c>
      <c r="E22" s="13">
        <v>265</v>
      </c>
    </row>
    <row r="23" spans="1:5" x14ac:dyDescent="0.25">
      <c r="A23">
        <v>5500</v>
      </c>
      <c r="B23">
        <v>5500</v>
      </c>
      <c r="C23" s="10">
        <v>819</v>
      </c>
      <c r="D23" s="13">
        <v>68</v>
      </c>
      <c r="E23" s="13">
        <v>289</v>
      </c>
    </row>
    <row r="24" spans="1:5" x14ac:dyDescent="0.25">
      <c r="A24">
        <v>5750</v>
      </c>
      <c r="B24">
        <v>5750</v>
      </c>
      <c r="C24" s="10">
        <v>907</v>
      </c>
      <c r="D24" s="13">
        <v>78</v>
      </c>
      <c r="E24" s="13">
        <v>317</v>
      </c>
    </row>
    <row r="25" spans="1:5" x14ac:dyDescent="0.25">
      <c r="A25">
        <v>6000</v>
      </c>
      <c r="B25">
        <v>6000</v>
      </c>
      <c r="C25" s="10">
        <v>998</v>
      </c>
      <c r="D25" s="13">
        <v>86</v>
      </c>
      <c r="E25" s="13">
        <v>329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E079-256B-48EB-A7DE-FD1BF2D775EB}">
  <dimension ref="A1:M26"/>
  <sheetViews>
    <sheetView zoomScale="85" zoomScaleNormal="85" workbookViewId="0">
      <selection activeCell="H30" sqref="H30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19.5703125" bestFit="1" customWidth="1"/>
    <col min="4" max="4" width="12" bestFit="1" customWidth="1"/>
    <col min="5" max="7" width="11.140625" bestFit="1" customWidth="1"/>
    <col min="8" max="10" width="11.140625" customWidth="1"/>
    <col min="11" max="13" width="11.140625" bestFit="1" customWidth="1"/>
  </cols>
  <sheetData>
    <row r="1" spans="1:13" x14ac:dyDescent="0.25">
      <c r="D1" s="18" t="s">
        <v>54</v>
      </c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" t="s">
        <v>1</v>
      </c>
      <c r="B2" s="1" t="s">
        <v>2</v>
      </c>
      <c r="C2" s="9" t="s">
        <v>47</v>
      </c>
      <c r="D2" s="11" t="s">
        <v>53</v>
      </c>
      <c r="E2" s="11" t="s">
        <v>45</v>
      </c>
      <c r="F2" s="11" t="s">
        <v>48</v>
      </c>
      <c r="G2" s="11" t="s">
        <v>49</v>
      </c>
      <c r="H2" s="11" t="s">
        <v>55</v>
      </c>
      <c r="I2" s="11" t="s">
        <v>56</v>
      </c>
      <c r="J2" s="11" t="s">
        <v>57</v>
      </c>
      <c r="K2" s="11" t="s">
        <v>50</v>
      </c>
      <c r="L2" s="11" t="s">
        <v>51</v>
      </c>
      <c r="M2" s="12" t="s">
        <v>52</v>
      </c>
    </row>
    <row r="3" spans="1:13" x14ac:dyDescent="0.25">
      <c r="A3" s="8"/>
      <c r="B3" s="8"/>
      <c r="C3" s="8"/>
      <c r="D3" s="10" t="s">
        <v>46</v>
      </c>
      <c r="E3" s="10" t="s">
        <v>46</v>
      </c>
      <c r="F3" s="10" t="s">
        <v>46</v>
      </c>
      <c r="G3" s="10" t="s">
        <v>46</v>
      </c>
      <c r="H3" s="10" t="s">
        <v>46</v>
      </c>
      <c r="I3" s="10" t="s">
        <v>46</v>
      </c>
      <c r="J3" s="10" t="s">
        <v>46</v>
      </c>
      <c r="K3" s="10" t="s">
        <v>46</v>
      </c>
      <c r="L3" s="10" t="s">
        <v>46</v>
      </c>
      <c r="M3" s="13" t="s">
        <v>46</v>
      </c>
    </row>
    <row r="4" spans="1:13" x14ac:dyDescent="0.25">
      <c r="A4">
        <v>500</v>
      </c>
      <c r="B4">
        <v>500</v>
      </c>
      <c r="C4">
        <v>1</v>
      </c>
      <c r="D4" s="10">
        <v>6</v>
      </c>
      <c r="E4" s="10">
        <v>3</v>
      </c>
      <c r="F4" s="10">
        <v>2</v>
      </c>
      <c r="G4" s="10">
        <v>1</v>
      </c>
      <c r="H4" s="10">
        <v>1</v>
      </c>
      <c r="I4" s="10">
        <v>1</v>
      </c>
      <c r="J4" s="10">
        <v>1</v>
      </c>
      <c r="K4" s="10">
        <v>2</v>
      </c>
      <c r="L4" s="10">
        <v>2</v>
      </c>
      <c r="M4" s="13">
        <v>1</v>
      </c>
    </row>
    <row r="5" spans="1:13" x14ac:dyDescent="0.25">
      <c r="A5">
        <v>750</v>
      </c>
      <c r="B5">
        <v>750</v>
      </c>
      <c r="C5">
        <f>(A5*B5)/(A4*B4)</f>
        <v>2.25</v>
      </c>
      <c r="D5" s="10">
        <v>12</v>
      </c>
      <c r="E5" s="10">
        <v>5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3</v>
      </c>
      <c r="L5" s="10">
        <v>3</v>
      </c>
      <c r="M5" s="13">
        <v>4</v>
      </c>
    </row>
    <row r="6" spans="1:13" x14ac:dyDescent="0.25">
      <c r="A6">
        <v>1000</v>
      </c>
      <c r="B6">
        <v>1000</v>
      </c>
      <c r="C6">
        <f>(A6*B6)/(A4*B4)</f>
        <v>4</v>
      </c>
      <c r="D6" s="10">
        <v>25</v>
      </c>
      <c r="E6" s="10">
        <v>13</v>
      </c>
      <c r="F6" s="10">
        <v>6</v>
      </c>
      <c r="G6" s="10">
        <v>3</v>
      </c>
      <c r="H6" s="10">
        <v>3</v>
      </c>
      <c r="I6" s="10">
        <v>3</v>
      </c>
      <c r="J6" s="10">
        <v>4</v>
      </c>
      <c r="K6" s="10">
        <v>4</v>
      </c>
      <c r="L6" s="10">
        <v>4</v>
      </c>
      <c r="M6" s="13">
        <v>5</v>
      </c>
    </row>
    <row r="7" spans="1:13" x14ac:dyDescent="0.25">
      <c r="A7">
        <v>1250</v>
      </c>
      <c r="B7">
        <v>1250</v>
      </c>
      <c r="C7">
        <f>(A7*B7)/(A4*B4)</f>
        <v>6.25</v>
      </c>
      <c r="D7" s="10">
        <v>35</v>
      </c>
      <c r="E7" s="10">
        <v>18</v>
      </c>
      <c r="F7" s="10">
        <v>8</v>
      </c>
      <c r="G7" s="10">
        <v>5</v>
      </c>
      <c r="H7" s="10">
        <v>5</v>
      </c>
      <c r="I7" s="10">
        <v>6</v>
      </c>
      <c r="J7" s="10">
        <v>5</v>
      </c>
      <c r="K7" s="10">
        <v>6</v>
      </c>
      <c r="L7" s="10">
        <v>6</v>
      </c>
      <c r="M7" s="13">
        <v>6</v>
      </c>
    </row>
    <row r="8" spans="1:13" x14ac:dyDescent="0.25">
      <c r="A8">
        <v>1500</v>
      </c>
      <c r="B8">
        <v>1500</v>
      </c>
      <c r="C8">
        <f>(A8*B8)/(A4*B4)</f>
        <v>9</v>
      </c>
      <c r="D8" s="10">
        <v>57</v>
      </c>
      <c r="E8" s="10">
        <v>29</v>
      </c>
      <c r="F8" s="10">
        <v>13</v>
      </c>
      <c r="G8" s="10">
        <v>8</v>
      </c>
      <c r="H8" s="10">
        <v>9</v>
      </c>
      <c r="I8" s="10">
        <v>9</v>
      </c>
      <c r="J8" s="10">
        <v>8</v>
      </c>
      <c r="K8" s="10">
        <v>8</v>
      </c>
      <c r="L8" s="10">
        <v>8</v>
      </c>
      <c r="M8" s="13">
        <v>9</v>
      </c>
    </row>
    <row r="9" spans="1:13" x14ac:dyDescent="0.25">
      <c r="A9">
        <v>1750</v>
      </c>
      <c r="B9">
        <v>1750</v>
      </c>
      <c r="C9">
        <f>(A9*B9)/(A4*B4)</f>
        <v>12.25</v>
      </c>
      <c r="D9" s="10">
        <v>72</v>
      </c>
      <c r="E9" s="10">
        <v>36</v>
      </c>
      <c r="F9" s="10">
        <v>15</v>
      </c>
      <c r="G9" s="10">
        <v>9</v>
      </c>
      <c r="H9" s="10">
        <v>12</v>
      </c>
      <c r="I9" s="10">
        <v>10</v>
      </c>
      <c r="J9" s="10">
        <v>10</v>
      </c>
      <c r="K9" s="10">
        <v>11</v>
      </c>
      <c r="L9" s="10">
        <v>9</v>
      </c>
      <c r="M9" s="13">
        <v>11</v>
      </c>
    </row>
    <row r="10" spans="1:13" x14ac:dyDescent="0.25">
      <c r="A10">
        <v>2000</v>
      </c>
      <c r="B10">
        <v>2000</v>
      </c>
      <c r="C10">
        <f>(A10*B10)/(A4*B4)</f>
        <v>16</v>
      </c>
      <c r="D10" s="10">
        <v>109</v>
      </c>
      <c r="E10" s="10">
        <v>53</v>
      </c>
      <c r="F10" s="10">
        <v>22</v>
      </c>
      <c r="G10" s="10">
        <v>12</v>
      </c>
      <c r="H10" s="10">
        <v>17</v>
      </c>
      <c r="I10" s="10">
        <v>15</v>
      </c>
      <c r="J10" s="10">
        <v>13</v>
      </c>
      <c r="K10" s="10">
        <v>15</v>
      </c>
      <c r="L10" s="10">
        <v>12</v>
      </c>
      <c r="M10" s="13">
        <v>12</v>
      </c>
    </row>
    <row r="11" spans="1:13" x14ac:dyDescent="0.25">
      <c r="A11">
        <v>2250</v>
      </c>
      <c r="B11">
        <v>2250</v>
      </c>
      <c r="C11">
        <f>(A11*B11)/(A4*B4)</f>
        <v>20.25</v>
      </c>
      <c r="D11" s="10">
        <v>132</v>
      </c>
      <c r="E11" s="10">
        <v>64</v>
      </c>
      <c r="F11" s="10">
        <v>24</v>
      </c>
      <c r="G11" s="10">
        <v>15</v>
      </c>
      <c r="H11" s="10">
        <v>20</v>
      </c>
      <c r="I11" s="10">
        <v>19</v>
      </c>
      <c r="J11" s="10">
        <v>15</v>
      </c>
      <c r="K11" s="10">
        <v>19</v>
      </c>
      <c r="L11" s="10">
        <v>14</v>
      </c>
      <c r="M11" s="13">
        <v>14</v>
      </c>
    </row>
    <row r="12" spans="1:13" x14ac:dyDescent="0.25">
      <c r="A12">
        <v>2500</v>
      </c>
      <c r="B12">
        <v>2500</v>
      </c>
      <c r="C12">
        <f>(A12*B12)/(A4*B4)</f>
        <v>25</v>
      </c>
      <c r="D12" s="10">
        <v>172</v>
      </c>
      <c r="E12" s="10">
        <v>84</v>
      </c>
      <c r="F12" s="10">
        <v>34</v>
      </c>
      <c r="G12" s="10">
        <v>19</v>
      </c>
      <c r="H12" s="10">
        <v>26</v>
      </c>
      <c r="I12" s="10">
        <v>24</v>
      </c>
      <c r="J12" s="10">
        <v>20</v>
      </c>
      <c r="K12" s="10">
        <v>25</v>
      </c>
      <c r="L12" s="10">
        <v>17</v>
      </c>
      <c r="M12" s="13">
        <v>17</v>
      </c>
    </row>
    <row r="13" spans="1:13" x14ac:dyDescent="0.25">
      <c r="A13">
        <v>2750</v>
      </c>
      <c r="B13">
        <v>2750</v>
      </c>
      <c r="C13">
        <f>(A13*B13)/(A4*B4)</f>
        <v>30.25</v>
      </c>
      <c r="D13" s="10">
        <v>195</v>
      </c>
      <c r="E13" s="10">
        <v>94</v>
      </c>
      <c r="F13" s="10">
        <v>39</v>
      </c>
      <c r="G13" s="10">
        <v>22</v>
      </c>
      <c r="H13" s="10">
        <v>30</v>
      </c>
      <c r="I13" s="10">
        <v>27</v>
      </c>
      <c r="J13" s="10">
        <v>23</v>
      </c>
      <c r="K13" s="10">
        <v>28</v>
      </c>
      <c r="L13" s="10">
        <v>17</v>
      </c>
      <c r="M13" s="13">
        <v>17</v>
      </c>
    </row>
    <row r="14" spans="1:13" x14ac:dyDescent="0.25">
      <c r="A14">
        <v>3000</v>
      </c>
      <c r="B14">
        <v>3000</v>
      </c>
      <c r="C14">
        <f>(A14*B14)/(A4*B4)</f>
        <v>36</v>
      </c>
      <c r="D14" s="10">
        <v>254</v>
      </c>
      <c r="E14" s="10">
        <v>125</v>
      </c>
      <c r="F14" s="10">
        <v>48</v>
      </c>
      <c r="G14" s="10">
        <v>29</v>
      </c>
      <c r="H14" s="10">
        <v>38</v>
      </c>
      <c r="I14" s="10">
        <v>35</v>
      </c>
      <c r="J14" s="10">
        <v>31</v>
      </c>
      <c r="K14" s="10">
        <v>35</v>
      </c>
      <c r="L14" s="10">
        <v>23</v>
      </c>
      <c r="M14" s="13">
        <v>21</v>
      </c>
    </row>
    <row r="15" spans="1:13" x14ac:dyDescent="0.25">
      <c r="A15">
        <v>3250</v>
      </c>
      <c r="B15">
        <v>3250</v>
      </c>
      <c r="C15">
        <f>(A15*B15)/(A4*B4)</f>
        <v>42.25</v>
      </c>
      <c r="D15" s="10">
        <v>293</v>
      </c>
      <c r="E15" s="10">
        <v>140</v>
      </c>
      <c r="F15" s="10">
        <v>52</v>
      </c>
      <c r="G15" s="10">
        <v>29</v>
      </c>
      <c r="H15" s="10">
        <v>44</v>
      </c>
      <c r="I15" s="10">
        <v>40</v>
      </c>
      <c r="J15" s="10">
        <v>35</v>
      </c>
      <c r="K15" s="10">
        <v>40</v>
      </c>
      <c r="L15" s="10">
        <v>25</v>
      </c>
      <c r="M15" s="13">
        <v>23</v>
      </c>
    </row>
    <row r="16" spans="1:13" x14ac:dyDescent="0.25">
      <c r="A16">
        <v>3500</v>
      </c>
      <c r="B16">
        <v>3500</v>
      </c>
      <c r="C16">
        <f>(A16*B16)/(A4*B4)</f>
        <v>49</v>
      </c>
      <c r="D16" s="10">
        <v>354</v>
      </c>
      <c r="E16" s="10">
        <v>171</v>
      </c>
      <c r="F16" s="10">
        <v>66</v>
      </c>
      <c r="G16" s="10">
        <v>36</v>
      </c>
      <c r="H16" s="10">
        <v>53</v>
      </c>
      <c r="I16" s="10">
        <v>48</v>
      </c>
      <c r="J16" s="10">
        <v>42</v>
      </c>
      <c r="K16" s="10">
        <v>48</v>
      </c>
      <c r="L16" s="10">
        <v>33</v>
      </c>
      <c r="M16" s="13">
        <v>27</v>
      </c>
    </row>
    <row r="17" spans="1:13" x14ac:dyDescent="0.25">
      <c r="A17">
        <v>3750</v>
      </c>
      <c r="B17">
        <v>3750</v>
      </c>
      <c r="C17">
        <f>(A17*B17)/(A4*B4)</f>
        <v>56.25</v>
      </c>
      <c r="D17" s="10">
        <v>398</v>
      </c>
      <c r="E17" s="10">
        <v>185</v>
      </c>
      <c r="F17" s="10">
        <v>66</v>
      </c>
      <c r="G17" s="10">
        <v>38</v>
      </c>
      <c r="H17" s="10">
        <v>58</v>
      </c>
      <c r="I17" s="10">
        <v>54</v>
      </c>
      <c r="J17" s="10">
        <v>48</v>
      </c>
      <c r="K17" s="10">
        <v>53</v>
      </c>
      <c r="L17" s="10">
        <v>38</v>
      </c>
      <c r="M17" s="13">
        <v>29</v>
      </c>
    </row>
    <row r="18" spans="1:13" x14ac:dyDescent="0.25">
      <c r="A18">
        <v>4000</v>
      </c>
      <c r="B18">
        <v>4000</v>
      </c>
      <c r="C18">
        <f>(A18*B18)/(A4*B4)</f>
        <v>64</v>
      </c>
      <c r="D18" s="10">
        <v>434</v>
      </c>
      <c r="E18" s="10">
        <v>230</v>
      </c>
      <c r="F18" s="10">
        <v>88</v>
      </c>
      <c r="G18" s="10">
        <v>49</v>
      </c>
      <c r="H18" s="10">
        <v>70</v>
      </c>
      <c r="I18" s="10">
        <v>65</v>
      </c>
      <c r="J18" s="10">
        <v>58</v>
      </c>
      <c r="K18" s="10">
        <v>69</v>
      </c>
      <c r="L18" s="10">
        <v>50</v>
      </c>
      <c r="M18" s="13">
        <v>37</v>
      </c>
    </row>
    <row r="19" spans="1:13" x14ac:dyDescent="0.25">
      <c r="A19">
        <v>4250</v>
      </c>
      <c r="B19">
        <v>4250</v>
      </c>
      <c r="C19">
        <f>(A19*B19)/(A4*B4)</f>
        <v>72.25</v>
      </c>
      <c r="D19" s="10">
        <v>511</v>
      </c>
      <c r="E19" s="10">
        <v>247</v>
      </c>
      <c r="F19" s="10">
        <v>90</v>
      </c>
      <c r="G19" s="10">
        <v>51</v>
      </c>
      <c r="H19" s="10">
        <v>75</v>
      </c>
      <c r="I19" s="10">
        <v>69</v>
      </c>
      <c r="J19" s="10">
        <v>62</v>
      </c>
      <c r="K19" s="10">
        <v>65</v>
      </c>
      <c r="L19" s="10">
        <v>47</v>
      </c>
      <c r="M19" s="13">
        <v>38</v>
      </c>
    </row>
    <row r="20" spans="1:13" x14ac:dyDescent="0.25">
      <c r="A20">
        <v>4500</v>
      </c>
      <c r="B20">
        <v>4500</v>
      </c>
      <c r="C20">
        <f>(A20*B20)/(A4*B4)</f>
        <v>81</v>
      </c>
      <c r="D20" s="10">
        <v>562</v>
      </c>
      <c r="E20" s="10">
        <v>289</v>
      </c>
      <c r="F20" s="10">
        <v>113</v>
      </c>
      <c r="G20" s="10">
        <v>63</v>
      </c>
      <c r="H20" s="10">
        <v>85</v>
      </c>
      <c r="I20" s="10">
        <v>78</v>
      </c>
      <c r="J20" s="10">
        <v>70</v>
      </c>
      <c r="K20" s="10">
        <v>75</v>
      </c>
      <c r="L20" s="10">
        <v>53</v>
      </c>
      <c r="M20" s="13">
        <v>46</v>
      </c>
    </row>
    <row r="21" spans="1:13" x14ac:dyDescent="0.25">
      <c r="A21">
        <v>4750</v>
      </c>
      <c r="B21">
        <v>4750</v>
      </c>
      <c r="C21">
        <f>(A21*B21)/(A4*B4)</f>
        <v>90.25</v>
      </c>
      <c r="D21" s="10">
        <v>646</v>
      </c>
      <c r="E21" s="10">
        <v>310</v>
      </c>
      <c r="F21" s="10">
        <v>114</v>
      </c>
      <c r="G21" s="10">
        <v>63</v>
      </c>
      <c r="H21" s="10">
        <v>91</v>
      </c>
      <c r="I21" s="10">
        <v>83</v>
      </c>
      <c r="J21" s="10">
        <v>76</v>
      </c>
      <c r="K21" s="10">
        <v>83</v>
      </c>
      <c r="L21" s="10">
        <v>57</v>
      </c>
      <c r="M21" s="13">
        <v>47</v>
      </c>
    </row>
    <row r="22" spans="1:13" x14ac:dyDescent="0.25">
      <c r="A22">
        <v>5000</v>
      </c>
      <c r="B22">
        <v>5000</v>
      </c>
      <c r="C22">
        <f>(A22*B22)/(A4*B4)</f>
        <v>100</v>
      </c>
      <c r="D22" s="10">
        <v>693</v>
      </c>
      <c r="E22" s="10">
        <v>359</v>
      </c>
      <c r="F22" s="10">
        <v>143</v>
      </c>
      <c r="G22" s="10">
        <v>78</v>
      </c>
      <c r="H22" s="10">
        <v>102</v>
      </c>
      <c r="I22" s="10">
        <v>96</v>
      </c>
      <c r="J22" s="10">
        <v>88</v>
      </c>
      <c r="K22" s="10">
        <v>100</v>
      </c>
      <c r="L22" s="10">
        <v>68</v>
      </c>
      <c r="M22" s="13">
        <v>55</v>
      </c>
    </row>
    <row r="23" spans="1:13" x14ac:dyDescent="0.25">
      <c r="A23">
        <v>5250</v>
      </c>
      <c r="B23">
        <v>5250</v>
      </c>
      <c r="C23">
        <f>(A23*B23)/(A4*B4)</f>
        <v>110.25</v>
      </c>
      <c r="D23" s="10">
        <v>744</v>
      </c>
      <c r="E23" s="10">
        <v>389</v>
      </c>
      <c r="F23" s="10">
        <v>143</v>
      </c>
      <c r="G23" s="10">
        <v>80</v>
      </c>
      <c r="H23" s="10">
        <v>107</v>
      </c>
      <c r="I23" s="10">
        <v>103</v>
      </c>
      <c r="J23" s="10">
        <v>93</v>
      </c>
      <c r="K23" s="10">
        <v>106</v>
      </c>
      <c r="L23" s="10">
        <v>74</v>
      </c>
      <c r="M23" s="13">
        <v>65</v>
      </c>
    </row>
    <row r="24" spans="1:13" x14ac:dyDescent="0.25">
      <c r="A24">
        <v>5500</v>
      </c>
      <c r="B24">
        <v>5500</v>
      </c>
      <c r="C24">
        <f>(A24*B24)/(A4*B4)</f>
        <v>121</v>
      </c>
      <c r="D24" s="10">
        <v>819</v>
      </c>
      <c r="E24" s="10">
        <v>421</v>
      </c>
      <c r="F24" s="10">
        <v>174</v>
      </c>
      <c r="G24" s="10">
        <v>93</v>
      </c>
      <c r="H24" s="10">
        <v>120</v>
      </c>
      <c r="I24" s="10">
        <v>117</v>
      </c>
      <c r="J24" s="10">
        <v>106</v>
      </c>
      <c r="K24" s="10">
        <v>107</v>
      </c>
      <c r="L24" s="10">
        <v>82</v>
      </c>
      <c r="M24" s="13">
        <v>68</v>
      </c>
    </row>
    <row r="25" spans="1:13" x14ac:dyDescent="0.25">
      <c r="A25">
        <v>5750</v>
      </c>
      <c r="B25">
        <v>5750</v>
      </c>
      <c r="C25">
        <f>(A25*B25)/(A4*B4)</f>
        <v>132.25</v>
      </c>
      <c r="D25" s="10">
        <v>907</v>
      </c>
      <c r="E25" s="10">
        <v>467</v>
      </c>
      <c r="F25" s="10">
        <v>186</v>
      </c>
      <c r="G25" s="10">
        <v>99</v>
      </c>
      <c r="H25" s="10">
        <v>127</v>
      </c>
      <c r="I25" s="10">
        <v>124</v>
      </c>
      <c r="J25" s="10">
        <v>115</v>
      </c>
      <c r="K25" s="10">
        <v>120</v>
      </c>
      <c r="L25" s="10">
        <v>88</v>
      </c>
      <c r="M25" s="13">
        <v>78</v>
      </c>
    </row>
    <row r="26" spans="1:13" x14ac:dyDescent="0.25">
      <c r="A26">
        <v>6000</v>
      </c>
      <c r="B26">
        <v>6000</v>
      </c>
      <c r="C26">
        <f>(A26*B26)/(A4*B4)</f>
        <v>144</v>
      </c>
      <c r="D26" s="10">
        <v>998</v>
      </c>
      <c r="E26" s="10">
        <v>502</v>
      </c>
      <c r="F26" s="10">
        <v>213</v>
      </c>
      <c r="G26" s="10">
        <v>111</v>
      </c>
      <c r="H26" s="10">
        <v>144</v>
      </c>
      <c r="I26" s="10">
        <v>141</v>
      </c>
      <c r="J26" s="10">
        <v>128</v>
      </c>
      <c r="K26" s="10">
        <v>140</v>
      </c>
      <c r="L26" s="10">
        <v>100</v>
      </c>
      <c r="M26" s="13">
        <v>86</v>
      </c>
    </row>
  </sheetData>
  <mergeCells count="1">
    <mergeCell ref="D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E133-5F9C-4D6B-8D7A-0351356E85D9}">
  <dimension ref="A1:N30"/>
  <sheetViews>
    <sheetView workbookViewId="0">
      <selection activeCell="H37" sqref="H37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8.5703125" bestFit="1" customWidth="1"/>
    <col min="4" max="8" width="11.140625" bestFit="1" customWidth="1"/>
  </cols>
  <sheetData>
    <row r="1" spans="1:14" x14ac:dyDescent="0.25">
      <c r="A1" t="s">
        <v>40</v>
      </c>
      <c r="B1" t="s">
        <v>41</v>
      </c>
      <c r="C1" t="s">
        <v>61</v>
      </c>
      <c r="D1" t="s">
        <v>58</v>
      </c>
      <c r="E1" t="s">
        <v>45</v>
      </c>
      <c r="F1" t="s">
        <v>48</v>
      </c>
      <c r="G1" t="s">
        <v>62</v>
      </c>
      <c r="H1" t="s">
        <v>49</v>
      </c>
      <c r="I1" t="s">
        <v>56</v>
      </c>
      <c r="J1" t="s">
        <v>50</v>
      </c>
      <c r="K1" t="s">
        <v>63</v>
      </c>
      <c r="L1" t="s">
        <v>51</v>
      </c>
      <c r="M1" t="s">
        <v>64</v>
      </c>
      <c r="N1" t="s">
        <v>52</v>
      </c>
    </row>
    <row r="2" spans="1:14" x14ac:dyDescent="0.25">
      <c r="A2">
        <v>300</v>
      </c>
      <c r="B2">
        <v>300</v>
      </c>
      <c r="C2">
        <v>300</v>
      </c>
      <c r="D2">
        <v>411</v>
      </c>
      <c r="E2">
        <v>234</v>
      </c>
      <c r="F2">
        <v>173</v>
      </c>
      <c r="G2">
        <v>156</v>
      </c>
      <c r="H2">
        <v>141</v>
      </c>
      <c r="I2">
        <v>144</v>
      </c>
      <c r="J2">
        <v>151</v>
      </c>
      <c r="K2">
        <v>168</v>
      </c>
      <c r="L2">
        <v>172</v>
      </c>
      <c r="M2">
        <v>175</v>
      </c>
      <c r="N2">
        <v>181</v>
      </c>
    </row>
    <row r="23" spans="1:8" x14ac:dyDescent="0.25">
      <c r="D23" t="s">
        <v>58</v>
      </c>
      <c r="E23" t="s">
        <v>45</v>
      </c>
      <c r="F23" s="17" t="s">
        <v>48</v>
      </c>
      <c r="G23" s="17" t="s">
        <v>68</v>
      </c>
      <c r="H23" s="17" t="s">
        <v>49</v>
      </c>
    </row>
    <row r="24" spans="1:8" x14ac:dyDescent="0.25">
      <c r="A24" t="s">
        <v>1</v>
      </c>
      <c r="B24" t="s">
        <v>2</v>
      </c>
      <c r="C24" t="s">
        <v>67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</row>
    <row r="25" spans="1:8" x14ac:dyDescent="0.25">
      <c r="A25">
        <v>50</v>
      </c>
      <c r="B25">
        <v>50</v>
      </c>
      <c r="C25">
        <v>50</v>
      </c>
      <c r="D25">
        <v>5</v>
      </c>
      <c r="E25">
        <v>4</v>
      </c>
      <c r="F25">
        <v>3</v>
      </c>
      <c r="G25">
        <v>3</v>
      </c>
      <c r="H25">
        <v>3</v>
      </c>
    </row>
    <row r="26" spans="1:8" x14ac:dyDescent="0.25">
      <c r="A26">
        <v>100</v>
      </c>
      <c r="B26">
        <v>100</v>
      </c>
      <c r="C26">
        <v>100</v>
      </c>
      <c r="D26">
        <v>39</v>
      </c>
      <c r="E26">
        <v>24</v>
      </c>
      <c r="F26">
        <v>19</v>
      </c>
      <c r="G26">
        <v>16</v>
      </c>
      <c r="H26">
        <v>15</v>
      </c>
    </row>
    <row r="27" spans="1:8" x14ac:dyDescent="0.25">
      <c r="A27">
        <v>150</v>
      </c>
      <c r="B27">
        <v>150</v>
      </c>
      <c r="C27">
        <v>150</v>
      </c>
      <c r="D27">
        <v>113</v>
      </c>
      <c r="E27">
        <v>82</v>
      </c>
      <c r="F27">
        <v>46</v>
      </c>
      <c r="G27">
        <v>41</v>
      </c>
      <c r="H27">
        <v>40</v>
      </c>
    </row>
    <row r="28" spans="1:8" x14ac:dyDescent="0.25">
      <c r="A28">
        <v>200</v>
      </c>
      <c r="B28">
        <v>200</v>
      </c>
      <c r="C28">
        <v>200</v>
      </c>
      <c r="D28">
        <v>237</v>
      </c>
      <c r="E28">
        <v>191</v>
      </c>
      <c r="F28">
        <v>115</v>
      </c>
      <c r="G28">
        <v>102</v>
      </c>
      <c r="H28">
        <v>92</v>
      </c>
    </row>
    <row r="29" spans="1:8" x14ac:dyDescent="0.25">
      <c r="A29">
        <v>250</v>
      </c>
      <c r="B29">
        <v>250</v>
      </c>
      <c r="C29">
        <v>250</v>
      </c>
      <c r="D29">
        <v>355</v>
      </c>
      <c r="E29">
        <v>219</v>
      </c>
      <c r="F29">
        <v>141</v>
      </c>
      <c r="G29">
        <v>126</v>
      </c>
      <c r="H29">
        <v>120</v>
      </c>
    </row>
    <row r="30" spans="1:8" x14ac:dyDescent="0.25">
      <c r="A30">
        <v>300</v>
      </c>
      <c r="B30">
        <v>300</v>
      </c>
      <c r="C30">
        <v>300</v>
      </c>
      <c r="D30">
        <v>411</v>
      </c>
      <c r="E30">
        <v>234</v>
      </c>
      <c r="F30">
        <v>173</v>
      </c>
      <c r="G30">
        <v>156</v>
      </c>
      <c r="H30">
        <v>141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8B59-722D-432B-9E6E-58A013FF0803}">
  <dimension ref="A1:K35"/>
  <sheetViews>
    <sheetView zoomScale="70" zoomScaleNormal="70" workbookViewId="0">
      <selection activeCell="L21" sqref="L21"/>
    </sheetView>
  </sheetViews>
  <sheetFormatPr defaultRowHeight="15" x14ac:dyDescent="0.25"/>
  <cols>
    <col min="1" max="1" width="10" customWidth="1"/>
    <col min="2" max="2" width="9.7109375" bestFit="1" customWidth="1"/>
    <col min="3" max="3" width="11.42578125" bestFit="1" customWidth="1"/>
    <col min="4" max="4" width="16.85546875" bestFit="1" customWidth="1"/>
    <col min="5" max="6" width="20.5703125" bestFit="1" customWidth="1"/>
    <col min="7" max="7" width="26.140625" bestFit="1" customWidth="1"/>
    <col min="9" max="9" width="16.7109375" customWidth="1"/>
    <col min="10" max="10" width="16.140625" customWidth="1"/>
    <col min="11" max="11" width="13.7109375" customWidth="1"/>
  </cols>
  <sheetData>
    <row r="1" spans="1:11" x14ac:dyDescent="0.25">
      <c r="A1" s="19" t="s">
        <v>42</v>
      </c>
      <c r="B1" s="19"/>
      <c r="C1" s="19"/>
      <c r="D1" s="19"/>
      <c r="E1" s="19"/>
      <c r="F1" s="19"/>
      <c r="G1" s="19"/>
      <c r="H1" s="19"/>
      <c r="I1" s="19"/>
    </row>
    <row r="2" spans="1:11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7</v>
      </c>
      <c r="J2" s="6"/>
      <c r="K2" s="6"/>
    </row>
    <row r="3" spans="1:11" x14ac:dyDescent="0.25">
      <c r="A3">
        <v>500</v>
      </c>
      <c r="B3">
        <v>500</v>
      </c>
      <c r="C3">
        <v>6582144</v>
      </c>
      <c r="D3">
        <f>C3/(A3*B3)</f>
        <v>26.328576000000002</v>
      </c>
      <c r="E3">
        <v>5</v>
      </c>
      <c r="F3">
        <v>1</v>
      </c>
      <c r="G3">
        <v>1</v>
      </c>
      <c r="I3">
        <f>A3*A3</f>
        <v>250000</v>
      </c>
    </row>
    <row r="4" spans="1:11" x14ac:dyDescent="0.25">
      <c r="A4">
        <v>750</v>
      </c>
      <c r="B4">
        <v>750</v>
      </c>
      <c r="C4">
        <v>14368144</v>
      </c>
      <c r="D4">
        <f>C4/(A4*B4)</f>
        <v>25.54336711111111</v>
      </c>
      <c r="E4">
        <v>8</v>
      </c>
      <c r="F4">
        <f>(A4*B4)/(A3*B3)</f>
        <v>2.25</v>
      </c>
      <c r="G4">
        <f>E4/E3</f>
        <v>1.6</v>
      </c>
      <c r="I4">
        <f>A4*A4</f>
        <v>562500</v>
      </c>
    </row>
    <row r="5" spans="1:11" x14ac:dyDescent="0.25">
      <c r="A5">
        <v>1000</v>
      </c>
      <c r="B5">
        <v>1000</v>
      </c>
      <c r="C5">
        <v>25154144</v>
      </c>
      <c r="D5">
        <f>C5/(A5*B5)</f>
        <v>25.154143999999999</v>
      </c>
      <c r="E5">
        <v>13</v>
      </c>
      <c r="F5">
        <f>(A5*B5)/(A3*B3)</f>
        <v>4</v>
      </c>
      <c r="G5">
        <f>E5/E3</f>
        <v>2.6</v>
      </c>
      <c r="I5">
        <f t="shared" ref="I5:I25" si="0">A5*A5</f>
        <v>1000000</v>
      </c>
    </row>
    <row r="6" spans="1:11" x14ac:dyDescent="0.25">
      <c r="A6">
        <v>1250</v>
      </c>
      <c r="B6">
        <v>1250</v>
      </c>
      <c r="C6">
        <v>38940144</v>
      </c>
      <c r="D6">
        <f xml:space="preserve"> C6/(A6*B6)</f>
        <v>24.921692159999999</v>
      </c>
      <c r="E6">
        <v>18</v>
      </c>
      <c r="F6">
        <f>(A6*B6)/(A3*B3)</f>
        <v>6.25</v>
      </c>
      <c r="G6">
        <f>E6/E3</f>
        <v>3.6</v>
      </c>
      <c r="I6">
        <f t="shared" si="0"/>
        <v>1562500</v>
      </c>
    </row>
    <row r="7" spans="1:11" x14ac:dyDescent="0.25">
      <c r="A7">
        <v>1500</v>
      </c>
      <c r="B7">
        <v>1500</v>
      </c>
      <c r="C7">
        <v>55726144</v>
      </c>
      <c r="D7">
        <f xml:space="preserve"> C7/(A7*B7)</f>
        <v>24.767175111111111</v>
      </c>
      <c r="E7">
        <v>24</v>
      </c>
      <c r="F7">
        <f>(A7*B7)/(A3*B3)</f>
        <v>9</v>
      </c>
      <c r="G7">
        <f>E7/E3</f>
        <v>4.8</v>
      </c>
      <c r="I7">
        <f t="shared" si="0"/>
        <v>2250000</v>
      </c>
    </row>
    <row r="8" spans="1:11" x14ac:dyDescent="0.25">
      <c r="A8">
        <v>1750</v>
      </c>
      <c r="B8">
        <v>1750</v>
      </c>
      <c r="C8">
        <v>75512144</v>
      </c>
      <c r="D8">
        <f t="shared" ref="D8:D25" si="1">C8/(A8*B8)</f>
        <v>24.657026612244898</v>
      </c>
      <c r="E8">
        <v>33</v>
      </c>
      <c r="F8">
        <f>(A8*B8)/(A3*B3)</f>
        <v>12.25</v>
      </c>
      <c r="G8">
        <f>E8/E3</f>
        <v>6.6</v>
      </c>
      <c r="I8">
        <f t="shared" si="0"/>
        <v>3062500</v>
      </c>
    </row>
    <row r="9" spans="1:11" x14ac:dyDescent="0.25">
      <c r="A9">
        <v>2000</v>
      </c>
      <c r="B9">
        <v>2000</v>
      </c>
      <c r="C9">
        <v>98298144</v>
      </c>
      <c r="D9">
        <f t="shared" si="1"/>
        <v>24.574535999999998</v>
      </c>
      <c r="E9">
        <v>43</v>
      </c>
      <c r="F9">
        <f>(A9*B9)/(A3*B3)</f>
        <v>16</v>
      </c>
      <c r="G9">
        <f>E9/E3</f>
        <v>8.6</v>
      </c>
      <c r="I9">
        <f t="shared" si="0"/>
        <v>4000000</v>
      </c>
    </row>
    <row r="10" spans="1:11" x14ac:dyDescent="0.25">
      <c r="A10">
        <v>2250</v>
      </c>
      <c r="B10">
        <v>2250</v>
      </c>
      <c r="C10">
        <v>124084144</v>
      </c>
      <c r="D10">
        <f t="shared" si="1"/>
        <v>24.510448197530863</v>
      </c>
      <c r="E10">
        <v>53</v>
      </c>
      <c r="F10">
        <f>(A10*B10)/(A3*B3)</f>
        <v>20.25</v>
      </c>
      <c r="G10">
        <f>E10/E3</f>
        <v>10.6</v>
      </c>
      <c r="I10">
        <f t="shared" si="0"/>
        <v>5062500</v>
      </c>
    </row>
    <row r="11" spans="1:11" x14ac:dyDescent="0.25">
      <c r="A11">
        <v>2500</v>
      </c>
      <c r="B11">
        <v>2500</v>
      </c>
      <c r="C11">
        <v>152870144</v>
      </c>
      <c r="D11">
        <f t="shared" si="1"/>
        <v>24.459223040000001</v>
      </c>
      <c r="E11">
        <v>64</v>
      </c>
      <c r="F11">
        <f>(A11*B11)/(A3*B3)</f>
        <v>25</v>
      </c>
      <c r="G11">
        <f>E11/E3</f>
        <v>12.8</v>
      </c>
      <c r="I11">
        <f t="shared" si="0"/>
        <v>6250000</v>
      </c>
    </row>
    <row r="12" spans="1:11" x14ac:dyDescent="0.25">
      <c r="A12">
        <v>2750</v>
      </c>
      <c r="B12">
        <v>2750</v>
      </c>
      <c r="C12">
        <v>184656144</v>
      </c>
      <c r="D12">
        <f t="shared" si="1"/>
        <v>24.417341355371899</v>
      </c>
      <c r="E12">
        <v>77</v>
      </c>
      <c r="F12">
        <f>(A12*B12)/(A3*B3)</f>
        <v>30.25</v>
      </c>
      <c r="G12">
        <f>E12/E3</f>
        <v>15.4</v>
      </c>
      <c r="I12">
        <f t="shared" si="0"/>
        <v>7562500</v>
      </c>
    </row>
    <row r="13" spans="1:11" x14ac:dyDescent="0.25">
      <c r="A13">
        <v>3000</v>
      </c>
      <c r="B13">
        <v>3000</v>
      </c>
      <c r="C13">
        <v>219442144</v>
      </c>
      <c r="D13">
        <f t="shared" si="1"/>
        <v>24.382460444444444</v>
      </c>
      <c r="E13">
        <v>90</v>
      </c>
      <c r="F13">
        <f>(A13*B13)/(A3*B3)</f>
        <v>36</v>
      </c>
      <c r="G13">
        <f>E13/E3</f>
        <v>18</v>
      </c>
      <c r="I13">
        <f t="shared" si="0"/>
        <v>9000000</v>
      </c>
    </row>
    <row r="14" spans="1:11" x14ac:dyDescent="0.25">
      <c r="A14">
        <v>3250</v>
      </c>
      <c r="B14">
        <v>3250</v>
      </c>
      <c r="C14">
        <v>257228144</v>
      </c>
      <c r="D14">
        <f t="shared" si="1"/>
        <v>24.352960378698224</v>
      </c>
      <c r="E14">
        <v>106</v>
      </c>
      <c r="F14">
        <f>(A14*B14)/(A3*B3)</f>
        <v>42.25</v>
      </c>
      <c r="G14">
        <f>E14/E3</f>
        <v>21.2</v>
      </c>
      <c r="I14">
        <f t="shared" si="0"/>
        <v>10562500</v>
      </c>
    </row>
    <row r="15" spans="1:11" x14ac:dyDescent="0.25">
      <c r="A15">
        <v>3500</v>
      </c>
      <c r="B15">
        <v>3500</v>
      </c>
      <c r="C15">
        <v>298014144</v>
      </c>
      <c r="D15">
        <f t="shared" si="1"/>
        <v>24.327685224489795</v>
      </c>
      <c r="E15">
        <v>120</v>
      </c>
      <c r="F15">
        <f>(A15*B15)/(A3*B3)</f>
        <v>49</v>
      </c>
      <c r="G15">
        <f>E15/E3</f>
        <v>24</v>
      </c>
      <c r="I15">
        <f t="shared" si="0"/>
        <v>12250000</v>
      </c>
    </row>
    <row r="16" spans="1:11" x14ac:dyDescent="0.25">
      <c r="A16">
        <v>3750</v>
      </c>
      <c r="B16">
        <v>3750</v>
      </c>
      <c r="C16">
        <v>341800144</v>
      </c>
      <c r="D16">
        <f t="shared" si="1"/>
        <v>24.305788017777779</v>
      </c>
      <c r="E16">
        <v>136</v>
      </c>
      <c r="F16">
        <f>(A16*B16)/(A3*B3)</f>
        <v>56.25</v>
      </c>
      <c r="G16">
        <f>E16/E3</f>
        <v>27.2</v>
      </c>
      <c r="I16">
        <f t="shared" si="0"/>
        <v>14062500</v>
      </c>
    </row>
    <row r="17" spans="1:9" x14ac:dyDescent="0.25">
      <c r="A17">
        <v>4000</v>
      </c>
      <c r="B17">
        <v>4000</v>
      </c>
      <c r="C17">
        <v>388586144</v>
      </c>
      <c r="D17">
        <f t="shared" si="1"/>
        <v>24.286633999999999</v>
      </c>
      <c r="E17">
        <v>156</v>
      </c>
      <c r="F17">
        <f>(A17*B17)/(A3*B3)</f>
        <v>64</v>
      </c>
      <c r="G17">
        <f>E17/E3</f>
        <v>31.2</v>
      </c>
      <c r="I17">
        <f t="shared" si="0"/>
        <v>16000000</v>
      </c>
    </row>
    <row r="18" spans="1:9" x14ac:dyDescent="0.25">
      <c r="A18">
        <v>4250</v>
      </c>
      <c r="B18">
        <v>4250</v>
      </c>
      <c r="C18">
        <v>438372144</v>
      </c>
      <c r="D18">
        <f t="shared" si="1"/>
        <v>24.269738076124568</v>
      </c>
      <c r="E18">
        <v>179</v>
      </c>
      <c r="F18">
        <f>(A18*B18)/(A3*B3)</f>
        <v>72.25</v>
      </c>
      <c r="G18">
        <f>E18/E3</f>
        <v>35.799999999999997</v>
      </c>
      <c r="I18">
        <f t="shared" si="0"/>
        <v>18062500</v>
      </c>
    </row>
    <row r="19" spans="1:9" x14ac:dyDescent="0.25">
      <c r="A19">
        <v>4500</v>
      </c>
      <c r="B19">
        <v>4500</v>
      </c>
      <c r="C19">
        <v>491158144</v>
      </c>
      <c r="D19">
        <f t="shared" si="1"/>
        <v>24.254723160493828</v>
      </c>
      <c r="E19">
        <v>197</v>
      </c>
      <c r="F19">
        <f>(A19*B19)/(A3*B3)</f>
        <v>81</v>
      </c>
      <c r="G19">
        <f>E19/E3</f>
        <v>39.4</v>
      </c>
      <c r="I19">
        <f t="shared" si="0"/>
        <v>20250000</v>
      </c>
    </row>
    <row r="20" spans="1:9" x14ac:dyDescent="0.25">
      <c r="A20">
        <v>4750</v>
      </c>
      <c r="B20">
        <v>4750</v>
      </c>
      <c r="C20">
        <v>546944144</v>
      </c>
      <c r="D20">
        <f t="shared" si="1"/>
        <v>24.241291700831024</v>
      </c>
      <c r="E20">
        <v>218</v>
      </c>
      <c r="F20">
        <f>(A20*B20)/(A3*B3)</f>
        <v>90.25</v>
      </c>
      <c r="G20">
        <f>E20/E3</f>
        <v>43.6</v>
      </c>
      <c r="I20">
        <f t="shared" si="0"/>
        <v>22562500</v>
      </c>
    </row>
    <row r="21" spans="1:9" x14ac:dyDescent="0.25">
      <c r="A21">
        <v>5000</v>
      </c>
      <c r="B21">
        <v>5000</v>
      </c>
      <c r="C21">
        <v>605730144</v>
      </c>
      <c r="D21">
        <f t="shared" si="1"/>
        <v>24.229205759999999</v>
      </c>
      <c r="E21">
        <v>241</v>
      </c>
      <c r="F21">
        <f>(A21*B21)/(A3*B3)</f>
        <v>100</v>
      </c>
      <c r="G21">
        <f>E21/E3</f>
        <v>48.2</v>
      </c>
      <c r="I21">
        <f t="shared" si="0"/>
        <v>25000000</v>
      </c>
    </row>
    <row r="22" spans="1:9" x14ac:dyDescent="0.25">
      <c r="A22">
        <v>5250</v>
      </c>
      <c r="B22">
        <v>5250</v>
      </c>
      <c r="C22">
        <v>667516144</v>
      </c>
      <c r="D22">
        <f t="shared" si="1"/>
        <v>24.218272798185939</v>
      </c>
      <c r="E22">
        <v>265</v>
      </c>
      <c r="F22">
        <f>(A22*B22)/(A3*B3)</f>
        <v>110.25</v>
      </c>
      <c r="G22">
        <f>E22/E3</f>
        <v>53</v>
      </c>
      <c r="I22">
        <f t="shared" si="0"/>
        <v>27562500</v>
      </c>
    </row>
    <row r="23" spans="1:9" x14ac:dyDescent="0.25">
      <c r="A23">
        <v>5500</v>
      </c>
      <c r="B23">
        <v>5500</v>
      </c>
      <c r="C23">
        <v>732302144</v>
      </c>
      <c r="D23">
        <f t="shared" si="1"/>
        <v>24.208335338842975</v>
      </c>
      <c r="E23">
        <v>289</v>
      </c>
      <c r="F23">
        <f>(A23*B23)/(A3*B3)</f>
        <v>121</v>
      </c>
      <c r="G23">
        <f>E23/E3</f>
        <v>57.8</v>
      </c>
      <c r="I23">
        <f t="shared" si="0"/>
        <v>30250000</v>
      </c>
    </row>
    <row r="24" spans="1:9" x14ac:dyDescent="0.25">
      <c r="A24">
        <v>5750</v>
      </c>
      <c r="B24">
        <v>5750</v>
      </c>
      <c r="C24">
        <v>800088144</v>
      </c>
      <c r="D24">
        <f t="shared" si="1"/>
        <v>24.199263334593574</v>
      </c>
      <c r="E24">
        <v>317</v>
      </c>
      <c r="F24">
        <f>(A24*B24)/(A3*B3)</f>
        <v>132.25</v>
      </c>
      <c r="G24">
        <f>E24/E3</f>
        <v>63.4</v>
      </c>
      <c r="I24">
        <f t="shared" si="0"/>
        <v>33062500</v>
      </c>
    </row>
    <row r="25" spans="1:9" x14ac:dyDescent="0.25">
      <c r="A25">
        <v>6000</v>
      </c>
      <c r="B25">
        <v>6000</v>
      </c>
      <c r="C25">
        <v>870874144</v>
      </c>
      <c r="D25">
        <f t="shared" si="1"/>
        <v>24.190948444444444</v>
      </c>
      <c r="E25">
        <v>329</v>
      </c>
      <c r="F25">
        <f>(A25*B25)/(A3*B3)</f>
        <v>144</v>
      </c>
      <c r="G25">
        <f>E25/E3</f>
        <v>65.8</v>
      </c>
      <c r="I25">
        <f t="shared" si="0"/>
        <v>36000000</v>
      </c>
    </row>
    <row r="27" spans="1:9" x14ac:dyDescent="0.25">
      <c r="A27" s="19" t="s">
        <v>44</v>
      </c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1" t="s">
        <v>1</v>
      </c>
      <c r="B28" s="1" t="s">
        <v>2</v>
      </c>
      <c r="C28" s="1" t="s">
        <v>0</v>
      </c>
      <c r="D28" s="1" t="s">
        <v>3</v>
      </c>
      <c r="E28" s="1" t="s">
        <v>4</v>
      </c>
      <c r="F28" s="1" t="s">
        <v>5</v>
      </c>
      <c r="G28" s="1" t="s">
        <v>6</v>
      </c>
      <c r="I28" s="1" t="s">
        <v>7</v>
      </c>
    </row>
    <row r="29" spans="1:9" x14ac:dyDescent="0.25">
      <c r="A29">
        <v>500</v>
      </c>
      <c r="B29">
        <v>500</v>
      </c>
      <c r="C29">
        <v>6582144</v>
      </c>
      <c r="D29">
        <f>C29/(A29*B29)</f>
        <v>26.328576000000002</v>
      </c>
      <c r="E29">
        <v>121</v>
      </c>
      <c r="F29">
        <v>1</v>
      </c>
      <c r="G29">
        <v>1</v>
      </c>
    </row>
    <row r="30" spans="1:9" x14ac:dyDescent="0.25">
      <c r="A30">
        <v>1000</v>
      </c>
      <c r="B30">
        <v>1000</v>
      </c>
      <c r="C30">
        <v>25154144</v>
      </c>
      <c r="D30">
        <f t="shared" ref="D30:D34" si="2">C30/(A30*B30)</f>
        <v>25.154143999999999</v>
      </c>
      <c r="E30">
        <v>501</v>
      </c>
      <c r="F30">
        <v>4</v>
      </c>
      <c r="G30">
        <f>E30/E29</f>
        <v>4.1404958677685952</v>
      </c>
    </row>
    <row r="31" spans="1:9" x14ac:dyDescent="0.25">
      <c r="A31">
        <v>2000</v>
      </c>
      <c r="B31">
        <v>2000</v>
      </c>
      <c r="C31">
        <v>98298144</v>
      </c>
      <c r="D31">
        <f t="shared" si="2"/>
        <v>24.574535999999998</v>
      </c>
      <c r="E31">
        <v>2412</v>
      </c>
      <c r="F31">
        <v>16</v>
      </c>
      <c r="G31">
        <f>E31/E29</f>
        <v>19.93388429752066</v>
      </c>
    </row>
    <row r="32" spans="1:9" x14ac:dyDescent="0.25">
      <c r="A32">
        <v>3000</v>
      </c>
      <c r="B32">
        <v>3000</v>
      </c>
      <c r="C32">
        <v>219442144</v>
      </c>
      <c r="D32">
        <f t="shared" si="2"/>
        <v>24.382460444444444</v>
      </c>
      <c r="E32">
        <v>5983</v>
      </c>
      <c r="F32">
        <v>36</v>
      </c>
      <c r="G32">
        <f>E32/E29</f>
        <v>49.446280991735534</v>
      </c>
    </row>
    <row r="33" spans="1:7" x14ac:dyDescent="0.25">
      <c r="A33">
        <v>4000</v>
      </c>
      <c r="B33">
        <v>4000</v>
      </c>
      <c r="C33">
        <v>388586144</v>
      </c>
      <c r="D33">
        <f t="shared" si="2"/>
        <v>24.286633999999999</v>
      </c>
      <c r="E33">
        <v>10640</v>
      </c>
      <c r="F33">
        <v>64</v>
      </c>
      <c r="G33">
        <f>E33/E29</f>
        <v>87.933884297520663</v>
      </c>
    </row>
    <row r="34" spans="1:7" x14ac:dyDescent="0.25">
      <c r="A34">
        <v>5000</v>
      </c>
      <c r="B34">
        <v>5000</v>
      </c>
      <c r="C34">
        <v>605730144</v>
      </c>
      <c r="D34">
        <f t="shared" si="2"/>
        <v>24.229205759999999</v>
      </c>
      <c r="E34" t="s">
        <v>43</v>
      </c>
      <c r="F34">
        <v>100</v>
      </c>
    </row>
    <row r="35" spans="1:7" x14ac:dyDescent="0.25">
      <c r="A35">
        <v>6000</v>
      </c>
      <c r="B35">
        <v>6000</v>
      </c>
      <c r="C35" t="s">
        <v>43</v>
      </c>
      <c r="D35" t="s">
        <v>43</v>
      </c>
      <c r="E35" t="s">
        <v>43</v>
      </c>
      <c r="F35">
        <v>144</v>
      </c>
    </row>
  </sheetData>
  <mergeCells count="2">
    <mergeCell ref="A1:I1"/>
    <mergeCell ref="A27:I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Memory Allocation</vt:lpstr>
      <vt:lpstr>OCL Vs OMP</vt:lpstr>
      <vt:lpstr>Comparison of All 3</vt:lpstr>
      <vt:lpstr>OMP</vt:lpstr>
      <vt:lpstr>3D</vt:lpstr>
      <vt:lpstr>OCL (Memory As Well)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2020-04-05T13:02:28Z</dcterms:created>
  <dcterms:modified xsi:type="dcterms:W3CDTF">2020-04-23T16:58:33Z</dcterms:modified>
</cp:coreProperties>
</file>