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<sst xmlns="http://schemas.openxmlformats.org/spreadsheetml/2006/main" count="33" uniqueCount="3">
  <si>
    <t>Cost</t>
  </si>
  <si>
    <t>Income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</si>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</sst>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&quot;$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0" xfId="0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Sheet1!$C$2:$C$91</c:f>
            </c:strRef>
          </c:cat>
          <c:val>
            <c:numRef>
              <c:f>Sheet1!$A$2:$A$91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Sheet1!$C$2:$C$91</c:f>
            </c:strRef>
          </c:cat>
          <c:val>
            <c:numRef>
              <c:f>Sheet1!$B$2:$B$91</c:f>
              <c:numCache/>
            </c:numRef>
          </c:val>
          <c:smooth val="0"/>
        </c:ser>
        <c:axId val="75623302"/>
        <c:axId val="707284922"/>
      </c:lineChart>
      <c:catAx>
        <c:axId val="75623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84922"/>
      </c:catAx>
      <c:valAx>
        <c:axId val="70728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3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Sheet1!$G$221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Sheet1!$I$222:$I$311</c:f>
            </c:strRef>
          </c:cat>
          <c:val>
            <c:numRef>
              <c:f>Sheet1!$G$222:$G$311</c:f>
              <c:numCache/>
            </c:numRef>
          </c:val>
          <c:smooth val="0"/>
        </c:ser>
        <c:ser>
          <c:idx val="1"/>
          <c:order val="1"/>
          <c:tx>
            <c:strRef>
              <c:f>Sheet1!$H$221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Sheet1!$I$222:$I$311</c:f>
            </c:strRef>
          </c:cat>
          <c:val>
            <c:numRef>
              <c:f>Sheet1!$H$222:$H$311</c:f>
              <c:numCache/>
            </c:numRef>
          </c:val>
          <c:smooth val="0"/>
        </c:ser>
        <c:axId val="1171225281"/>
        <c:axId val="306496086"/>
      </c:lineChart>
      <c:catAx>
        <c:axId val="117122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496086"/>
      </c:catAx>
      <c:valAx>
        <c:axId val="30649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225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Sheet1!$M$221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Sheet1!$O$222:$O$311</c:f>
            </c:strRef>
          </c:cat>
          <c:val>
            <c:numRef>
              <c:f>Sheet1!$M$222:$M$311</c:f>
              <c:numCache/>
            </c:numRef>
          </c:val>
          <c:smooth val="0"/>
        </c:ser>
        <c:ser>
          <c:idx val="1"/>
          <c:order val="1"/>
          <c:tx>
            <c:strRef>
              <c:f>Sheet1!$N$221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Sheet1!$O$222:$O$311</c:f>
            </c:strRef>
          </c:cat>
          <c:val>
            <c:numRef>
              <c:f>Sheet1!$N$222:$N$311</c:f>
              <c:numCache/>
            </c:numRef>
          </c:val>
          <c:smooth val="0"/>
        </c:ser>
        <c:axId val="1682257029"/>
        <c:axId val="1383514102"/>
      </c:lineChart>
      <c:catAx>
        <c:axId val="1682257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14102"/>
      </c:catAx>
      <c:valAx>
        <c:axId val="1383514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257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Sheet1!$B$2:$B$91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Sheet1!$H$2:$H$91</c:f>
              <c:numCache/>
            </c:numRef>
          </c:val>
          <c:smooth val="0"/>
        </c:ser>
        <c:ser>
          <c:idx val="2"/>
          <c:order val="2"/>
          <c:tx>
            <c:strRef>
              <c:f>Sheet1!$N$1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Sheet1!$N$2:$N$91</c:f>
              <c:numCache/>
            </c:numRef>
          </c:val>
          <c:smooth val="0"/>
        </c:ser>
        <c:ser>
          <c:idx val="3"/>
          <c:order val="3"/>
          <c:tx>
            <c:strRef>
              <c:f>Sheet1!$T$1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Sheet1!$T$2:$T$91</c:f>
              <c:numCache/>
            </c:numRef>
          </c:val>
          <c:smooth val="0"/>
        </c:ser>
        <c:ser>
          <c:idx val="4"/>
          <c:order val="4"/>
          <c:tx>
            <c:strRef>
              <c:f>Sheet1!$B$111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Sheet1!$B$112:$B$201</c:f>
              <c:numCache/>
            </c:numRef>
          </c:val>
          <c:smooth val="0"/>
        </c:ser>
        <c:ser>
          <c:idx val="5"/>
          <c:order val="5"/>
          <c:tx>
            <c:strRef>
              <c:f>Sheet1!$H$111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Sheet1!$H$112:$H$201</c:f>
              <c:numCache/>
            </c:numRef>
          </c:val>
          <c:smooth val="0"/>
        </c:ser>
        <c:ser>
          <c:idx val="6"/>
          <c:order val="6"/>
          <c:tx>
            <c:strRef>
              <c:f>Sheet1!$N$111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Sheet1!$N$112:$N$201</c:f>
              <c:numCache/>
            </c:numRef>
          </c:val>
          <c:smooth val="0"/>
        </c:ser>
        <c:ser>
          <c:idx val="7"/>
          <c:order val="7"/>
          <c:tx>
            <c:strRef>
              <c:f>Sheet1!$T$111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Sheet1!$T$112:$T$201</c:f>
              <c:numCache/>
            </c:numRef>
          </c:val>
          <c:smooth val="0"/>
        </c:ser>
        <c:ser>
          <c:idx val="8"/>
          <c:order val="8"/>
          <c:tx>
            <c:strRef>
              <c:f>Sheet1!$B$221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Sheet1!$B$222:$B$311</c:f>
              <c:numCache/>
            </c:numRef>
          </c:val>
          <c:smooth val="0"/>
        </c:ser>
        <c:ser>
          <c:idx val="9"/>
          <c:order val="9"/>
          <c:tx>
            <c:strRef>
              <c:f>Sheet1!$H$221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Sheet1!$H$222:$H$311</c:f>
              <c:numCache/>
            </c:numRef>
          </c:val>
          <c:smooth val="0"/>
        </c:ser>
        <c:ser>
          <c:idx val="10"/>
          <c:order val="10"/>
          <c:tx>
            <c:strRef>
              <c:f>Sheet1!$N$221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Sheet1!$N$222:$N$311</c:f>
              <c:numCache/>
            </c:numRef>
          </c:val>
          <c:smooth val="0"/>
        </c:ser>
        <c:axId val="1470327578"/>
        <c:axId val="953387037"/>
      </c:lineChart>
      <c:catAx>
        <c:axId val="147032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387037"/>
      </c:catAx>
      <c:valAx>
        <c:axId val="95338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327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Sheet1!$I$2:$I$91</c:f>
            </c:strRef>
          </c:cat>
          <c:val>
            <c:numRef>
              <c:f>Sheet1!$G$2:$G$91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Sheet1!$I$2:$I$91</c:f>
            </c:strRef>
          </c:cat>
          <c:val>
            <c:numRef>
              <c:f>Sheet1!$H$2:$H$91</c:f>
              <c:numCache/>
            </c:numRef>
          </c:val>
          <c:smooth val="0"/>
        </c:ser>
        <c:axId val="2002591916"/>
        <c:axId val="1644250869"/>
      </c:lineChart>
      <c:catAx>
        <c:axId val="200259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50869"/>
      </c:catAx>
      <c:valAx>
        <c:axId val="1644250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91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Sheet1!$S$2:$S$91</c:f>
              <c:numCache/>
            </c:numRef>
          </c:val>
          <c:smooth val="0"/>
        </c:ser>
        <c:ser>
          <c:idx val="1"/>
          <c:order val="1"/>
          <c:tx>
            <c:strRef>
              <c:f>Sheet1!$T$1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Sheet1!$U$2:$U$91</c:f>
            </c:strRef>
          </c:cat>
          <c:val>
            <c:numRef>
              <c:f>Sheet1!$T$2:$T$91</c:f>
              <c:numCache/>
            </c:numRef>
          </c:val>
          <c:smooth val="0"/>
        </c:ser>
        <c:axId val="954409559"/>
        <c:axId val="1916001529"/>
      </c:lineChart>
      <c:catAx>
        <c:axId val="954409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001529"/>
      </c:catAx>
      <c:valAx>
        <c:axId val="1916001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409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Sheet1!$C$112:$C$201</c:f>
            </c:strRef>
          </c:cat>
          <c:val>
            <c:numRef>
              <c:f>Sheet1!$A$112:$A$201</c:f>
              <c:numCache/>
            </c:numRef>
          </c:val>
          <c:smooth val="0"/>
        </c:ser>
        <c:ser>
          <c:idx val="1"/>
          <c:order val="1"/>
          <c:tx>
            <c:strRef>
              <c:f>Sheet1!$B$111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Sheet1!$C$112:$C$201</c:f>
            </c:strRef>
          </c:cat>
          <c:val>
            <c:numRef>
              <c:f>Sheet1!$B$112:$B$201</c:f>
              <c:numCache/>
            </c:numRef>
          </c:val>
          <c:smooth val="0"/>
        </c:ser>
        <c:axId val="2045322034"/>
        <c:axId val="817009572"/>
      </c:lineChart>
      <c:catAx>
        <c:axId val="2045322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009572"/>
      </c:catAx>
      <c:valAx>
        <c:axId val="81700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322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Sheet1!$O$2:$O$91</c:f>
            </c:strRef>
          </c:cat>
          <c:val>
            <c:numRef>
              <c:f>Sheet1!$M$2:$M$91</c:f>
              <c:numCache/>
            </c:numRef>
          </c:val>
          <c:smooth val="0"/>
        </c:ser>
        <c:ser>
          <c:idx val="1"/>
          <c:order val="1"/>
          <c:tx>
            <c:strRef>
              <c:f>Sheet1!$N$1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Sheet1!$O$2:$O$91</c:f>
            </c:strRef>
          </c:cat>
          <c:val>
            <c:numRef>
              <c:f>Sheet1!$N$2:$N$91</c:f>
              <c:numCache/>
            </c:numRef>
          </c:val>
          <c:smooth val="0"/>
        </c:ser>
        <c:axId val="925788559"/>
        <c:axId val="135739275"/>
      </c:lineChart>
      <c:catAx>
        <c:axId val="92578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39275"/>
      </c:catAx>
      <c:valAx>
        <c:axId val="135739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788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Sheet1!$G$111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Sheet1!$I$112:$I$201</c:f>
            </c:strRef>
          </c:cat>
          <c:val>
            <c:numRef>
              <c:f>Sheet1!$G$112:$G$201</c:f>
              <c:numCache/>
            </c:numRef>
          </c:val>
          <c:smooth val="0"/>
        </c:ser>
        <c:ser>
          <c:idx val="1"/>
          <c:order val="1"/>
          <c:tx>
            <c:strRef>
              <c:f>Sheet1!$H$111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Sheet1!$I$112:$I$201</c:f>
            </c:strRef>
          </c:cat>
          <c:val>
            <c:numRef>
              <c:f>Sheet1!$H$112:$H$201</c:f>
              <c:numCache/>
            </c:numRef>
          </c:val>
          <c:smooth val="0"/>
        </c:ser>
        <c:axId val="356638558"/>
        <c:axId val="11146717"/>
      </c:lineChart>
      <c:catAx>
        <c:axId val="356638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6717"/>
      </c:catAx>
      <c:valAx>
        <c:axId val="1114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38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Sheet1!$M$111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Sheet1!$O$112:$O$201</c:f>
            </c:strRef>
          </c:cat>
          <c:val>
            <c:numRef>
              <c:f>Sheet1!$M$112:$M$201</c:f>
              <c:numCache/>
            </c:numRef>
          </c:val>
          <c:smooth val="0"/>
        </c:ser>
        <c:ser>
          <c:idx val="1"/>
          <c:order val="1"/>
          <c:tx>
            <c:strRef>
              <c:f>Sheet1!$N$111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Sheet1!$O$112:$O$201</c:f>
            </c:strRef>
          </c:cat>
          <c:val>
            <c:numRef>
              <c:f>Sheet1!$N$112:$N$201</c:f>
              <c:numCache/>
            </c:numRef>
          </c:val>
          <c:smooth val="0"/>
        </c:ser>
        <c:axId val="205965554"/>
        <c:axId val="1027800380"/>
      </c:lineChart>
      <c:catAx>
        <c:axId val="20596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800380"/>
      </c:catAx>
      <c:valAx>
        <c:axId val="1027800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Sheet1!$S$111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Sheet1!$U$112:$U$201</c:f>
            </c:strRef>
          </c:cat>
          <c:val>
            <c:numRef>
              <c:f>Sheet1!$S$112:$S$201</c:f>
              <c:numCache/>
            </c:numRef>
          </c:val>
          <c:smooth val="0"/>
        </c:ser>
        <c:ser>
          <c:idx val="1"/>
          <c:order val="1"/>
          <c:tx>
            <c:strRef>
              <c:f>Sheet1!$T$111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Sheet1!$U$112:$U$201</c:f>
            </c:strRef>
          </c:cat>
          <c:val>
            <c:numRef>
              <c:f>Sheet1!$T$112:$T$201</c:f>
              <c:numCache/>
            </c:numRef>
          </c:val>
          <c:smooth val="0"/>
        </c:ser>
        <c:axId val="1633429477"/>
        <c:axId val="1656661436"/>
      </c:lineChart>
      <c:catAx>
        <c:axId val="163342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61436"/>
      </c:catAx>
      <c:valAx>
        <c:axId val="165666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429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Sheet1!$A$221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Sheet1!$C$222:$C$311</c:f>
            </c:strRef>
          </c:cat>
          <c:val>
            <c:numRef>
              <c:f>Sheet1!$A$222:$A$311</c:f>
              <c:numCache/>
            </c:numRef>
          </c:val>
          <c:smooth val="0"/>
        </c:ser>
        <c:ser>
          <c:idx val="1"/>
          <c:order val="1"/>
          <c:tx>
            <c:strRef>
              <c:f>Sheet1!$B$221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Sheet1!$C$222:$C$311</c:f>
            </c:strRef>
          </c:cat>
          <c:val>
            <c:numRef>
              <c:f>Sheet1!$B$222:$B$311</c:f>
              <c:numCache/>
            </c:numRef>
          </c:val>
          <c:smooth val="0"/>
        </c:ser>
        <c:axId val="1869594888"/>
        <c:axId val="124140508"/>
      </c:lineChart>
      <c:catAx>
        <c:axId val="18695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40508"/>
      </c:catAx>
      <c:valAx>
        <c:axId val="124140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594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90</xdr:row>
      <xdr:rowOff>190500</xdr:rowOff>
    </xdr:from>
    <xdr:ext cx="5810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942975</xdr:colOff>
      <xdr:row>90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201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942975</xdr:colOff>
      <xdr:row>90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952500</xdr:colOff>
      <xdr:row>201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895350</xdr:colOff>
      <xdr:row>201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838200</xdr:colOff>
      <xdr:row>201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311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904875</xdr:colOff>
      <xdr:row>311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847725</xdr:colOff>
      <xdr:row>311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38100</xdr:colOff>
      <xdr:row>346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G1" s="1" t="s">
        <v>0</v>
      </c>
      <c r="H1" s="2" t="s">
        <v>1</v>
      </c>
      <c r="I1" s="3" t="s">
        <v>2</v>
      </c>
      <c r="M1" s="1" t="s">
        <v>0</v>
      </c>
      <c r="N1" s="2" t="s">
        <v>1</v>
      </c>
      <c r="O1" s="3" t="s">
        <v>2</v>
      </c>
      <c r="S1" s="1" t="s">
        <v>0</v>
      </c>
      <c r="T1" s="2" t="s">
        <v>1</v>
      </c>
      <c r="U1" s="3" t="s">
        <v>2</v>
      </c>
    </row>
    <row r="2">
      <c r="A2" s="4">
        <v>1.0</v>
      </c>
      <c r="B2" s="4">
        <v>2.0</v>
      </c>
      <c r="C2" s="2">
        <v>1.0</v>
      </c>
      <c r="G2" s="5">
        <v>7.0</v>
      </c>
      <c r="H2" s="5">
        <v>73.0</v>
      </c>
      <c r="I2" s="2">
        <v>1.0</v>
      </c>
      <c r="M2" s="5">
        <v>11.0</v>
      </c>
      <c r="N2" s="5">
        <v>100.0</v>
      </c>
      <c r="O2" s="2">
        <v>1.0</v>
      </c>
      <c r="S2" s="5">
        <v>115.0</v>
      </c>
      <c r="T2" s="5">
        <v>267.0</v>
      </c>
      <c r="U2" s="2">
        <v>1.0</v>
      </c>
    </row>
    <row r="3">
      <c r="A3" s="6">
        <f t="shared" ref="A3:A91" si="1">IF(ROW()=1, 1, INDIRECT("A"&amp;(ROW()-1))*1.12)</f>
        <v>1.12</v>
      </c>
      <c r="B3" s="6">
        <f t="shared" ref="B3:B26" si="2">IF(ROW()=1, 1, INDIRECT("B"&amp;(ROW()-1))+1)</f>
        <v>3</v>
      </c>
      <c r="C3" s="7">
        <f t="shared" ref="C3:C91" si="3">IF(ROW()=1, 1, INDIRECT("c"&amp;(ROW()-1))+1)</f>
        <v>2</v>
      </c>
      <c r="G3" s="8">
        <f t="shared" ref="G3:G91" si="4">IF(ROW()=1, 1, INDIRECT("G"&amp;(ROW()-1))*1.12)</f>
        <v>7.84</v>
      </c>
      <c r="H3" s="8">
        <f t="shared" ref="H3:H25" si="5">IF(ROW()=1, 1, INDIRECT("H"&amp;(ROW()-1))+7)</f>
        <v>80</v>
      </c>
      <c r="I3" s="9">
        <f>IF(ROW()=1, 1, INDIRECT("i"&amp;(ROW()-1))+1)</f>
        <v>2</v>
      </c>
      <c r="M3" s="8">
        <f t="shared" ref="M3:M91" si="6">IF(ROW()=1, 1, INDIRECT("M"&amp;(ROW()-1))*1.127)</f>
        <v>12.397</v>
      </c>
      <c r="N3" s="8">
        <f t="shared" ref="N3:N26" si="7">IF(ROW()=1, 1, INDIRECT("N"&amp;(ROW()-1))+31)</f>
        <v>131</v>
      </c>
      <c r="O3" s="7">
        <f t="shared" ref="O3:O91" si="8">IF(ROW()=1, 1, INDIRECT("O"&amp;(ROW()-1))+1)</f>
        <v>2</v>
      </c>
      <c r="S3" s="8">
        <f t="shared" ref="S3:S91" si="9">IF(ROW()=1, 1, INDIRECT("S"&amp;(ROW()-1))*1.119)</f>
        <v>128.685</v>
      </c>
      <c r="T3" s="8">
        <f t="shared" ref="T3:T26" si="10">IF(ROW()=1, 1, INDIRECT("T"&amp;(ROW()-1))+247)</f>
        <v>514</v>
      </c>
      <c r="U3" s="10">
        <f t="shared" ref="U3:U91" si="11">IF(ROW()=1, 1, INDIRECT("U"&amp;(ROW()-1))+1)</f>
        <v>2</v>
      </c>
    </row>
    <row r="4">
      <c r="A4" s="6">
        <f t="shared" si="1"/>
        <v>1.2544</v>
      </c>
      <c r="B4" s="6">
        <f t="shared" si="2"/>
        <v>4</v>
      </c>
      <c r="C4" s="7">
        <f t="shared" si="3"/>
        <v>3</v>
      </c>
      <c r="G4" s="8">
        <f t="shared" si="4"/>
        <v>8.7808</v>
      </c>
      <c r="H4" s="8">
        <f t="shared" si="5"/>
        <v>87</v>
      </c>
      <c r="I4" s="7">
        <f t="shared" ref="I4:I91" si="12">IF(ROW()=1, 1, INDIRECT("I"&amp;(ROW()-1))+1)</f>
        <v>3</v>
      </c>
      <c r="M4" s="8">
        <f t="shared" si="6"/>
        <v>13.971419</v>
      </c>
      <c r="N4" s="8">
        <f t="shared" si="7"/>
        <v>162</v>
      </c>
      <c r="O4" s="7">
        <f t="shared" si="8"/>
        <v>3</v>
      </c>
      <c r="S4" s="8">
        <f t="shared" si="9"/>
        <v>143.998515</v>
      </c>
      <c r="T4" s="8">
        <f t="shared" si="10"/>
        <v>761</v>
      </c>
      <c r="U4" s="10">
        <f t="shared" si="11"/>
        <v>3</v>
      </c>
    </row>
    <row r="5">
      <c r="A5" s="6">
        <f t="shared" si="1"/>
        <v>1.404928</v>
      </c>
      <c r="B5" s="6">
        <f t="shared" si="2"/>
        <v>5</v>
      </c>
      <c r="C5" s="7">
        <f t="shared" si="3"/>
        <v>4</v>
      </c>
      <c r="G5" s="8">
        <f t="shared" si="4"/>
        <v>9.834496</v>
      </c>
      <c r="H5" s="8">
        <f t="shared" si="5"/>
        <v>94</v>
      </c>
      <c r="I5" s="7">
        <f t="shared" si="12"/>
        <v>4</v>
      </c>
      <c r="M5" s="8">
        <f t="shared" si="6"/>
        <v>15.74578921</v>
      </c>
      <c r="N5" s="8">
        <f t="shared" si="7"/>
        <v>193</v>
      </c>
      <c r="O5" s="7">
        <f t="shared" si="8"/>
        <v>4</v>
      </c>
      <c r="S5" s="8">
        <f t="shared" si="9"/>
        <v>161.1343383</v>
      </c>
      <c r="T5" s="8">
        <f t="shared" si="10"/>
        <v>1008</v>
      </c>
      <c r="U5" s="10">
        <f t="shared" si="11"/>
        <v>4</v>
      </c>
    </row>
    <row r="6">
      <c r="A6" s="6">
        <f t="shared" si="1"/>
        <v>1.57351936</v>
      </c>
      <c r="B6" s="6">
        <f t="shared" si="2"/>
        <v>6</v>
      </c>
      <c r="C6" s="7">
        <f t="shared" si="3"/>
        <v>5</v>
      </c>
      <c r="G6" s="8">
        <f t="shared" si="4"/>
        <v>11.01463552</v>
      </c>
      <c r="H6" s="8">
        <f t="shared" si="5"/>
        <v>101</v>
      </c>
      <c r="I6" s="7">
        <f t="shared" si="12"/>
        <v>5</v>
      </c>
      <c r="M6" s="8">
        <f t="shared" si="6"/>
        <v>17.74550444</v>
      </c>
      <c r="N6" s="8">
        <f t="shared" si="7"/>
        <v>224</v>
      </c>
      <c r="O6" s="7">
        <f t="shared" si="8"/>
        <v>5</v>
      </c>
      <c r="S6" s="8">
        <f t="shared" si="9"/>
        <v>180.3093245</v>
      </c>
      <c r="T6" s="8">
        <f t="shared" si="10"/>
        <v>1255</v>
      </c>
      <c r="U6" s="10">
        <f t="shared" si="11"/>
        <v>5</v>
      </c>
    </row>
    <row r="7">
      <c r="A7" s="6">
        <f t="shared" si="1"/>
        <v>1.762341683</v>
      </c>
      <c r="B7" s="6">
        <f t="shared" si="2"/>
        <v>7</v>
      </c>
      <c r="C7" s="7">
        <f t="shared" si="3"/>
        <v>6</v>
      </c>
      <c r="G7" s="8">
        <f t="shared" si="4"/>
        <v>12.33639178</v>
      </c>
      <c r="H7" s="8">
        <f t="shared" si="5"/>
        <v>108</v>
      </c>
      <c r="I7" s="7">
        <f t="shared" si="12"/>
        <v>6</v>
      </c>
      <c r="M7" s="8">
        <f t="shared" si="6"/>
        <v>19.99918351</v>
      </c>
      <c r="N7" s="8">
        <f t="shared" si="7"/>
        <v>255</v>
      </c>
      <c r="O7" s="7">
        <f t="shared" si="8"/>
        <v>6</v>
      </c>
      <c r="S7" s="8">
        <f t="shared" si="9"/>
        <v>201.7661342</v>
      </c>
      <c r="T7" s="8">
        <f t="shared" si="10"/>
        <v>1502</v>
      </c>
      <c r="U7" s="10">
        <f t="shared" si="11"/>
        <v>6</v>
      </c>
    </row>
    <row r="8">
      <c r="A8" s="6">
        <f t="shared" si="1"/>
        <v>1.973822685</v>
      </c>
      <c r="B8" s="6">
        <f t="shared" si="2"/>
        <v>8</v>
      </c>
      <c r="C8" s="7">
        <f t="shared" si="3"/>
        <v>7</v>
      </c>
      <c r="G8" s="8">
        <f t="shared" si="4"/>
        <v>13.8167588</v>
      </c>
      <c r="H8" s="8">
        <f t="shared" si="5"/>
        <v>115</v>
      </c>
      <c r="I8" s="7">
        <f t="shared" si="12"/>
        <v>7</v>
      </c>
      <c r="M8" s="8">
        <f t="shared" si="6"/>
        <v>22.53907981</v>
      </c>
      <c r="N8" s="8">
        <f t="shared" si="7"/>
        <v>286</v>
      </c>
      <c r="O8" s="7">
        <f t="shared" si="8"/>
        <v>7</v>
      </c>
      <c r="S8" s="8">
        <f t="shared" si="9"/>
        <v>225.7763041</v>
      </c>
      <c r="T8" s="8">
        <f t="shared" si="10"/>
        <v>1749</v>
      </c>
      <c r="U8" s="10">
        <f t="shared" si="11"/>
        <v>7</v>
      </c>
    </row>
    <row r="9">
      <c r="A9" s="6">
        <f t="shared" si="1"/>
        <v>2.210681407</v>
      </c>
      <c r="B9" s="6">
        <f t="shared" si="2"/>
        <v>9</v>
      </c>
      <c r="C9" s="7">
        <f t="shared" si="3"/>
        <v>8</v>
      </c>
      <c r="G9" s="8">
        <f t="shared" si="4"/>
        <v>15.47476985</v>
      </c>
      <c r="H9" s="8">
        <f t="shared" si="5"/>
        <v>122</v>
      </c>
      <c r="I9" s="7">
        <f t="shared" si="12"/>
        <v>8</v>
      </c>
      <c r="M9" s="8">
        <f t="shared" si="6"/>
        <v>25.40154295</v>
      </c>
      <c r="N9" s="8">
        <f t="shared" si="7"/>
        <v>317</v>
      </c>
      <c r="O9" s="7">
        <f t="shared" si="8"/>
        <v>8</v>
      </c>
      <c r="S9" s="8">
        <f t="shared" si="9"/>
        <v>252.6436843</v>
      </c>
      <c r="T9" s="8">
        <f t="shared" si="10"/>
        <v>1996</v>
      </c>
      <c r="U9" s="10">
        <f t="shared" si="11"/>
        <v>8</v>
      </c>
    </row>
    <row r="10">
      <c r="A10" s="6">
        <f t="shared" si="1"/>
        <v>2.475963176</v>
      </c>
      <c r="B10" s="6">
        <f t="shared" si="2"/>
        <v>10</v>
      </c>
      <c r="C10" s="7">
        <f t="shared" si="3"/>
        <v>9</v>
      </c>
      <c r="G10" s="8">
        <f t="shared" si="4"/>
        <v>17.33174223</v>
      </c>
      <c r="H10" s="8">
        <f t="shared" si="5"/>
        <v>129</v>
      </c>
      <c r="I10" s="7">
        <f t="shared" si="12"/>
        <v>9</v>
      </c>
      <c r="M10" s="8">
        <f t="shared" si="6"/>
        <v>28.6275389</v>
      </c>
      <c r="N10" s="8">
        <f t="shared" si="7"/>
        <v>348</v>
      </c>
      <c r="O10" s="7">
        <f t="shared" si="8"/>
        <v>9</v>
      </c>
      <c r="S10" s="8">
        <f t="shared" si="9"/>
        <v>282.7082828</v>
      </c>
      <c r="T10" s="8">
        <f t="shared" si="10"/>
        <v>2243</v>
      </c>
      <c r="U10" s="10">
        <f t="shared" si="11"/>
        <v>9</v>
      </c>
    </row>
    <row r="11">
      <c r="A11" s="6">
        <f t="shared" si="1"/>
        <v>2.773078757</v>
      </c>
      <c r="B11" s="6">
        <f t="shared" si="2"/>
        <v>11</v>
      </c>
      <c r="C11" s="7">
        <f t="shared" si="3"/>
        <v>10</v>
      </c>
      <c r="G11" s="8">
        <f t="shared" si="4"/>
        <v>19.4115513</v>
      </c>
      <c r="H11" s="8">
        <f t="shared" si="5"/>
        <v>136</v>
      </c>
      <c r="I11" s="7">
        <f t="shared" si="12"/>
        <v>10</v>
      </c>
      <c r="M11" s="8">
        <f t="shared" si="6"/>
        <v>32.26323634</v>
      </c>
      <c r="N11" s="8">
        <f t="shared" si="7"/>
        <v>379</v>
      </c>
      <c r="O11" s="7">
        <f t="shared" si="8"/>
        <v>10</v>
      </c>
      <c r="S11" s="8">
        <f t="shared" si="9"/>
        <v>316.3505684</v>
      </c>
      <c r="T11" s="8">
        <f t="shared" si="10"/>
        <v>2490</v>
      </c>
      <c r="U11" s="10">
        <f t="shared" si="11"/>
        <v>10</v>
      </c>
    </row>
    <row r="12">
      <c r="A12" s="6">
        <f t="shared" si="1"/>
        <v>3.105848208</v>
      </c>
      <c r="B12" s="6">
        <f t="shared" si="2"/>
        <v>12</v>
      </c>
      <c r="C12" s="7">
        <f t="shared" si="3"/>
        <v>11</v>
      </c>
      <c r="G12" s="8">
        <f t="shared" si="4"/>
        <v>21.74093746</v>
      </c>
      <c r="H12" s="8">
        <f t="shared" si="5"/>
        <v>143</v>
      </c>
      <c r="I12" s="7">
        <f t="shared" si="12"/>
        <v>11</v>
      </c>
      <c r="M12" s="8">
        <f t="shared" si="6"/>
        <v>36.36066736</v>
      </c>
      <c r="N12" s="8">
        <f t="shared" si="7"/>
        <v>410</v>
      </c>
      <c r="O12" s="7">
        <f t="shared" si="8"/>
        <v>11</v>
      </c>
      <c r="S12" s="8">
        <f t="shared" si="9"/>
        <v>353.996286</v>
      </c>
      <c r="T12" s="8">
        <f t="shared" si="10"/>
        <v>2737</v>
      </c>
      <c r="U12" s="10">
        <f t="shared" si="11"/>
        <v>11</v>
      </c>
    </row>
    <row r="13">
      <c r="A13" s="6">
        <f t="shared" si="1"/>
        <v>3.478549993</v>
      </c>
      <c r="B13" s="6">
        <f t="shared" si="2"/>
        <v>13</v>
      </c>
      <c r="C13" s="7">
        <f t="shared" si="3"/>
        <v>12</v>
      </c>
      <c r="G13" s="8">
        <f t="shared" si="4"/>
        <v>24.34984995</v>
      </c>
      <c r="H13" s="8">
        <f t="shared" si="5"/>
        <v>150</v>
      </c>
      <c r="I13" s="7">
        <f t="shared" si="12"/>
        <v>12</v>
      </c>
      <c r="M13" s="8">
        <f t="shared" si="6"/>
        <v>40.97847211</v>
      </c>
      <c r="N13" s="8">
        <f t="shared" si="7"/>
        <v>441</v>
      </c>
      <c r="O13" s="7">
        <f t="shared" si="8"/>
        <v>12</v>
      </c>
      <c r="S13" s="8">
        <f t="shared" si="9"/>
        <v>396.1218441</v>
      </c>
      <c r="T13" s="8">
        <f t="shared" si="10"/>
        <v>2984</v>
      </c>
      <c r="U13" s="10">
        <f t="shared" si="11"/>
        <v>12</v>
      </c>
    </row>
    <row r="14">
      <c r="A14" s="6">
        <f t="shared" si="1"/>
        <v>3.895975993</v>
      </c>
      <c r="B14" s="6">
        <f t="shared" si="2"/>
        <v>14</v>
      </c>
      <c r="C14" s="7">
        <f t="shared" si="3"/>
        <v>13</v>
      </c>
      <c r="G14" s="8">
        <f t="shared" si="4"/>
        <v>27.27183195</v>
      </c>
      <c r="H14" s="8">
        <f t="shared" si="5"/>
        <v>157</v>
      </c>
      <c r="I14" s="7">
        <f t="shared" si="12"/>
        <v>13</v>
      </c>
      <c r="M14" s="8">
        <f t="shared" si="6"/>
        <v>46.18273807</v>
      </c>
      <c r="N14" s="8">
        <f t="shared" si="7"/>
        <v>472</v>
      </c>
      <c r="O14" s="7">
        <f t="shared" si="8"/>
        <v>13</v>
      </c>
      <c r="S14" s="8">
        <f t="shared" si="9"/>
        <v>443.2603435</v>
      </c>
      <c r="T14" s="8">
        <f t="shared" si="10"/>
        <v>3231</v>
      </c>
      <c r="U14" s="10">
        <f t="shared" si="11"/>
        <v>13</v>
      </c>
    </row>
    <row r="15">
      <c r="A15" s="6">
        <f t="shared" si="1"/>
        <v>4.363493112</v>
      </c>
      <c r="B15" s="6">
        <f t="shared" si="2"/>
        <v>15</v>
      </c>
      <c r="C15" s="7">
        <f t="shared" si="3"/>
        <v>14</v>
      </c>
      <c r="G15" s="8">
        <f t="shared" si="4"/>
        <v>30.54445178</v>
      </c>
      <c r="H15" s="8">
        <f t="shared" si="5"/>
        <v>164</v>
      </c>
      <c r="I15" s="7">
        <f t="shared" si="12"/>
        <v>14</v>
      </c>
      <c r="M15" s="8">
        <f t="shared" si="6"/>
        <v>52.04794581</v>
      </c>
      <c r="N15" s="8">
        <f t="shared" si="7"/>
        <v>503</v>
      </c>
      <c r="O15" s="7">
        <f t="shared" si="8"/>
        <v>14</v>
      </c>
      <c r="S15" s="8">
        <f t="shared" si="9"/>
        <v>496.0083244</v>
      </c>
      <c r="T15" s="8">
        <f t="shared" si="10"/>
        <v>3478</v>
      </c>
      <c r="U15" s="10">
        <f t="shared" si="11"/>
        <v>14</v>
      </c>
    </row>
    <row r="16">
      <c r="A16" s="6">
        <f t="shared" si="1"/>
        <v>4.887112285</v>
      </c>
      <c r="B16" s="6">
        <f t="shared" si="2"/>
        <v>16</v>
      </c>
      <c r="C16" s="7">
        <f t="shared" si="3"/>
        <v>15</v>
      </c>
      <c r="G16" s="8">
        <f t="shared" si="4"/>
        <v>34.209786</v>
      </c>
      <c r="H16" s="8">
        <f t="shared" si="5"/>
        <v>171</v>
      </c>
      <c r="I16" s="7">
        <f t="shared" si="12"/>
        <v>15</v>
      </c>
      <c r="M16" s="8">
        <f t="shared" si="6"/>
        <v>58.65803493</v>
      </c>
      <c r="N16" s="8">
        <f t="shared" si="7"/>
        <v>534</v>
      </c>
      <c r="O16" s="7">
        <f t="shared" si="8"/>
        <v>15</v>
      </c>
      <c r="S16" s="8">
        <f t="shared" si="9"/>
        <v>555.033315</v>
      </c>
      <c r="T16" s="8">
        <f t="shared" si="10"/>
        <v>3725</v>
      </c>
      <c r="U16" s="10">
        <f t="shared" si="11"/>
        <v>15</v>
      </c>
    </row>
    <row r="17">
      <c r="A17" s="6">
        <f t="shared" si="1"/>
        <v>5.473565759</v>
      </c>
      <c r="B17" s="6">
        <f t="shared" si="2"/>
        <v>17</v>
      </c>
      <c r="C17" s="7">
        <f t="shared" si="3"/>
        <v>16</v>
      </c>
      <c r="G17" s="8">
        <f t="shared" si="4"/>
        <v>38.31496031</v>
      </c>
      <c r="H17" s="8">
        <f t="shared" si="5"/>
        <v>178</v>
      </c>
      <c r="I17" s="7">
        <f t="shared" si="12"/>
        <v>16</v>
      </c>
      <c r="M17" s="8">
        <f t="shared" si="6"/>
        <v>66.10760536</v>
      </c>
      <c r="N17" s="8">
        <f t="shared" si="7"/>
        <v>565</v>
      </c>
      <c r="O17" s="7">
        <f t="shared" si="8"/>
        <v>16</v>
      </c>
      <c r="S17" s="8">
        <f t="shared" si="9"/>
        <v>621.0822795</v>
      </c>
      <c r="T17" s="8">
        <f t="shared" si="10"/>
        <v>3972</v>
      </c>
      <c r="U17" s="10">
        <f t="shared" si="11"/>
        <v>16</v>
      </c>
    </row>
    <row r="18">
      <c r="A18" s="6">
        <f t="shared" si="1"/>
        <v>6.13039365</v>
      </c>
      <c r="B18" s="6">
        <f t="shared" si="2"/>
        <v>18</v>
      </c>
      <c r="C18" s="7">
        <f t="shared" si="3"/>
        <v>17</v>
      </c>
      <c r="G18" s="8">
        <f t="shared" si="4"/>
        <v>42.91275555</v>
      </c>
      <c r="H18" s="8">
        <f t="shared" si="5"/>
        <v>185</v>
      </c>
      <c r="I18" s="7">
        <f t="shared" si="12"/>
        <v>17</v>
      </c>
      <c r="M18" s="8">
        <f t="shared" si="6"/>
        <v>74.50327124</v>
      </c>
      <c r="N18" s="8">
        <f t="shared" si="7"/>
        <v>596</v>
      </c>
      <c r="O18" s="7">
        <f t="shared" si="8"/>
        <v>17</v>
      </c>
      <c r="S18" s="8">
        <f t="shared" si="9"/>
        <v>694.9910707</v>
      </c>
      <c r="T18" s="8">
        <f t="shared" si="10"/>
        <v>4219</v>
      </c>
      <c r="U18" s="10">
        <f t="shared" si="11"/>
        <v>17</v>
      </c>
    </row>
    <row r="19">
      <c r="A19" s="6">
        <f t="shared" si="1"/>
        <v>6.866040888</v>
      </c>
      <c r="B19" s="6">
        <f t="shared" si="2"/>
        <v>19</v>
      </c>
      <c r="C19" s="7">
        <f t="shared" si="3"/>
        <v>18</v>
      </c>
      <c r="G19" s="8">
        <f t="shared" si="4"/>
        <v>48.06228622</v>
      </c>
      <c r="H19" s="8">
        <f t="shared" si="5"/>
        <v>192</v>
      </c>
      <c r="I19" s="7">
        <f t="shared" si="12"/>
        <v>18</v>
      </c>
      <c r="M19" s="8">
        <f t="shared" si="6"/>
        <v>83.96518669</v>
      </c>
      <c r="N19" s="8">
        <f t="shared" si="7"/>
        <v>627</v>
      </c>
      <c r="O19" s="7">
        <f t="shared" si="8"/>
        <v>18</v>
      </c>
      <c r="S19" s="8">
        <f t="shared" si="9"/>
        <v>777.6950082</v>
      </c>
      <c r="T19" s="8">
        <f t="shared" si="10"/>
        <v>4466</v>
      </c>
      <c r="U19" s="10">
        <f t="shared" si="11"/>
        <v>18</v>
      </c>
    </row>
    <row r="20">
      <c r="A20" s="6">
        <f t="shared" si="1"/>
        <v>7.689965795</v>
      </c>
      <c r="B20" s="6">
        <f t="shared" si="2"/>
        <v>20</v>
      </c>
      <c r="C20" s="7">
        <f t="shared" si="3"/>
        <v>19</v>
      </c>
      <c r="G20" s="8">
        <f t="shared" si="4"/>
        <v>53.82976057</v>
      </c>
      <c r="H20" s="8">
        <f t="shared" si="5"/>
        <v>199</v>
      </c>
      <c r="I20" s="7">
        <f t="shared" si="12"/>
        <v>19</v>
      </c>
      <c r="M20" s="8">
        <f t="shared" si="6"/>
        <v>94.6287654</v>
      </c>
      <c r="N20" s="8">
        <f t="shared" si="7"/>
        <v>658</v>
      </c>
      <c r="O20" s="7">
        <f t="shared" si="8"/>
        <v>19</v>
      </c>
      <c r="S20" s="8">
        <f t="shared" si="9"/>
        <v>870.2407141</v>
      </c>
      <c r="T20" s="8">
        <f t="shared" si="10"/>
        <v>4713</v>
      </c>
      <c r="U20" s="10">
        <f t="shared" si="11"/>
        <v>19</v>
      </c>
    </row>
    <row r="21">
      <c r="A21" s="6">
        <f t="shared" si="1"/>
        <v>8.61276169</v>
      </c>
      <c r="B21" s="6">
        <f t="shared" si="2"/>
        <v>21</v>
      </c>
      <c r="C21" s="7">
        <f t="shared" si="3"/>
        <v>20</v>
      </c>
      <c r="G21" s="8">
        <f t="shared" si="4"/>
        <v>60.28933183</v>
      </c>
      <c r="H21" s="8">
        <f t="shared" si="5"/>
        <v>206</v>
      </c>
      <c r="I21" s="7">
        <f t="shared" si="12"/>
        <v>20</v>
      </c>
      <c r="M21" s="8">
        <f t="shared" si="6"/>
        <v>106.6466186</v>
      </c>
      <c r="N21" s="8">
        <f t="shared" si="7"/>
        <v>689</v>
      </c>
      <c r="O21" s="7">
        <f t="shared" si="8"/>
        <v>20</v>
      </c>
      <c r="S21" s="8">
        <f t="shared" si="9"/>
        <v>973.7993591</v>
      </c>
      <c r="T21" s="8">
        <f t="shared" si="10"/>
        <v>4960</v>
      </c>
      <c r="U21" s="10">
        <f t="shared" si="11"/>
        <v>20</v>
      </c>
    </row>
    <row r="22">
      <c r="A22" s="6">
        <f t="shared" si="1"/>
        <v>9.646293093</v>
      </c>
      <c r="B22" s="6">
        <f t="shared" si="2"/>
        <v>22</v>
      </c>
      <c r="C22" s="7">
        <f t="shared" si="3"/>
        <v>21</v>
      </c>
      <c r="G22" s="8">
        <f t="shared" si="4"/>
        <v>67.52405165</v>
      </c>
      <c r="H22" s="8">
        <f t="shared" si="5"/>
        <v>213</v>
      </c>
      <c r="I22" s="7">
        <f t="shared" si="12"/>
        <v>21</v>
      </c>
      <c r="M22" s="8">
        <f t="shared" si="6"/>
        <v>120.1907392</v>
      </c>
      <c r="N22" s="8">
        <f t="shared" si="7"/>
        <v>720</v>
      </c>
      <c r="O22" s="7">
        <f t="shared" si="8"/>
        <v>21</v>
      </c>
      <c r="S22" s="8">
        <f t="shared" si="9"/>
        <v>1089.681483</v>
      </c>
      <c r="T22" s="8">
        <f t="shared" si="10"/>
        <v>5207</v>
      </c>
      <c r="U22" s="10">
        <f t="shared" si="11"/>
        <v>21</v>
      </c>
    </row>
    <row r="23">
      <c r="A23" s="6">
        <f t="shared" si="1"/>
        <v>10.80384826</v>
      </c>
      <c r="B23" s="6">
        <f t="shared" si="2"/>
        <v>23</v>
      </c>
      <c r="C23" s="7">
        <f t="shared" si="3"/>
        <v>22</v>
      </c>
      <c r="G23" s="8">
        <f t="shared" si="4"/>
        <v>75.62693785</v>
      </c>
      <c r="H23" s="8">
        <f t="shared" si="5"/>
        <v>220</v>
      </c>
      <c r="I23" s="7">
        <f t="shared" si="12"/>
        <v>22</v>
      </c>
      <c r="M23" s="8">
        <f t="shared" si="6"/>
        <v>135.454963</v>
      </c>
      <c r="N23" s="8">
        <f t="shared" si="7"/>
        <v>751</v>
      </c>
      <c r="O23" s="7">
        <f t="shared" si="8"/>
        <v>22</v>
      </c>
      <c r="S23" s="8">
        <f t="shared" si="9"/>
        <v>1219.353579</v>
      </c>
      <c r="T23" s="8">
        <f t="shared" si="10"/>
        <v>5454</v>
      </c>
      <c r="U23" s="10">
        <f t="shared" si="11"/>
        <v>22</v>
      </c>
    </row>
    <row r="24">
      <c r="A24" s="6">
        <f t="shared" si="1"/>
        <v>12.10031006</v>
      </c>
      <c r="B24" s="6">
        <f t="shared" si="2"/>
        <v>24</v>
      </c>
      <c r="C24" s="7">
        <f t="shared" si="3"/>
        <v>23</v>
      </c>
      <c r="G24" s="8">
        <f t="shared" si="4"/>
        <v>84.70217039</v>
      </c>
      <c r="H24" s="8">
        <f t="shared" si="5"/>
        <v>227</v>
      </c>
      <c r="I24" s="7">
        <f t="shared" si="12"/>
        <v>23</v>
      </c>
      <c r="M24" s="8">
        <f t="shared" si="6"/>
        <v>152.6577434</v>
      </c>
      <c r="N24" s="8">
        <f t="shared" si="7"/>
        <v>782</v>
      </c>
      <c r="O24" s="7">
        <f t="shared" si="8"/>
        <v>23</v>
      </c>
      <c r="S24" s="8">
        <f t="shared" si="9"/>
        <v>1364.456655</v>
      </c>
      <c r="T24" s="8">
        <f t="shared" si="10"/>
        <v>5701</v>
      </c>
      <c r="U24" s="10">
        <f t="shared" si="11"/>
        <v>23</v>
      </c>
    </row>
    <row r="25">
      <c r="A25" s="6">
        <f t="shared" si="1"/>
        <v>13.55234726</v>
      </c>
      <c r="B25" s="11">
        <f t="shared" si="2"/>
        <v>25</v>
      </c>
      <c r="C25" s="7">
        <f t="shared" si="3"/>
        <v>24</v>
      </c>
      <c r="G25" s="8">
        <f t="shared" si="4"/>
        <v>94.86643084</v>
      </c>
      <c r="H25" s="8">
        <f t="shared" si="5"/>
        <v>234</v>
      </c>
      <c r="I25" s="7">
        <f t="shared" si="12"/>
        <v>24</v>
      </c>
      <c r="M25" s="8">
        <f t="shared" si="6"/>
        <v>172.0452768</v>
      </c>
      <c r="N25" s="8">
        <f t="shared" si="7"/>
        <v>813</v>
      </c>
      <c r="O25" s="7">
        <f t="shared" si="8"/>
        <v>24</v>
      </c>
      <c r="S25" s="8">
        <f t="shared" si="9"/>
        <v>1526.826997</v>
      </c>
      <c r="T25" s="8">
        <f t="shared" si="10"/>
        <v>5948</v>
      </c>
      <c r="U25" s="10">
        <f t="shared" si="11"/>
        <v>24</v>
      </c>
    </row>
    <row r="26">
      <c r="A26" s="6">
        <f t="shared" si="1"/>
        <v>15.17862893</v>
      </c>
      <c r="B26" s="11">
        <f t="shared" si="2"/>
        <v>26</v>
      </c>
      <c r="C26" s="7">
        <f t="shared" si="3"/>
        <v>25</v>
      </c>
      <c r="G26" s="8">
        <f t="shared" si="4"/>
        <v>106.2504025</v>
      </c>
      <c r="H26" s="5">
        <v>702.0</v>
      </c>
      <c r="I26" s="7">
        <f t="shared" si="12"/>
        <v>25</v>
      </c>
      <c r="M26" s="8">
        <f t="shared" si="6"/>
        <v>193.8950269</v>
      </c>
      <c r="N26" s="8">
        <f t="shared" si="7"/>
        <v>844</v>
      </c>
      <c r="O26" s="7">
        <f t="shared" si="8"/>
        <v>25</v>
      </c>
      <c r="S26" s="8">
        <f t="shared" si="9"/>
        <v>1708.51941</v>
      </c>
      <c r="T26" s="8">
        <f t="shared" si="10"/>
        <v>6195</v>
      </c>
      <c r="U26" s="10">
        <f t="shared" si="11"/>
        <v>25</v>
      </c>
    </row>
    <row r="27">
      <c r="A27" s="6">
        <f t="shared" si="1"/>
        <v>17.00006441</v>
      </c>
      <c r="B27" s="11">
        <v>78.0</v>
      </c>
      <c r="C27" s="7">
        <f t="shared" si="3"/>
        <v>26</v>
      </c>
      <c r="G27" s="8">
        <f t="shared" si="4"/>
        <v>119.0004508</v>
      </c>
      <c r="H27" s="8">
        <f t="shared" ref="H27:H50" si="13">IF(ROW()=1, 1, INDIRECT("H"&amp;(ROW()-1))+21)</f>
        <v>723</v>
      </c>
      <c r="I27" s="7">
        <f t="shared" si="12"/>
        <v>26</v>
      </c>
      <c r="M27" s="8">
        <f t="shared" si="6"/>
        <v>218.5196953</v>
      </c>
      <c r="N27" s="5">
        <v>2532.0</v>
      </c>
      <c r="O27" s="7">
        <f t="shared" si="8"/>
        <v>26</v>
      </c>
      <c r="S27" s="8">
        <f t="shared" si="9"/>
        <v>1911.83322</v>
      </c>
      <c r="T27" s="12">
        <v>18585.0</v>
      </c>
      <c r="U27" s="10">
        <f t="shared" si="11"/>
        <v>26</v>
      </c>
    </row>
    <row r="28">
      <c r="A28" s="6">
        <f t="shared" si="1"/>
        <v>19.04007214</v>
      </c>
      <c r="B28" s="6">
        <f t="shared" ref="B28:B51" si="14">IF(ROW()=1, 1, INDIRECT("B"&amp;(ROW()-1))+3)</f>
        <v>81</v>
      </c>
      <c r="C28" s="7">
        <f t="shared" si="3"/>
        <v>27</v>
      </c>
      <c r="G28" s="8">
        <f t="shared" si="4"/>
        <v>133.2805049</v>
      </c>
      <c r="H28" s="8">
        <f t="shared" si="13"/>
        <v>744</v>
      </c>
      <c r="I28" s="7">
        <f t="shared" si="12"/>
        <v>27</v>
      </c>
      <c r="M28" s="8">
        <f t="shared" si="6"/>
        <v>246.2716966</v>
      </c>
      <c r="N28" s="8">
        <f t="shared" ref="N28:N51" si="15">IF(ROW()=1, 1, INDIRECT("N"&amp;(ROW()-1))+93)</f>
        <v>2625</v>
      </c>
      <c r="O28" s="7">
        <f t="shared" si="8"/>
        <v>27</v>
      </c>
      <c r="S28" s="8">
        <f t="shared" si="9"/>
        <v>2139.341373</v>
      </c>
      <c r="T28" s="8">
        <f t="shared" ref="T28:T51" si="16">IF(ROW()=1, 1, INDIRECT("T"&amp;(ROW()-1))+741)</f>
        <v>19326</v>
      </c>
      <c r="U28" s="10">
        <f t="shared" si="11"/>
        <v>27</v>
      </c>
    </row>
    <row r="29">
      <c r="A29" s="6">
        <f t="shared" si="1"/>
        <v>21.32488079</v>
      </c>
      <c r="B29" s="6">
        <f t="shared" si="14"/>
        <v>84</v>
      </c>
      <c r="C29" s="7">
        <f t="shared" si="3"/>
        <v>28</v>
      </c>
      <c r="G29" s="8">
        <f t="shared" si="4"/>
        <v>149.2741655</v>
      </c>
      <c r="H29" s="8">
        <f t="shared" si="13"/>
        <v>765</v>
      </c>
      <c r="I29" s="7">
        <f t="shared" si="12"/>
        <v>28</v>
      </c>
      <c r="M29" s="8">
        <f t="shared" si="6"/>
        <v>277.5482021</v>
      </c>
      <c r="N29" s="8">
        <f t="shared" si="15"/>
        <v>2718</v>
      </c>
      <c r="O29" s="7">
        <f t="shared" si="8"/>
        <v>28</v>
      </c>
      <c r="S29" s="8">
        <f t="shared" si="9"/>
        <v>2393.922996</v>
      </c>
      <c r="T29" s="8">
        <f t="shared" si="16"/>
        <v>20067</v>
      </c>
      <c r="U29" s="10">
        <f t="shared" si="11"/>
        <v>28</v>
      </c>
    </row>
    <row r="30">
      <c r="A30" s="6">
        <f t="shared" si="1"/>
        <v>23.88386649</v>
      </c>
      <c r="B30" s="6">
        <f t="shared" si="14"/>
        <v>87</v>
      </c>
      <c r="C30" s="7">
        <f t="shared" si="3"/>
        <v>29</v>
      </c>
      <c r="G30" s="8">
        <f t="shared" si="4"/>
        <v>167.1870654</v>
      </c>
      <c r="H30" s="8">
        <f t="shared" si="13"/>
        <v>786</v>
      </c>
      <c r="I30" s="7">
        <f t="shared" si="12"/>
        <v>29</v>
      </c>
      <c r="M30" s="8">
        <f t="shared" si="6"/>
        <v>312.7968238</v>
      </c>
      <c r="N30" s="8">
        <f t="shared" si="15"/>
        <v>2811</v>
      </c>
      <c r="O30" s="7">
        <f t="shared" si="8"/>
        <v>29</v>
      </c>
      <c r="S30" s="8">
        <f t="shared" si="9"/>
        <v>2678.799833</v>
      </c>
      <c r="T30" s="8">
        <f t="shared" si="16"/>
        <v>20808</v>
      </c>
      <c r="U30" s="10">
        <f t="shared" si="11"/>
        <v>29</v>
      </c>
    </row>
    <row r="31">
      <c r="A31" s="6">
        <f t="shared" si="1"/>
        <v>26.74993047</v>
      </c>
      <c r="B31" s="6">
        <f t="shared" si="14"/>
        <v>90</v>
      </c>
      <c r="C31" s="7">
        <f t="shared" si="3"/>
        <v>30</v>
      </c>
      <c r="G31" s="8">
        <f t="shared" si="4"/>
        <v>187.2495133</v>
      </c>
      <c r="H31" s="8">
        <f t="shared" si="13"/>
        <v>807</v>
      </c>
      <c r="I31" s="7">
        <f t="shared" si="12"/>
        <v>30</v>
      </c>
      <c r="M31" s="8">
        <f t="shared" si="6"/>
        <v>352.5220204</v>
      </c>
      <c r="N31" s="8">
        <f t="shared" si="15"/>
        <v>2904</v>
      </c>
      <c r="O31" s="7">
        <f t="shared" si="8"/>
        <v>30</v>
      </c>
      <c r="S31" s="8">
        <f t="shared" si="9"/>
        <v>2997.577013</v>
      </c>
      <c r="T31" s="8">
        <f t="shared" si="16"/>
        <v>21549</v>
      </c>
      <c r="U31" s="10">
        <f t="shared" si="11"/>
        <v>30</v>
      </c>
    </row>
    <row r="32">
      <c r="A32" s="6">
        <f t="shared" si="1"/>
        <v>29.95992212</v>
      </c>
      <c r="B32" s="6">
        <f t="shared" si="14"/>
        <v>93</v>
      </c>
      <c r="C32" s="7">
        <f t="shared" si="3"/>
        <v>31</v>
      </c>
      <c r="G32" s="8">
        <f t="shared" si="4"/>
        <v>209.7194548</v>
      </c>
      <c r="H32" s="8">
        <f t="shared" si="13"/>
        <v>828</v>
      </c>
      <c r="I32" s="7">
        <f t="shared" si="12"/>
        <v>31</v>
      </c>
      <c r="M32" s="8">
        <f t="shared" si="6"/>
        <v>397.292317</v>
      </c>
      <c r="N32" s="8">
        <f t="shared" si="15"/>
        <v>2997</v>
      </c>
      <c r="O32" s="7">
        <f t="shared" si="8"/>
        <v>31</v>
      </c>
      <c r="S32" s="8">
        <f t="shared" si="9"/>
        <v>3354.288677</v>
      </c>
      <c r="T32" s="8">
        <f t="shared" si="16"/>
        <v>22290</v>
      </c>
      <c r="U32" s="10">
        <f t="shared" si="11"/>
        <v>31</v>
      </c>
    </row>
    <row r="33">
      <c r="A33" s="6">
        <f t="shared" si="1"/>
        <v>33.55511278</v>
      </c>
      <c r="B33" s="6">
        <f t="shared" si="14"/>
        <v>96</v>
      </c>
      <c r="C33" s="7">
        <f t="shared" si="3"/>
        <v>32</v>
      </c>
      <c r="G33" s="8">
        <f t="shared" si="4"/>
        <v>234.8857894</v>
      </c>
      <c r="H33" s="8">
        <f t="shared" si="13"/>
        <v>849</v>
      </c>
      <c r="I33" s="7">
        <f t="shared" si="12"/>
        <v>32</v>
      </c>
      <c r="M33" s="8">
        <f t="shared" si="6"/>
        <v>447.7484412</v>
      </c>
      <c r="N33" s="8">
        <f t="shared" si="15"/>
        <v>3090</v>
      </c>
      <c r="O33" s="7">
        <f t="shared" si="8"/>
        <v>32</v>
      </c>
      <c r="S33" s="8">
        <f t="shared" si="9"/>
        <v>3753.44903</v>
      </c>
      <c r="T33" s="8">
        <f t="shared" si="16"/>
        <v>23031</v>
      </c>
      <c r="U33" s="10">
        <f t="shared" si="11"/>
        <v>32</v>
      </c>
    </row>
    <row r="34">
      <c r="A34" s="6">
        <f t="shared" si="1"/>
        <v>37.58172631</v>
      </c>
      <c r="B34" s="6">
        <f t="shared" si="14"/>
        <v>99</v>
      </c>
      <c r="C34" s="7">
        <f t="shared" si="3"/>
        <v>33</v>
      </c>
      <c r="G34" s="8">
        <f t="shared" si="4"/>
        <v>263.0720842</v>
      </c>
      <c r="H34" s="8">
        <f t="shared" si="13"/>
        <v>870</v>
      </c>
      <c r="I34" s="7">
        <f t="shared" si="12"/>
        <v>33</v>
      </c>
      <c r="M34" s="8">
        <f t="shared" si="6"/>
        <v>504.6124933</v>
      </c>
      <c r="N34" s="8">
        <f t="shared" si="15"/>
        <v>3183</v>
      </c>
      <c r="O34" s="7">
        <f t="shared" si="8"/>
        <v>33</v>
      </c>
      <c r="S34" s="8">
        <f t="shared" si="9"/>
        <v>4200.109465</v>
      </c>
      <c r="T34" s="8">
        <f t="shared" si="16"/>
        <v>23772</v>
      </c>
      <c r="U34" s="10">
        <f t="shared" si="11"/>
        <v>33</v>
      </c>
    </row>
    <row r="35">
      <c r="A35" s="6">
        <f t="shared" si="1"/>
        <v>42.09153347</v>
      </c>
      <c r="B35" s="6">
        <f t="shared" si="14"/>
        <v>102</v>
      </c>
      <c r="C35" s="7">
        <f t="shared" si="3"/>
        <v>34</v>
      </c>
      <c r="G35" s="8">
        <f t="shared" si="4"/>
        <v>294.6407343</v>
      </c>
      <c r="H35" s="8">
        <f t="shared" si="13"/>
        <v>891</v>
      </c>
      <c r="I35" s="7">
        <f t="shared" si="12"/>
        <v>34</v>
      </c>
      <c r="M35" s="8">
        <f t="shared" si="6"/>
        <v>568.6982799</v>
      </c>
      <c r="N35" s="8">
        <f t="shared" si="15"/>
        <v>3276</v>
      </c>
      <c r="O35" s="7">
        <f t="shared" si="8"/>
        <v>34</v>
      </c>
      <c r="S35" s="8">
        <f t="shared" si="9"/>
        <v>4699.922491</v>
      </c>
      <c r="T35" s="8">
        <f t="shared" si="16"/>
        <v>24513</v>
      </c>
      <c r="U35" s="10">
        <f t="shared" si="11"/>
        <v>34</v>
      </c>
    </row>
    <row r="36">
      <c r="A36" s="6">
        <f t="shared" si="1"/>
        <v>47.14251748</v>
      </c>
      <c r="B36" s="6">
        <f t="shared" si="14"/>
        <v>105</v>
      </c>
      <c r="C36" s="7">
        <f t="shared" si="3"/>
        <v>35</v>
      </c>
      <c r="G36" s="8">
        <f t="shared" si="4"/>
        <v>329.9976224</v>
      </c>
      <c r="H36" s="8">
        <f t="shared" si="13"/>
        <v>912</v>
      </c>
      <c r="I36" s="7">
        <f t="shared" si="12"/>
        <v>35</v>
      </c>
      <c r="M36" s="8">
        <f t="shared" si="6"/>
        <v>640.9229615</v>
      </c>
      <c r="N36" s="8">
        <f t="shared" si="15"/>
        <v>3369</v>
      </c>
      <c r="O36" s="7">
        <f t="shared" si="8"/>
        <v>35</v>
      </c>
      <c r="S36" s="8">
        <f t="shared" si="9"/>
        <v>5259.213267</v>
      </c>
      <c r="T36" s="8">
        <f t="shared" si="16"/>
        <v>25254</v>
      </c>
      <c r="U36" s="10">
        <f t="shared" si="11"/>
        <v>35</v>
      </c>
    </row>
    <row r="37">
      <c r="A37" s="6">
        <f t="shared" si="1"/>
        <v>52.79961958</v>
      </c>
      <c r="B37" s="6">
        <f t="shared" si="14"/>
        <v>108</v>
      </c>
      <c r="C37" s="7">
        <f t="shared" si="3"/>
        <v>36</v>
      </c>
      <c r="G37" s="8">
        <f t="shared" si="4"/>
        <v>369.5973371</v>
      </c>
      <c r="H37" s="8">
        <f t="shared" si="13"/>
        <v>933</v>
      </c>
      <c r="I37" s="7">
        <f t="shared" si="12"/>
        <v>36</v>
      </c>
      <c r="M37" s="8">
        <f t="shared" si="6"/>
        <v>722.3201776</v>
      </c>
      <c r="N37" s="8">
        <f t="shared" si="15"/>
        <v>3462</v>
      </c>
      <c r="O37" s="7">
        <f t="shared" si="8"/>
        <v>36</v>
      </c>
      <c r="S37" s="8">
        <f t="shared" si="9"/>
        <v>5885.059646</v>
      </c>
      <c r="T37" s="8">
        <f t="shared" si="16"/>
        <v>25995</v>
      </c>
      <c r="U37" s="10">
        <f t="shared" si="11"/>
        <v>36</v>
      </c>
    </row>
    <row r="38">
      <c r="A38" s="6">
        <f t="shared" si="1"/>
        <v>59.13557393</v>
      </c>
      <c r="B38" s="6">
        <f t="shared" si="14"/>
        <v>111</v>
      </c>
      <c r="C38" s="7">
        <f t="shared" si="3"/>
        <v>37</v>
      </c>
      <c r="G38" s="8">
        <f t="shared" si="4"/>
        <v>413.9490175</v>
      </c>
      <c r="H38" s="8">
        <f t="shared" si="13"/>
        <v>954</v>
      </c>
      <c r="I38" s="7">
        <f t="shared" si="12"/>
        <v>37</v>
      </c>
      <c r="M38" s="8">
        <f t="shared" si="6"/>
        <v>814.0548401</v>
      </c>
      <c r="N38" s="8">
        <f t="shared" si="15"/>
        <v>3555</v>
      </c>
      <c r="O38" s="7">
        <f t="shared" si="8"/>
        <v>37</v>
      </c>
      <c r="S38" s="8">
        <f t="shared" si="9"/>
        <v>6585.381744</v>
      </c>
      <c r="T38" s="8">
        <f t="shared" si="16"/>
        <v>26736</v>
      </c>
      <c r="U38" s="10">
        <f t="shared" si="11"/>
        <v>37</v>
      </c>
    </row>
    <row r="39">
      <c r="A39" s="6">
        <f t="shared" si="1"/>
        <v>66.2318428</v>
      </c>
      <c r="B39" s="6">
        <f t="shared" si="14"/>
        <v>114</v>
      </c>
      <c r="C39" s="7">
        <f t="shared" si="3"/>
        <v>38</v>
      </c>
      <c r="G39" s="8">
        <f t="shared" si="4"/>
        <v>463.6228996</v>
      </c>
      <c r="H39" s="8">
        <f t="shared" si="13"/>
        <v>975</v>
      </c>
      <c r="I39" s="7">
        <f t="shared" si="12"/>
        <v>38</v>
      </c>
      <c r="M39" s="8">
        <f t="shared" si="6"/>
        <v>917.4398048</v>
      </c>
      <c r="N39" s="8">
        <f t="shared" si="15"/>
        <v>3648</v>
      </c>
      <c r="O39" s="7">
        <f t="shared" si="8"/>
        <v>38</v>
      </c>
      <c r="S39" s="8">
        <f t="shared" si="9"/>
        <v>7369.042171</v>
      </c>
      <c r="T39" s="8">
        <f t="shared" si="16"/>
        <v>27477</v>
      </c>
      <c r="U39" s="10">
        <f t="shared" si="11"/>
        <v>38</v>
      </c>
    </row>
    <row r="40">
      <c r="A40" s="6">
        <f t="shared" si="1"/>
        <v>74.17966394</v>
      </c>
      <c r="B40" s="6">
        <f t="shared" si="14"/>
        <v>117</v>
      </c>
      <c r="C40" s="7">
        <f t="shared" si="3"/>
        <v>39</v>
      </c>
      <c r="G40" s="8">
        <f t="shared" si="4"/>
        <v>519.2576476</v>
      </c>
      <c r="H40" s="8">
        <f t="shared" si="13"/>
        <v>996</v>
      </c>
      <c r="I40" s="7">
        <f t="shared" si="12"/>
        <v>39</v>
      </c>
      <c r="M40" s="8">
        <f t="shared" si="6"/>
        <v>1033.95466</v>
      </c>
      <c r="N40" s="8">
        <f t="shared" si="15"/>
        <v>3741</v>
      </c>
      <c r="O40" s="7">
        <f t="shared" si="8"/>
        <v>39</v>
      </c>
      <c r="S40" s="8">
        <f t="shared" si="9"/>
        <v>8245.95819</v>
      </c>
      <c r="T40" s="8">
        <f t="shared" si="16"/>
        <v>28218</v>
      </c>
      <c r="U40" s="10">
        <f t="shared" si="11"/>
        <v>39</v>
      </c>
    </row>
    <row r="41">
      <c r="A41" s="6">
        <f t="shared" si="1"/>
        <v>83.08122361</v>
      </c>
      <c r="B41" s="6">
        <f t="shared" si="14"/>
        <v>120</v>
      </c>
      <c r="C41" s="7">
        <f t="shared" si="3"/>
        <v>40</v>
      </c>
      <c r="G41" s="8">
        <f t="shared" si="4"/>
        <v>581.5685653</v>
      </c>
      <c r="H41" s="8">
        <f t="shared" si="13"/>
        <v>1017</v>
      </c>
      <c r="I41" s="7">
        <f t="shared" si="12"/>
        <v>40</v>
      </c>
      <c r="M41" s="8">
        <f t="shared" si="6"/>
        <v>1165.266902</v>
      </c>
      <c r="N41" s="8">
        <f t="shared" si="15"/>
        <v>3834</v>
      </c>
      <c r="O41" s="7">
        <f t="shared" si="8"/>
        <v>40</v>
      </c>
      <c r="S41" s="8">
        <f t="shared" si="9"/>
        <v>9227.227214</v>
      </c>
      <c r="T41" s="8">
        <f t="shared" si="16"/>
        <v>28959</v>
      </c>
      <c r="U41" s="10">
        <f t="shared" si="11"/>
        <v>40</v>
      </c>
    </row>
    <row r="42">
      <c r="A42" s="6">
        <f t="shared" si="1"/>
        <v>93.05097044</v>
      </c>
      <c r="B42" s="6">
        <f t="shared" si="14"/>
        <v>123</v>
      </c>
      <c r="C42" s="7">
        <f t="shared" si="3"/>
        <v>41</v>
      </c>
      <c r="G42" s="8">
        <f t="shared" si="4"/>
        <v>651.3567931</v>
      </c>
      <c r="H42" s="8">
        <f t="shared" si="13"/>
        <v>1038</v>
      </c>
      <c r="I42" s="7">
        <f t="shared" si="12"/>
        <v>41</v>
      </c>
      <c r="M42" s="8">
        <f t="shared" si="6"/>
        <v>1313.255798</v>
      </c>
      <c r="N42" s="8">
        <f t="shared" si="15"/>
        <v>3927</v>
      </c>
      <c r="O42" s="7">
        <f t="shared" si="8"/>
        <v>41</v>
      </c>
      <c r="S42" s="8">
        <f t="shared" si="9"/>
        <v>10325.26725</v>
      </c>
      <c r="T42" s="8">
        <f t="shared" si="16"/>
        <v>29700</v>
      </c>
      <c r="U42" s="10">
        <f t="shared" si="11"/>
        <v>41</v>
      </c>
    </row>
    <row r="43">
      <c r="A43" s="6">
        <f t="shared" si="1"/>
        <v>104.2170869</v>
      </c>
      <c r="B43" s="6">
        <f t="shared" si="14"/>
        <v>126</v>
      </c>
      <c r="C43" s="7">
        <f t="shared" si="3"/>
        <v>42</v>
      </c>
      <c r="G43" s="8">
        <f t="shared" si="4"/>
        <v>729.5196083</v>
      </c>
      <c r="H43" s="8">
        <f t="shared" si="13"/>
        <v>1059</v>
      </c>
      <c r="I43" s="7">
        <f t="shared" si="12"/>
        <v>42</v>
      </c>
      <c r="M43" s="8">
        <f t="shared" si="6"/>
        <v>1480.039285</v>
      </c>
      <c r="N43" s="8">
        <f t="shared" si="15"/>
        <v>4020</v>
      </c>
      <c r="O43" s="7">
        <f t="shared" si="8"/>
        <v>42</v>
      </c>
      <c r="S43" s="8">
        <f t="shared" si="9"/>
        <v>11553.97406</v>
      </c>
      <c r="T43" s="8">
        <f t="shared" si="16"/>
        <v>30441</v>
      </c>
      <c r="U43" s="10">
        <f t="shared" si="11"/>
        <v>42</v>
      </c>
    </row>
    <row r="44">
      <c r="A44" s="6">
        <f t="shared" si="1"/>
        <v>116.7231373</v>
      </c>
      <c r="B44" s="6">
        <f t="shared" si="14"/>
        <v>129</v>
      </c>
      <c r="C44" s="7">
        <f t="shared" si="3"/>
        <v>43</v>
      </c>
      <c r="G44" s="8">
        <f t="shared" si="4"/>
        <v>817.0619613</v>
      </c>
      <c r="H44" s="8">
        <f t="shared" si="13"/>
        <v>1080</v>
      </c>
      <c r="I44" s="7">
        <f t="shared" si="12"/>
        <v>43</v>
      </c>
      <c r="M44" s="8">
        <f t="shared" si="6"/>
        <v>1668.004274</v>
      </c>
      <c r="N44" s="8">
        <f t="shared" si="15"/>
        <v>4113</v>
      </c>
      <c r="O44" s="7">
        <f t="shared" si="8"/>
        <v>43</v>
      </c>
      <c r="S44" s="8">
        <f t="shared" si="9"/>
        <v>12928.89697</v>
      </c>
      <c r="T44" s="8">
        <f t="shared" si="16"/>
        <v>31182</v>
      </c>
      <c r="U44" s="10">
        <f t="shared" si="11"/>
        <v>43</v>
      </c>
    </row>
    <row r="45">
      <c r="A45" s="6">
        <f t="shared" si="1"/>
        <v>130.7299138</v>
      </c>
      <c r="B45" s="6">
        <f t="shared" si="14"/>
        <v>132</v>
      </c>
      <c r="C45" s="7">
        <f t="shared" si="3"/>
        <v>44</v>
      </c>
      <c r="G45" s="8">
        <f t="shared" si="4"/>
        <v>915.1093966</v>
      </c>
      <c r="H45" s="8">
        <f t="shared" si="13"/>
        <v>1101</v>
      </c>
      <c r="I45" s="7">
        <f t="shared" si="12"/>
        <v>44</v>
      </c>
      <c r="M45" s="8">
        <f t="shared" si="6"/>
        <v>1879.840817</v>
      </c>
      <c r="N45" s="8">
        <f t="shared" si="15"/>
        <v>4206</v>
      </c>
      <c r="O45" s="7">
        <f t="shared" si="8"/>
        <v>44</v>
      </c>
      <c r="S45" s="8">
        <f t="shared" si="9"/>
        <v>14467.43571</v>
      </c>
      <c r="T45" s="8">
        <f t="shared" si="16"/>
        <v>31923</v>
      </c>
      <c r="U45" s="10">
        <f t="shared" si="11"/>
        <v>44</v>
      </c>
    </row>
    <row r="46">
      <c r="A46" s="6">
        <f t="shared" si="1"/>
        <v>146.4175035</v>
      </c>
      <c r="B46" s="6">
        <f t="shared" si="14"/>
        <v>135</v>
      </c>
      <c r="C46" s="7">
        <f t="shared" si="3"/>
        <v>45</v>
      </c>
      <c r="G46" s="8">
        <f t="shared" si="4"/>
        <v>1024.922524</v>
      </c>
      <c r="H46" s="8">
        <f t="shared" si="13"/>
        <v>1122</v>
      </c>
      <c r="I46" s="7">
        <f t="shared" si="12"/>
        <v>45</v>
      </c>
      <c r="M46" s="8">
        <f t="shared" si="6"/>
        <v>2118.5806</v>
      </c>
      <c r="N46" s="8">
        <f t="shared" si="15"/>
        <v>4299</v>
      </c>
      <c r="O46" s="7">
        <f t="shared" si="8"/>
        <v>45</v>
      </c>
      <c r="S46" s="8">
        <f t="shared" si="9"/>
        <v>16189.06056</v>
      </c>
      <c r="T46" s="8">
        <f t="shared" si="16"/>
        <v>32664</v>
      </c>
      <c r="U46" s="10">
        <f t="shared" si="11"/>
        <v>45</v>
      </c>
    </row>
    <row r="47">
      <c r="A47" s="6">
        <f t="shared" si="1"/>
        <v>163.9876039</v>
      </c>
      <c r="B47" s="6">
        <f t="shared" si="14"/>
        <v>138</v>
      </c>
      <c r="C47" s="7">
        <f t="shared" si="3"/>
        <v>46</v>
      </c>
      <c r="G47" s="8">
        <f t="shared" si="4"/>
        <v>1147.913227</v>
      </c>
      <c r="H47" s="8">
        <f t="shared" si="13"/>
        <v>1143</v>
      </c>
      <c r="I47" s="7">
        <f t="shared" si="12"/>
        <v>46</v>
      </c>
      <c r="M47" s="8">
        <f t="shared" si="6"/>
        <v>2387.640337</v>
      </c>
      <c r="N47" s="8">
        <f t="shared" si="15"/>
        <v>4392</v>
      </c>
      <c r="O47" s="7">
        <f t="shared" si="8"/>
        <v>46</v>
      </c>
      <c r="S47" s="8">
        <f t="shared" si="9"/>
        <v>18115.55876</v>
      </c>
      <c r="T47" s="8">
        <f t="shared" si="16"/>
        <v>33405</v>
      </c>
      <c r="U47" s="10">
        <f t="shared" si="11"/>
        <v>46</v>
      </c>
    </row>
    <row r="48">
      <c r="A48" s="6">
        <f t="shared" si="1"/>
        <v>183.6661163</v>
      </c>
      <c r="B48" s="6">
        <f t="shared" si="14"/>
        <v>141</v>
      </c>
      <c r="C48" s="7">
        <f t="shared" si="3"/>
        <v>47</v>
      </c>
      <c r="G48" s="8">
        <f t="shared" si="4"/>
        <v>1285.662814</v>
      </c>
      <c r="H48" s="8">
        <f t="shared" si="13"/>
        <v>1164</v>
      </c>
      <c r="I48" s="7">
        <f t="shared" si="12"/>
        <v>47</v>
      </c>
      <c r="M48" s="8">
        <f t="shared" si="6"/>
        <v>2690.870659</v>
      </c>
      <c r="N48" s="8">
        <f t="shared" si="15"/>
        <v>4485</v>
      </c>
      <c r="O48" s="7">
        <f t="shared" si="8"/>
        <v>47</v>
      </c>
      <c r="S48" s="8">
        <f t="shared" si="9"/>
        <v>20271.31026</v>
      </c>
      <c r="T48" s="8">
        <f t="shared" si="16"/>
        <v>34146</v>
      </c>
      <c r="U48" s="10">
        <f t="shared" si="11"/>
        <v>47</v>
      </c>
    </row>
    <row r="49">
      <c r="A49" s="6">
        <f t="shared" si="1"/>
        <v>205.7060503</v>
      </c>
      <c r="B49" s="6">
        <f t="shared" si="14"/>
        <v>144</v>
      </c>
      <c r="C49" s="7">
        <f t="shared" si="3"/>
        <v>48</v>
      </c>
      <c r="G49" s="8">
        <f t="shared" si="4"/>
        <v>1439.942352</v>
      </c>
      <c r="H49" s="8">
        <f t="shared" si="13"/>
        <v>1185</v>
      </c>
      <c r="I49" s="7">
        <f t="shared" si="12"/>
        <v>48</v>
      </c>
      <c r="M49" s="8">
        <f t="shared" si="6"/>
        <v>3032.611233</v>
      </c>
      <c r="N49" s="8">
        <f t="shared" si="15"/>
        <v>4578</v>
      </c>
      <c r="O49" s="7">
        <f t="shared" si="8"/>
        <v>48</v>
      </c>
      <c r="S49" s="8">
        <f t="shared" si="9"/>
        <v>22683.59618</v>
      </c>
      <c r="T49" s="8">
        <f t="shared" si="16"/>
        <v>34887</v>
      </c>
      <c r="U49" s="10">
        <f t="shared" si="11"/>
        <v>48</v>
      </c>
    </row>
    <row r="50">
      <c r="A50" s="6">
        <f t="shared" si="1"/>
        <v>230.3907763</v>
      </c>
      <c r="B50" s="6">
        <f t="shared" si="14"/>
        <v>147</v>
      </c>
      <c r="C50" s="7">
        <f t="shared" si="3"/>
        <v>49</v>
      </c>
      <c r="G50" s="8">
        <f t="shared" si="4"/>
        <v>1612.735434</v>
      </c>
      <c r="H50" s="8">
        <f t="shared" si="13"/>
        <v>1206</v>
      </c>
      <c r="I50" s="7">
        <f t="shared" si="12"/>
        <v>49</v>
      </c>
      <c r="M50" s="8">
        <f t="shared" si="6"/>
        <v>3417.75286</v>
      </c>
      <c r="N50" s="8">
        <f t="shared" si="15"/>
        <v>4671</v>
      </c>
      <c r="O50" s="7">
        <f t="shared" si="8"/>
        <v>49</v>
      </c>
      <c r="S50" s="8">
        <f t="shared" si="9"/>
        <v>25382.94412</v>
      </c>
      <c r="T50" s="8">
        <f t="shared" si="16"/>
        <v>35628</v>
      </c>
      <c r="U50" s="10">
        <f t="shared" si="11"/>
        <v>49</v>
      </c>
    </row>
    <row r="51">
      <c r="A51" s="6">
        <f t="shared" si="1"/>
        <v>258.0376695</v>
      </c>
      <c r="B51" s="6">
        <f t="shared" si="14"/>
        <v>150</v>
      </c>
      <c r="C51" s="7">
        <f t="shared" si="3"/>
        <v>50</v>
      </c>
      <c r="G51" s="8">
        <f t="shared" si="4"/>
        <v>1806.263686</v>
      </c>
      <c r="H51" s="12">
        <v>3618.0</v>
      </c>
      <c r="I51" s="7">
        <f t="shared" si="12"/>
        <v>50</v>
      </c>
      <c r="M51" s="8">
        <f t="shared" si="6"/>
        <v>3851.807473</v>
      </c>
      <c r="N51" s="8">
        <f t="shared" si="15"/>
        <v>4764</v>
      </c>
      <c r="O51" s="7">
        <f t="shared" si="8"/>
        <v>50</v>
      </c>
      <c r="S51" s="8">
        <f t="shared" si="9"/>
        <v>28403.51447</v>
      </c>
      <c r="T51" s="8">
        <f t="shared" si="16"/>
        <v>36369</v>
      </c>
      <c r="U51" s="10">
        <f t="shared" si="11"/>
        <v>50</v>
      </c>
    </row>
    <row r="52">
      <c r="A52" s="6">
        <f t="shared" si="1"/>
        <v>289.0021898</v>
      </c>
      <c r="B52" s="4">
        <v>450.0</v>
      </c>
      <c r="C52" s="7">
        <f t="shared" si="3"/>
        <v>51</v>
      </c>
      <c r="G52" s="8">
        <f t="shared" si="4"/>
        <v>2023.015329</v>
      </c>
      <c r="H52" s="8">
        <f t="shared" ref="H52:H75" si="17">IF(ROW()=1, 1, INDIRECT("H"&amp;(ROW()-1))+63)</f>
        <v>3681</v>
      </c>
      <c r="I52" s="7">
        <f t="shared" si="12"/>
        <v>51</v>
      </c>
      <c r="M52" s="8">
        <f t="shared" si="6"/>
        <v>4340.987022</v>
      </c>
      <c r="N52" s="12">
        <v>14292.0</v>
      </c>
      <c r="O52" s="7">
        <f t="shared" si="8"/>
        <v>51</v>
      </c>
      <c r="S52" s="8">
        <f t="shared" si="9"/>
        <v>31783.53269</v>
      </c>
      <c r="T52" s="12">
        <v>109776.0</v>
      </c>
      <c r="U52" s="10">
        <f t="shared" si="11"/>
        <v>51</v>
      </c>
    </row>
    <row r="53">
      <c r="A53" s="6">
        <f t="shared" si="1"/>
        <v>323.6824526</v>
      </c>
      <c r="B53" s="4">
        <f t="shared" ref="B53:B76" si="18">IF(ROW()=1, 1, INDIRECT("B"&amp;(ROW()-1))+9)</f>
        <v>459</v>
      </c>
      <c r="C53" s="7">
        <f t="shared" si="3"/>
        <v>52</v>
      </c>
      <c r="G53" s="8">
        <f t="shared" si="4"/>
        <v>2265.777168</v>
      </c>
      <c r="H53" s="8">
        <f t="shared" si="17"/>
        <v>3744</v>
      </c>
      <c r="I53" s="7">
        <f t="shared" si="12"/>
        <v>52</v>
      </c>
      <c r="M53" s="8">
        <f t="shared" si="6"/>
        <v>4892.292374</v>
      </c>
      <c r="N53" s="8">
        <f t="shared" ref="N53:N76" si="19">IF(ROW()=1, 1, INDIRECT("N"&amp;(ROW()-1))+279)</f>
        <v>14571</v>
      </c>
      <c r="O53" s="7">
        <f t="shared" si="8"/>
        <v>52</v>
      </c>
      <c r="S53" s="8">
        <f t="shared" si="9"/>
        <v>35565.77309</v>
      </c>
      <c r="T53" s="8">
        <f t="shared" ref="T53:T75" si="20">IF(ROW()=1, 1, INDIRECT("T"&amp;(ROW()-1))+2223)</f>
        <v>111999</v>
      </c>
      <c r="U53" s="10">
        <f t="shared" si="11"/>
        <v>52</v>
      </c>
    </row>
    <row r="54">
      <c r="A54" s="6">
        <f t="shared" si="1"/>
        <v>362.5243469</v>
      </c>
      <c r="B54" s="4">
        <f t="shared" si="18"/>
        <v>468</v>
      </c>
      <c r="C54" s="7">
        <f t="shared" si="3"/>
        <v>53</v>
      </c>
      <c r="G54" s="8">
        <f t="shared" si="4"/>
        <v>2537.670428</v>
      </c>
      <c r="H54" s="8">
        <f t="shared" si="17"/>
        <v>3807</v>
      </c>
      <c r="I54" s="7">
        <f t="shared" si="12"/>
        <v>53</v>
      </c>
      <c r="M54" s="8">
        <f t="shared" si="6"/>
        <v>5513.613505</v>
      </c>
      <c r="N54" s="8">
        <f t="shared" si="19"/>
        <v>14850</v>
      </c>
      <c r="O54" s="7">
        <f t="shared" si="8"/>
        <v>53</v>
      </c>
      <c r="S54" s="8">
        <f t="shared" si="9"/>
        <v>39798.10008</v>
      </c>
      <c r="T54" s="8">
        <f t="shared" si="20"/>
        <v>114222</v>
      </c>
      <c r="U54" s="10">
        <f t="shared" si="11"/>
        <v>53</v>
      </c>
    </row>
    <row r="55">
      <c r="A55" s="6">
        <f t="shared" si="1"/>
        <v>406.0272686</v>
      </c>
      <c r="B55" s="4">
        <f t="shared" si="18"/>
        <v>477</v>
      </c>
      <c r="C55" s="7">
        <f t="shared" si="3"/>
        <v>54</v>
      </c>
      <c r="G55" s="8">
        <f t="shared" si="4"/>
        <v>2842.19088</v>
      </c>
      <c r="H55" s="8">
        <f t="shared" si="17"/>
        <v>3870</v>
      </c>
      <c r="I55" s="7">
        <f t="shared" si="12"/>
        <v>54</v>
      </c>
      <c r="M55" s="8">
        <f t="shared" si="6"/>
        <v>6213.842421</v>
      </c>
      <c r="N55" s="8">
        <f t="shared" si="19"/>
        <v>15129</v>
      </c>
      <c r="O55" s="7">
        <f t="shared" si="8"/>
        <v>54</v>
      </c>
      <c r="S55" s="8">
        <f t="shared" si="9"/>
        <v>44534.07399</v>
      </c>
      <c r="T55" s="8">
        <f t="shared" si="20"/>
        <v>116445</v>
      </c>
      <c r="U55" s="10">
        <f t="shared" si="11"/>
        <v>54</v>
      </c>
    </row>
    <row r="56">
      <c r="A56" s="6">
        <f t="shared" si="1"/>
        <v>454.7505408</v>
      </c>
      <c r="B56" s="4">
        <f t="shared" si="18"/>
        <v>486</v>
      </c>
      <c r="C56" s="7">
        <f t="shared" si="3"/>
        <v>55</v>
      </c>
      <c r="G56" s="8">
        <f t="shared" si="4"/>
        <v>3183.253785</v>
      </c>
      <c r="H56" s="8">
        <f t="shared" si="17"/>
        <v>3933</v>
      </c>
      <c r="I56" s="7">
        <f t="shared" si="12"/>
        <v>55</v>
      </c>
      <c r="M56" s="8">
        <f t="shared" si="6"/>
        <v>7003.000408</v>
      </c>
      <c r="N56" s="8">
        <f t="shared" si="19"/>
        <v>15408</v>
      </c>
      <c r="O56" s="7">
        <f t="shared" si="8"/>
        <v>55</v>
      </c>
      <c r="S56" s="8">
        <f t="shared" si="9"/>
        <v>49833.6288</v>
      </c>
      <c r="T56" s="8">
        <f t="shared" si="20"/>
        <v>118668</v>
      </c>
      <c r="U56" s="10">
        <f t="shared" si="11"/>
        <v>55</v>
      </c>
    </row>
    <row r="57">
      <c r="A57" s="6">
        <f t="shared" si="1"/>
        <v>509.3206057</v>
      </c>
      <c r="B57" s="4">
        <f t="shared" si="18"/>
        <v>495</v>
      </c>
      <c r="C57" s="7">
        <f t="shared" si="3"/>
        <v>56</v>
      </c>
      <c r="G57" s="8">
        <f t="shared" si="4"/>
        <v>3565.24424</v>
      </c>
      <c r="H57" s="8">
        <f t="shared" si="17"/>
        <v>3996</v>
      </c>
      <c r="I57" s="7">
        <f t="shared" si="12"/>
        <v>56</v>
      </c>
      <c r="M57" s="8">
        <f t="shared" si="6"/>
        <v>7892.38146</v>
      </c>
      <c r="N57" s="8">
        <f t="shared" si="19"/>
        <v>15687</v>
      </c>
      <c r="O57" s="7">
        <f t="shared" si="8"/>
        <v>56</v>
      </c>
      <c r="S57" s="8">
        <f t="shared" si="9"/>
        <v>55763.83062</v>
      </c>
      <c r="T57" s="8">
        <f t="shared" si="20"/>
        <v>120891</v>
      </c>
      <c r="U57" s="10">
        <f t="shared" si="11"/>
        <v>56</v>
      </c>
    </row>
    <row r="58">
      <c r="A58" s="6">
        <f t="shared" si="1"/>
        <v>570.4390784</v>
      </c>
      <c r="B58" s="4">
        <f t="shared" si="18"/>
        <v>504</v>
      </c>
      <c r="C58" s="7">
        <f t="shared" si="3"/>
        <v>57</v>
      </c>
      <c r="G58" s="8">
        <f t="shared" si="4"/>
        <v>3993.073548</v>
      </c>
      <c r="H58" s="8">
        <f t="shared" si="17"/>
        <v>4059</v>
      </c>
      <c r="I58" s="7">
        <f t="shared" si="12"/>
        <v>57</v>
      </c>
      <c r="M58" s="8">
        <f t="shared" si="6"/>
        <v>8894.713905</v>
      </c>
      <c r="N58" s="8">
        <f t="shared" si="19"/>
        <v>15966</v>
      </c>
      <c r="O58" s="7">
        <f t="shared" si="8"/>
        <v>57</v>
      </c>
      <c r="S58" s="8">
        <f t="shared" si="9"/>
        <v>62399.72647</v>
      </c>
      <c r="T58" s="8">
        <f t="shared" si="20"/>
        <v>123114</v>
      </c>
      <c r="U58" s="10">
        <f t="shared" si="11"/>
        <v>57</v>
      </c>
    </row>
    <row r="59">
      <c r="A59" s="6">
        <f t="shared" si="1"/>
        <v>638.8917678</v>
      </c>
      <c r="B59" s="4">
        <f t="shared" si="18"/>
        <v>513</v>
      </c>
      <c r="C59" s="7">
        <f t="shared" si="3"/>
        <v>58</v>
      </c>
      <c r="G59" s="8">
        <f t="shared" si="4"/>
        <v>4472.242374</v>
      </c>
      <c r="H59" s="8">
        <f t="shared" si="17"/>
        <v>4122</v>
      </c>
      <c r="I59" s="7">
        <f t="shared" si="12"/>
        <v>58</v>
      </c>
      <c r="M59" s="8">
        <f t="shared" si="6"/>
        <v>10024.34257</v>
      </c>
      <c r="N59" s="8">
        <f t="shared" si="19"/>
        <v>16245</v>
      </c>
      <c r="O59" s="7">
        <f t="shared" si="8"/>
        <v>58</v>
      </c>
      <c r="S59" s="8">
        <f t="shared" si="9"/>
        <v>69825.29392</v>
      </c>
      <c r="T59" s="8">
        <f t="shared" si="20"/>
        <v>125337</v>
      </c>
      <c r="U59" s="10">
        <f t="shared" si="11"/>
        <v>58</v>
      </c>
    </row>
    <row r="60">
      <c r="A60" s="6">
        <f t="shared" si="1"/>
        <v>715.5587799</v>
      </c>
      <c r="B60" s="4">
        <f t="shared" si="18"/>
        <v>522</v>
      </c>
      <c r="C60" s="7">
        <f t="shared" si="3"/>
        <v>59</v>
      </c>
      <c r="G60" s="8">
        <f t="shared" si="4"/>
        <v>5008.911459</v>
      </c>
      <c r="H60" s="8">
        <f t="shared" si="17"/>
        <v>4185</v>
      </c>
      <c r="I60" s="7">
        <f t="shared" si="12"/>
        <v>59</v>
      </c>
      <c r="M60" s="8">
        <f t="shared" si="6"/>
        <v>11297.43408</v>
      </c>
      <c r="N60" s="8">
        <f t="shared" si="19"/>
        <v>16524</v>
      </c>
      <c r="O60" s="7">
        <f t="shared" si="8"/>
        <v>59</v>
      </c>
      <c r="S60" s="8">
        <f t="shared" si="9"/>
        <v>78134.50389</v>
      </c>
      <c r="T60" s="8">
        <f t="shared" si="20"/>
        <v>127560</v>
      </c>
      <c r="U60" s="10">
        <f t="shared" si="11"/>
        <v>59</v>
      </c>
    </row>
    <row r="61">
      <c r="A61" s="6">
        <f t="shared" si="1"/>
        <v>801.4258335</v>
      </c>
      <c r="B61" s="4">
        <f t="shared" si="18"/>
        <v>531</v>
      </c>
      <c r="C61" s="7">
        <f t="shared" si="3"/>
        <v>60</v>
      </c>
      <c r="G61" s="8">
        <f t="shared" si="4"/>
        <v>5609.980834</v>
      </c>
      <c r="H61" s="8">
        <f t="shared" si="17"/>
        <v>4248</v>
      </c>
      <c r="I61" s="7">
        <f t="shared" si="12"/>
        <v>60</v>
      </c>
      <c r="M61" s="8">
        <f t="shared" si="6"/>
        <v>12732.20821</v>
      </c>
      <c r="N61" s="8">
        <f t="shared" si="19"/>
        <v>16803</v>
      </c>
      <c r="O61" s="7">
        <f t="shared" si="8"/>
        <v>60</v>
      </c>
      <c r="S61" s="8">
        <f t="shared" si="9"/>
        <v>87432.50986</v>
      </c>
      <c r="T61" s="8">
        <f t="shared" si="20"/>
        <v>129783</v>
      </c>
      <c r="U61" s="10">
        <f t="shared" si="11"/>
        <v>60</v>
      </c>
    </row>
    <row r="62">
      <c r="A62" s="6">
        <f t="shared" si="1"/>
        <v>897.5969335</v>
      </c>
      <c r="B62" s="4">
        <f t="shared" si="18"/>
        <v>540</v>
      </c>
      <c r="C62" s="7">
        <f t="shared" si="3"/>
        <v>61</v>
      </c>
      <c r="G62" s="8">
        <f t="shared" si="4"/>
        <v>6283.178534</v>
      </c>
      <c r="H62" s="8">
        <f t="shared" si="17"/>
        <v>4311</v>
      </c>
      <c r="I62" s="7">
        <f t="shared" si="12"/>
        <v>61</v>
      </c>
      <c r="M62" s="8">
        <f t="shared" si="6"/>
        <v>14349.19865</v>
      </c>
      <c r="N62" s="8">
        <f t="shared" si="19"/>
        <v>17082</v>
      </c>
      <c r="O62" s="7">
        <f t="shared" si="8"/>
        <v>61</v>
      </c>
      <c r="S62" s="8">
        <f t="shared" si="9"/>
        <v>97836.97853</v>
      </c>
      <c r="T62" s="8">
        <f t="shared" si="20"/>
        <v>132006</v>
      </c>
      <c r="U62" s="10">
        <f t="shared" si="11"/>
        <v>61</v>
      </c>
    </row>
    <row r="63">
      <c r="A63" s="6">
        <f t="shared" si="1"/>
        <v>1005.308566</v>
      </c>
      <c r="B63" s="4">
        <f t="shared" si="18"/>
        <v>549</v>
      </c>
      <c r="C63" s="7">
        <f t="shared" si="3"/>
        <v>62</v>
      </c>
      <c r="G63" s="8">
        <f t="shared" si="4"/>
        <v>7037.159959</v>
      </c>
      <c r="H63" s="8">
        <f t="shared" si="17"/>
        <v>4374</v>
      </c>
      <c r="I63" s="7">
        <f t="shared" si="12"/>
        <v>62</v>
      </c>
      <c r="M63" s="8">
        <f t="shared" si="6"/>
        <v>16171.54688</v>
      </c>
      <c r="N63" s="8">
        <f t="shared" si="19"/>
        <v>17361</v>
      </c>
      <c r="O63" s="7">
        <f t="shared" si="8"/>
        <v>62</v>
      </c>
      <c r="S63" s="8">
        <f t="shared" si="9"/>
        <v>109479.579</v>
      </c>
      <c r="T63" s="8">
        <f t="shared" si="20"/>
        <v>134229</v>
      </c>
      <c r="U63" s="10">
        <f t="shared" si="11"/>
        <v>62</v>
      </c>
    </row>
    <row r="64">
      <c r="A64" s="6">
        <f t="shared" si="1"/>
        <v>1125.945593</v>
      </c>
      <c r="B64" s="4">
        <f t="shared" si="18"/>
        <v>558</v>
      </c>
      <c r="C64" s="7">
        <f t="shared" si="3"/>
        <v>63</v>
      </c>
      <c r="G64" s="8">
        <f t="shared" si="4"/>
        <v>7881.619154</v>
      </c>
      <c r="H64" s="8">
        <f t="shared" si="17"/>
        <v>4437</v>
      </c>
      <c r="I64" s="7">
        <f t="shared" si="12"/>
        <v>63</v>
      </c>
      <c r="M64" s="8">
        <f t="shared" si="6"/>
        <v>18225.33333</v>
      </c>
      <c r="N64" s="8">
        <f t="shared" si="19"/>
        <v>17640</v>
      </c>
      <c r="O64" s="7">
        <f t="shared" si="8"/>
        <v>63</v>
      </c>
      <c r="S64" s="8">
        <f t="shared" si="9"/>
        <v>122507.6489</v>
      </c>
      <c r="T64" s="8">
        <f t="shared" si="20"/>
        <v>136452</v>
      </c>
      <c r="U64" s="10">
        <f t="shared" si="11"/>
        <v>63</v>
      </c>
    </row>
    <row r="65">
      <c r="A65" s="6">
        <f t="shared" si="1"/>
        <v>1261.059065</v>
      </c>
      <c r="B65" s="4">
        <f t="shared" si="18"/>
        <v>567</v>
      </c>
      <c r="C65" s="7">
        <f t="shared" si="3"/>
        <v>64</v>
      </c>
      <c r="G65" s="8">
        <f t="shared" si="4"/>
        <v>8827.413452</v>
      </c>
      <c r="H65" s="8">
        <f t="shared" si="17"/>
        <v>4500</v>
      </c>
      <c r="I65" s="7">
        <f t="shared" si="12"/>
        <v>64</v>
      </c>
      <c r="M65" s="8">
        <f t="shared" si="6"/>
        <v>20539.95066</v>
      </c>
      <c r="N65" s="8">
        <f t="shared" si="19"/>
        <v>17919</v>
      </c>
      <c r="O65" s="7">
        <f t="shared" si="8"/>
        <v>64</v>
      </c>
      <c r="S65" s="8">
        <f t="shared" si="9"/>
        <v>137086.0591</v>
      </c>
      <c r="T65" s="8">
        <f t="shared" si="20"/>
        <v>138675</v>
      </c>
      <c r="U65" s="10">
        <f t="shared" si="11"/>
        <v>64</v>
      </c>
    </row>
    <row r="66">
      <c r="A66" s="6">
        <f t="shared" si="1"/>
        <v>1412.386152</v>
      </c>
      <c r="B66" s="4">
        <f t="shared" si="18"/>
        <v>576</v>
      </c>
      <c r="C66" s="7">
        <f t="shared" si="3"/>
        <v>65</v>
      </c>
      <c r="G66" s="8">
        <f t="shared" si="4"/>
        <v>9886.703066</v>
      </c>
      <c r="H66" s="8">
        <f t="shared" si="17"/>
        <v>4563</v>
      </c>
      <c r="I66" s="7">
        <f t="shared" si="12"/>
        <v>65</v>
      </c>
      <c r="M66" s="8">
        <f t="shared" si="6"/>
        <v>23148.5244</v>
      </c>
      <c r="N66" s="8">
        <f t="shared" si="19"/>
        <v>18198</v>
      </c>
      <c r="O66" s="7">
        <f t="shared" si="8"/>
        <v>65</v>
      </c>
      <c r="S66" s="8">
        <f t="shared" si="9"/>
        <v>153399.3001</v>
      </c>
      <c r="T66" s="8">
        <f t="shared" si="20"/>
        <v>140898</v>
      </c>
      <c r="U66" s="10">
        <f t="shared" si="11"/>
        <v>65</v>
      </c>
    </row>
    <row r="67">
      <c r="A67" s="6">
        <f t="shared" si="1"/>
        <v>1581.872491</v>
      </c>
      <c r="B67" s="4">
        <f t="shared" si="18"/>
        <v>585</v>
      </c>
      <c r="C67" s="7">
        <f t="shared" si="3"/>
        <v>66</v>
      </c>
      <c r="G67" s="8">
        <f t="shared" si="4"/>
        <v>11073.10743</v>
      </c>
      <c r="H67" s="8">
        <f t="shared" si="17"/>
        <v>4626</v>
      </c>
      <c r="I67" s="7">
        <f t="shared" si="12"/>
        <v>66</v>
      </c>
      <c r="M67" s="8">
        <f t="shared" si="6"/>
        <v>26088.38699</v>
      </c>
      <c r="N67" s="8">
        <f t="shared" si="19"/>
        <v>18477</v>
      </c>
      <c r="O67" s="7">
        <f t="shared" si="8"/>
        <v>66</v>
      </c>
      <c r="S67" s="8">
        <f t="shared" si="9"/>
        <v>171653.8168</v>
      </c>
      <c r="T67" s="8">
        <f t="shared" si="20"/>
        <v>143121</v>
      </c>
      <c r="U67" s="10">
        <f t="shared" si="11"/>
        <v>66</v>
      </c>
    </row>
    <row r="68">
      <c r="A68" s="6">
        <f t="shared" si="1"/>
        <v>1771.697189</v>
      </c>
      <c r="B68" s="4">
        <f t="shared" si="18"/>
        <v>594</v>
      </c>
      <c r="C68" s="7">
        <f t="shared" si="3"/>
        <v>67</v>
      </c>
      <c r="G68" s="8">
        <f t="shared" si="4"/>
        <v>12401.88033</v>
      </c>
      <c r="H68" s="8">
        <f t="shared" si="17"/>
        <v>4689</v>
      </c>
      <c r="I68" s="7">
        <f t="shared" si="12"/>
        <v>67</v>
      </c>
      <c r="M68" s="8">
        <f t="shared" si="6"/>
        <v>29401.61214</v>
      </c>
      <c r="N68" s="8">
        <f t="shared" si="19"/>
        <v>18756</v>
      </c>
      <c r="O68" s="7">
        <f t="shared" si="8"/>
        <v>67</v>
      </c>
      <c r="S68" s="8">
        <f t="shared" si="9"/>
        <v>192080.621</v>
      </c>
      <c r="T68" s="8">
        <f t="shared" si="20"/>
        <v>145344</v>
      </c>
      <c r="U68" s="10">
        <f t="shared" si="11"/>
        <v>67</v>
      </c>
    </row>
    <row r="69">
      <c r="A69" s="6">
        <f t="shared" si="1"/>
        <v>1984.300852</v>
      </c>
      <c r="B69" s="4">
        <f t="shared" si="18"/>
        <v>603</v>
      </c>
      <c r="C69" s="7">
        <f t="shared" si="3"/>
        <v>68</v>
      </c>
      <c r="G69" s="8">
        <f t="shared" si="4"/>
        <v>13890.10597</v>
      </c>
      <c r="H69" s="8">
        <f t="shared" si="17"/>
        <v>4752</v>
      </c>
      <c r="I69" s="7">
        <f t="shared" si="12"/>
        <v>68</v>
      </c>
      <c r="M69" s="8">
        <f t="shared" si="6"/>
        <v>33135.61688</v>
      </c>
      <c r="N69" s="8">
        <f t="shared" si="19"/>
        <v>19035</v>
      </c>
      <c r="O69" s="7">
        <f t="shared" si="8"/>
        <v>68</v>
      </c>
      <c r="S69" s="8">
        <f t="shared" si="9"/>
        <v>214938.2149</v>
      </c>
      <c r="T69" s="8">
        <f t="shared" si="20"/>
        <v>147567</v>
      </c>
      <c r="U69" s="10">
        <f t="shared" si="11"/>
        <v>68</v>
      </c>
    </row>
    <row r="70">
      <c r="A70" s="6">
        <f t="shared" si="1"/>
        <v>2222.416954</v>
      </c>
      <c r="B70" s="4">
        <f t="shared" si="18"/>
        <v>612</v>
      </c>
      <c r="C70" s="7">
        <f t="shared" si="3"/>
        <v>69</v>
      </c>
      <c r="G70" s="8">
        <f t="shared" si="4"/>
        <v>15556.91868</v>
      </c>
      <c r="H70" s="8">
        <f t="shared" si="17"/>
        <v>4815</v>
      </c>
      <c r="I70" s="7">
        <f t="shared" si="12"/>
        <v>69</v>
      </c>
      <c r="M70" s="8">
        <f t="shared" si="6"/>
        <v>37343.84023</v>
      </c>
      <c r="N70" s="8">
        <f t="shared" si="19"/>
        <v>19314</v>
      </c>
      <c r="O70" s="7">
        <f t="shared" si="8"/>
        <v>69</v>
      </c>
      <c r="S70" s="8">
        <f t="shared" si="9"/>
        <v>240515.8625</v>
      </c>
      <c r="T70" s="8">
        <f t="shared" si="20"/>
        <v>149790</v>
      </c>
      <c r="U70" s="10">
        <f t="shared" si="11"/>
        <v>69</v>
      </c>
    </row>
    <row r="71">
      <c r="A71" s="6">
        <f t="shared" si="1"/>
        <v>2489.106989</v>
      </c>
      <c r="B71" s="4">
        <f t="shared" si="18"/>
        <v>621</v>
      </c>
      <c r="C71" s="7">
        <f t="shared" si="3"/>
        <v>70</v>
      </c>
      <c r="G71" s="8">
        <f t="shared" si="4"/>
        <v>17423.74892</v>
      </c>
      <c r="H71" s="8">
        <f t="shared" si="17"/>
        <v>4878</v>
      </c>
      <c r="I71" s="7">
        <f t="shared" si="12"/>
        <v>70</v>
      </c>
      <c r="M71" s="8">
        <f t="shared" si="6"/>
        <v>42086.50794</v>
      </c>
      <c r="N71" s="8">
        <f t="shared" si="19"/>
        <v>19593</v>
      </c>
      <c r="O71" s="7">
        <f t="shared" si="8"/>
        <v>70</v>
      </c>
      <c r="S71" s="8">
        <f t="shared" si="9"/>
        <v>269137.2502</v>
      </c>
      <c r="T71" s="8">
        <f t="shared" si="20"/>
        <v>152013</v>
      </c>
      <c r="U71" s="10">
        <f t="shared" si="11"/>
        <v>70</v>
      </c>
    </row>
    <row r="72">
      <c r="A72" s="6">
        <f t="shared" si="1"/>
        <v>2787.799828</v>
      </c>
      <c r="B72" s="4">
        <f t="shared" si="18"/>
        <v>630</v>
      </c>
      <c r="C72" s="7">
        <f t="shared" si="3"/>
        <v>71</v>
      </c>
      <c r="G72" s="8">
        <f t="shared" si="4"/>
        <v>19514.59879</v>
      </c>
      <c r="H72" s="8">
        <f t="shared" si="17"/>
        <v>4941</v>
      </c>
      <c r="I72" s="7">
        <f t="shared" si="12"/>
        <v>71</v>
      </c>
      <c r="M72" s="8">
        <f t="shared" si="6"/>
        <v>47431.49445</v>
      </c>
      <c r="N72" s="8">
        <f t="shared" si="19"/>
        <v>19872</v>
      </c>
      <c r="O72" s="7">
        <f t="shared" si="8"/>
        <v>71</v>
      </c>
      <c r="S72" s="8">
        <f t="shared" si="9"/>
        <v>301164.5829</v>
      </c>
      <c r="T72" s="8">
        <f t="shared" si="20"/>
        <v>154236</v>
      </c>
      <c r="U72" s="10">
        <f t="shared" si="11"/>
        <v>71</v>
      </c>
    </row>
    <row r="73">
      <c r="A73" s="6">
        <f t="shared" si="1"/>
        <v>3122.335807</v>
      </c>
      <c r="B73" s="4">
        <f t="shared" si="18"/>
        <v>639</v>
      </c>
      <c r="C73" s="7">
        <f t="shared" si="3"/>
        <v>72</v>
      </c>
      <c r="G73" s="8">
        <f t="shared" si="4"/>
        <v>21856.35065</v>
      </c>
      <c r="H73" s="8">
        <f t="shared" si="17"/>
        <v>5004</v>
      </c>
      <c r="I73" s="7">
        <f t="shared" si="12"/>
        <v>72</v>
      </c>
      <c r="M73" s="8">
        <f t="shared" si="6"/>
        <v>53455.29424</v>
      </c>
      <c r="N73" s="8">
        <f t="shared" si="19"/>
        <v>20151</v>
      </c>
      <c r="O73" s="7">
        <f t="shared" si="8"/>
        <v>72</v>
      </c>
      <c r="S73" s="8">
        <f t="shared" si="9"/>
        <v>337003.1683</v>
      </c>
      <c r="T73" s="8">
        <f t="shared" si="20"/>
        <v>156459</v>
      </c>
      <c r="U73" s="10">
        <f t="shared" si="11"/>
        <v>72</v>
      </c>
    </row>
    <row r="74">
      <c r="A74" s="6">
        <f t="shared" si="1"/>
        <v>3497.016104</v>
      </c>
      <c r="B74" s="4">
        <f t="shared" si="18"/>
        <v>648</v>
      </c>
      <c r="C74" s="7">
        <f t="shared" si="3"/>
        <v>73</v>
      </c>
      <c r="G74" s="8">
        <f t="shared" si="4"/>
        <v>24479.11273</v>
      </c>
      <c r="H74" s="8">
        <f t="shared" si="17"/>
        <v>5067</v>
      </c>
      <c r="I74" s="7">
        <f t="shared" si="12"/>
        <v>73</v>
      </c>
      <c r="M74" s="8">
        <f t="shared" si="6"/>
        <v>60244.11661</v>
      </c>
      <c r="N74" s="8">
        <f t="shared" si="19"/>
        <v>20430</v>
      </c>
      <c r="O74" s="7">
        <f t="shared" si="8"/>
        <v>73</v>
      </c>
      <c r="S74" s="8">
        <f t="shared" si="9"/>
        <v>377106.5453</v>
      </c>
      <c r="T74" s="8">
        <f t="shared" si="20"/>
        <v>158682</v>
      </c>
      <c r="U74" s="10">
        <f t="shared" si="11"/>
        <v>73</v>
      </c>
    </row>
    <row r="75">
      <c r="A75" s="6">
        <f t="shared" si="1"/>
        <v>3916.658036</v>
      </c>
      <c r="B75" s="4">
        <f t="shared" si="18"/>
        <v>657</v>
      </c>
      <c r="C75" s="7">
        <f t="shared" si="3"/>
        <v>74</v>
      </c>
      <c r="G75" s="8">
        <f t="shared" si="4"/>
        <v>27416.60625</v>
      </c>
      <c r="H75" s="8">
        <f t="shared" si="17"/>
        <v>5130</v>
      </c>
      <c r="I75" s="7">
        <f t="shared" si="12"/>
        <v>74</v>
      </c>
      <c r="M75" s="8">
        <f t="shared" si="6"/>
        <v>67895.11942</v>
      </c>
      <c r="N75" s="8">
        <f t="shared" si="19"/>
        <v>20709</v>
      </c>
      <c r="O75" s="7">
        <f t="shared" si="8"/>
        <v>74</v>
      </c>
      <c r="S75" s="8">
        <f t="shared" si="9"/>
        <v>421982.2242</v>
      </c>
      <c r="T75" s="8">
        <f t="shared" si="20"/>
        <v>160905</v>
      </c>
      <c r="U75" s="10">
        <f t="shared" si="11"/>
        <v>74</v>
      </c>
    </row>
    <row r="76">
      <c r="A76" s="6">
        <f t="shared" si="1"/>
        <v>4386.657001</v>
      </c>
      <c r="B76" s="4">
        <f t="shared" si="18"/>
        <v>666</v>
      </c>
      <c r="C76" s="7">
        <f t="shared" si="3"/>
        <v>75</v>
      </c>
      <c r="G76" s="8">
        <f t="shared" si="4"/>
        <v>30706.599</v>
      </c>
      <c r="H76" s="5">
        <v>15390.0</v>
      </c>
      <c r="I76" s="7">
        <f t="shared" si="12"/>
        <v>75</v>
      </c>
      <c r="M76" s="8">
        <f t="shared" si="6"/>
        <v>76517.79958</v>
      </c>
      <c r="N76" s="8">
        <f t="shared" si="19"/>
        <v>20988</v>
      </c>
      <c r="O76" s="7">
        <f t="shared" si="8"/>
        <v>75</v>
      </c>
      <c r="S76" s="8">
        <f t="shared" si="9"/>
        <v>472198.1089</v>
      </c>
      <c r="T76" s="5">
        <v>482715.0</v>
      </c>
      <c r="U76" s="10">
        <f t="shared" si="11"/>
        <v>75</v>
      </c>
    </row>
    <row r="77">
      <c r="A77" s="6">
        <f t="shared" si="1"/>
        <v>4913.055841</v>
      </c>
      <c r="B77" s="4">
        <v>1998.0</v>
      </c>
      <c r="C77" s="7">
        <f t="shared" si="3"/>
        <v>76</v>
      </c>
      <c r="G77" s="8">
        <f t="shared" si="4"/>
        <v>34391.39089</v>
      </c>
      <c r="H77" s="8">
        <f t="shared" ref="H77:H91" si="21">IF(ROW()=1, 1, INDIRECT("H"&amp;(ROW()-1))+189)</f>
        <v>15579</v>
      </c>
      <c r="I77" s="7">
        <f t="shared" si="12"/>
        <v>76</v>
      </c>
      <c r="M77" s="8">
        <f t="shared" si="6"/>
        <v>86235.56013</v>
      </c>
      <c r="N77" s="12">
        <v>62994.0</v>
      </c>
      <c r="O77" s="7">
        <f t="shared" si="8"/>
        <v>76</v>
      </c>
      <c r="S77" s="8">
        <f t="shared" si="9"/>
        <v>528389.6839</v>
      </c>
      <c r="T77" s="13">
        <f t="shared" ref="T77:T91" si="22">IF(ROW()=1, 1, INDIRECT("T"&amp;(ROW()-1))+6669)</f>
        <v>489384</v>
      </c>
      <c r="U77" s="10">
        <f t="shared" si="11"/>
        <v>76</v>
      </c>
    </row>
    <row r="78">
      <c r="A78" s="6">
        <f t="shared" si="1"/>
        <v>5502.622542</v>
      </c>
      <c r="B78" s="4">
        <f t="shared" ref="B78:B91" si="23">IF(ROW()=1, 1, INDIRECT("B"&amp;(ROW()-1))+27)</f>
        <v>2025</v>
      </c>
      <c r="C78" s="7">
        <f t="shared" si="3"/>
        <v>77</v>
      </c>
      <c r="G78" s="8">
        <f t="shared" si="4"/>
        <v>38518.35779</v>
      </c>
      <c r="H78" s="8">
        <f t="shared" si="21"/>
        <v>15768</v>
      </c>
      <c r="I78" s="7">
        <f t="shared" si="12"/>
        <v>77</v>
      </c>
      <c r="M78" s="8">
        <f t="shared" si="6"/>
        <v>97187.47627</v>
      </c>
      <c r="N78" s="8">
        <f t="shared" ref="N78:N91" si="24">IF(ROW()=1, 1, INDIRECT("N"&amp;(ROW()-1))+837)</f>
        <v>63831</v>
      </c>
      <c r="O78" s="7">
        <f t="shared" si="8"/>
        <v>77</v>
      </c>
      <c r="S78" s="8">
        <f t="shared" si="9"/>
        <v>591268.0562</v>
      </c>
      <c r="T78" s="13">
        <f t="shared" si="22"/>
        <v>496053</v>
      </c>
      <c r="U78" s="10">
        <f t="shared" si="11"/>
        <v>77</v>
      </c>
    </row>
    <row r="79">
      <c r="A79" s="6">
        <f t="shared" si="1"/>
        <v>6162.937247</v>
      </c>
      <c r="B79" s="4">
        <f t="shared" si="23"/>
        <v>2052</v>
      </c>
      <c r="C79" s="7">
        <f t="shared" si="3"/>
        <v>78</v>
      </c>
      <c r="G79" s="8">
        <f t="shared" si="4"/>
        <v>43140.56073</v>
      </c>
      <c r="H79" s="8">
        <f t="shared" si="21"/>
        <v>15957</v>
      </c>
      <c r="I79" s="7">
        <f t="shared" si="12"/>
        <v>78</v>
      </c>
      <c r="M79" s="8">
        <f t="shared" si="6"/>
        <v>109530.2858</v>
      </c>
      <c r="N79" s="8">
        <f t="shared" si="24"/>
        <v>64668</v>
      </c>
      <c r="O79" s="7">
        <f t="shared" si="8"/>
        <v>78</v>
      </c>
      <c r="S79" s="8">
        <f t="shared" si="9"/>
        <v>661628.9549</v>
      </c>
      <c r="T79" s="13">
        <f t="shared" si="22"/>
        <v>502722</v>
      </c>
      <c r="U79" s="10">
        <f t="shared" si="11"/>
        <v>78</v>
      </c>
    </row>
    <row r="80">
      <c r="A80" s="6">
        <f t="shared" si="1"/>
        <v>6902.489716</v>
      </c>
      <c r="B80" s="4">
        <f t="shared" si="23"/>
        <v>2079</v>
      </c>
      <c r="C80" s="7">
        <f t="shared" si="3"/>
        <v>79</v>
      </c>
      <c r="G80" s="8">
        <f t="shared" si="4"/>
        <v>48317.42801</v>
      </c>
      <c r="H80" s="8">
        <f t="shared" si="21"/>
        <v>16146</v>
      </c>
      <c r="I80" s="7">
        <f t="shared" si="12"/>
        <v>79</v>
      </c>
      <c r="M80" s="8">
        <f t="shared" si="6"/>
        <v>123440.632</v>
      </c>
      <c r="N80" s="8">
        <f t="shared" si="24"/>
        <v>65505</v>
      </c>
      <c r="O80" s="7">
        <f t="shared" si="8"/>
        <v>79</v>
      </c>
      <c r="S80" s="8">
        <f t="shared" si="9"/>
        <v>740362.8006</v>
      </c>
      <c r="T80" s="13">
        <f t="shared" si="22"/>
        <v>509391</v>
      </c>
      <c r="U80" s="10">
        <f t="shared" si="11"/>
        <v>79</v>
      </c>
    </row>
    <row r="81">
      <c r="A81" s="6">
        <f t="shared" si="1"/>
        <v>7730.788482</v>
      </c>
      <c r="B81" s="4">
        <f t="shared" si="23"/>
        <v>2106</v>
      </c>
      <c r="C81" s="7">
        <f t="shared" si="3"/>
        <v>80</v>
      </c>
      <c r="G81" s="8">
        <f t="shared" si="4"/>
        <v>54115.51938</v>
      </c>
      <c r="H81" s="8">
        <f t="shared" si="21"/>
        <v>16335</v>
      </c>
      <c r="I81" s="7">
        <f t="shared" si="12"/>
        <v>80</v>
      </c>
      <c r="M81" s="8">
        <f t="shared" si="6"/>
        <v>139117.5923</v>
      </c>
      <c r="N81" s="8">
        <f t="shared" si="24"/>
        <v>66342</v>
      </c>
      <c r="O81" s="7">
        <f t="shared" si="8"/>
        <v>80</v>
      </c>
      <c r="S81" s="8">
        <f t="shared" si="9"/>
        <v>828465.9738</v>
      </c>
      <c r="T81" s="13">
        <f t="shared" si="22"/>
        <v>516060</v>
      </c>
      <c r="U81" s="10">
        <f t="shared" si="11"/>
        <v>80</v>
      </c>
    </row>
    <row r="82">
      <c r="A82" s="6">
        <f t="shared" si="1"/>
        <v>8658.4831</v>
      </c>
      <c r="B82" s="4">
        <f t="shared" si="23"/>
        <v>2133</v>
      </c>
      <c r="C82" s="7">
        <f t="shared" si="3"/>
        <v>81</v>
      </c>
      <c r="G82" s="8">
        <f t="shared" si="4"/>
        <v>60609.3817</v>
      </c>
      <c r="H82" s="8">
        <f t="shared" si="21"/>
        <v>16524</v>
      </c>
      <c r="I82" s="7">
        <f t="shared" si="12"/>
        <v>81</v>
      </c>
      <c r="M82" s="8">
        <f t="shared" si="6"/>
        <v>156785.5265</v>
      </c>
      <c r="N82" s="8">
        <f t="shared" si="24"/>
        <v>67179</v>
      </c>
      <c r="O82" s="7">
        <f t="shared" si="8"/>
        <v>81</v>
      </c>
      <c r="S82" s="8">
        <f t="shared" si="9"/>
        <v>927053.4247</v>
      </c>
      <c r="T82" s="13">
        <f t="shared" si="22"/>
        <v>522729</v>
      </c>
      <c r="U82" s="10">
        <f t="shared" si="11"/>
        <v>81</v>
      </c>
    </row>
    <row r="83">
      <c r="A83" s="6">
        <f t="shared" si="1"/>
        <v>9697.501072</v>
      </c>
      <c r="B83" s="4">
        <f t="shared" si="23"/>
        <v>2160</v>
      </c>
      <c r="C83" s="7">
        <f t="shared" si="3"/>
        <v>82</v>
      </c>
      <c r="G83" s="8">
        <f t="shared" si="4"/>
        <v>67882.5075</v>
      </c>
      <c r="H83" s="8">
        <f t="shared" si="21"/>
        <v>16713</v>
      </c>
      <c r="I83" s="7">
        <f t="shared" si="12"/>
        <v>82</v>
      </c>
      <c r="M83" s="8">
        <f t="shared" si="6"/>
        <v>176697.2884</v>
      </c>
      <c r="N83" s="8">
        <f t="shared" si="24"/>
        <v>68016</v>
      </c>
      <c r="O83" s="7">
        <f t="shared" si="8"/>
        <v>82</v>
      </c>
      <c r="S83" s="8">
        <f t="shared" si="9"/>
        <v>1037372.782</v>
      </c>
      <c r="T83" s="13">
        <f t="shared" si="22"/>
        <v>529398</v>
      </c>
      <c r="U83" s="10">
        <f t="shared" si="11"/>
        <v>82</v>
      </c>
    </row>
    <row r="84">
      <c r="A84" s="6">
        <f t="shared" si="1"/>
        <v>10861.2012</v>
      </c>
      <c r="B84" s="4">
        <f t="shared" si="23"/>
        <v>2187</v>
      </c>
      <c r="C84" s="7">
        <f t="shared" si="3"/>
        <v>83</v>
      </c>
      <c r="G84" s="8">
        <f t="shared" si="4"/>
        <v>76028.40841</v>
      </c>
      <c r="H84" s="8">
        <f t="shared" si="21"/>
        <v>16902</v>
      </c>
      <c r="I84" s="7">
        <f t="shared" si="12"/>
        <v>83</v>
      </c>
      <c r="M84" s="8">
        <f t="shared" si="6"/>
        <v>199137.844</v>
      </c>
      <c r="N84" s="8">
        <f t="shared" si="24"/>
        <v>68853</v>
      </c>
      <c r="O84" s="7">
        <f t="shared" si="8"/>
        <v>83</v>
      </c>
      <c r="S84" s="8">
        <f t="shared" si="9"/>
        <v>1160820.143</v>
      </c>
      <c r="T84" s="13">
        <f t="shared" si="22"/>
        <v>536067</v>
      </c>
      <c r="U84" s="10">
        <f t="shared" si="11"/>
        <v>83</v>
      </c>
    </row>
    <row r="85">
      <c r="A85" s="6">
        <f t="shared" si="1"/>
        <v>12164.54534</v>
      </c>
      <c r="B85" s="4">
        <f t="shared" si="23"/>
        <v>2214</v>
      </c>
      <c r="C85" s="7">
        <f t="shared" si="3"/>
        <v>84</v>
      </c>
      <c r="G85" s="8">
        <f t="shared" si="4"/>
        <v>85151.81741</v>
      </c>
      <c r="H85" s="8">
        <f t="shared" si="21"/>
        <v>17091</v>
      </c>
      <c r="I85" s="7">
        <f t="shared" si="12"/>
        <v>84</v>
      </c>
      <c r="M85" s="8">
        <f t="shared" si="6"/>
        <v>224428.3502</v>
      </c>
      <c r="N85" s="8">
        <f t="shared" si="24"/>
        <v>69690</v>
      </c>
      <c r="O85" s="7">
        <f t="shared" si="8"/>
        <v>84</v>
      </c>
      <c r="S85" s="8">
        <f t="shared" si="9"/>
        <v>1298957.74</v>
      </c>
      <c r="T85" s="13">
        <f t="shared" si="22"/>
        <v>542736</v>
      </c>
      <c r="U85" s="10">
        <f t="shared" si="11"/>
        <v>84</v>
      </c>
    </row>
    <row r="86">
      <c r="A86" s="6">
        <f t="shared" si="1"/>
        <v>13624.29079</v>
      </c>
      <c r="B86" s="4">
        <f t="shared" si="23"/>
        <v>2241</v>
      </c>
      <c r="C86" s="7">
        <f t="shared" si="3"/>
        <v>85</v>
      </c>
      <c r="G86" s="8">
        <f t="shared" si="4"/>
        <v>95370.0355</v>
      </c>
      <c r="H86" s="8">
        <f t="shared" si="21"/>
        <v>17280</v>
      </c>
      <c r="I86" s="7">
        <f t="shared" si="12"/>
        <v>85</v>
      </c>
      <c r="M86" s="8">
        <f t="shared" si="6"/>
        <v>252930.7507</v>
      </c>
      <c r="N86" s="8">
        <f t="shared" si="24"/>
        <v>70527</v>
      </c>
      <c r="O86" s="7">
        <f t="shared" si="8"/>
        <v>85</v>
      </c>
      <c r="S86" s="8">
        <f t="shared" si="9"/>
        <v>1453533.712</v>
      </c>
      <c r="T86" s="13">
        <f t="shared" si="22"/>
        <v>549405</v>
      </c>
      <c r="U86" s="10">
        <f t="shared" si="11"/>
        <v>85</v>
      </c>
    </row>
    <row r="87">
      <c r="A87" s="6">
        <f t="shared" si="1"/>
        <v>15259.20568</v>
      </c>
      <c r="B87" s="4">
        <f t="shared" si="23"/>
        <v>2268</v>
      </c>
      <c r="C87" s="7">
        <f t="shared" si="3"/>
        <v>86</v>
      </c>
      <c r="G87" s="8">
        <f t="shared" si="4"/>
        <v>106814.4398</v>
      </c>
      <c r="H87" s="8">
        <f t="shared" si="21"/>
        <v>17469</v>
      </c>
      <c r="I87" s="7">
        <f t="shared" si="12"/>
        <v>86</v>
      </c>
      <c r="M87" s="8">
        <f t="shared" si="6"/>
        <v>285052.9561</v>
      </c>
      <c r="N87" s="8">
        <f t="shared" si="24"/>
        <v>71364</v>
      </c>
      <c r="O87" s="7">
        <f t="shared" si="8"/>
        <v>86</v>
      </c>
      <c r="S87" s="8">
        <f t="shared" si="9"/>
        <v>1626504.223</v>
      </c>
      <c r="T87" s="13">
        <f t="shared" si="22"/>
        <v>556074</v>
      </c>
      <c r="U87" s="10">
        <f t="shared" si="11"/>
        <v>86</v>
      </c>
    </row>
    <row r="88">
      <c r="A88" s="6">
        <f t="shared" si="1"/>
        <v>17090.31036</v>
      </c>
      <c r="B88" s="4">
        <f t="shared" si="23"/>
        <v>2295</v>
      </c>
      <c r="C88" s="7">
        <f t="shared" si="3"/>
        <v>87</v>
      </c>
      <c r="G88" s="8">
        <f t="shared" si="4"/>
        <v>119632.1725</v>
      </c>
      <c r="H88" s="8">
        <f t="shared" si="21"/>
        <v>17658</v>
      </c>
      <c r="I88" s="7">
        <f t="shared" si="12"/>
        <v>87</v>
      </c>
      <c r="M88" s="8">
        <f t="shared" si="6"/>
        <v>321254.6815</v>
      </c>
      <c r="N88" s="8">
        <f t="shared" si="24"/>
        <v>72201</v>
      </c>
      <c r="O88" s="7">
        <f t="shared" si="8"/>
        <v>87</v>
      </c>
      <c r="S88" s="8">
        <f t="shared" si="9"/>
        <v>1820058.226</v>
      </c>
      <c r="T88" s="13">
        <f t="shared" si="22"/>
        <v>562743</v>
      </c>
      <c r="U88" s="10">
        <f t="shared" si="11"/>
        <v>87</v>
      </c>
    </row>
    <row r="89">
      <c r="A89" s="6">
        <f t="shared" si="1"/>
        <v>19141.14761</v>
      </c>
      <c r="B89" s="4">
        <f t="shared" si="23"/>
        <v>2322</v>
      </c>
      <c r="C89" s="7">
        <f t="shared" si="3"/>
        <v>88</v>
      </c>
      <c r="G89" s="8">
        <f t="shared" si="4"/>
        <v>133988.0332</v>
      </c>
      <c r="H89" s="8">
        <f t="shared" si="21"/>
        <v>17847</v>
      </c>
      <c r="I89" s="7">
        <f t="shared" si="12"/>
        <v>88</v>
      </c>
      <c r="M89" s="8">
        <f t="shared" si="6"/>
        <v>362054.026</v>
      </c>
      <c r="N89" s="8">
        <f t="shared" si="24"/>
        <v>73038</v>
      </c>
      <c r="O89" s="7">
        <f t="shared" si="8"/>
        <v>88</v>
      </c>
      <c r="S89" s="8">
        <f t="shared" si="9"/>
        <v>2036645.155</v>
      </c>
      <c r="T89" s="13">
        <f t="shared" si="22"/>
        <v>569412</v>
      </c>
      <c r="U89" s="10">
        <f t="shared" si="11"/>
        <v>88</v>
      </c>
    </row>
    <row r="90">
      <c r="A90" s="6">
        <f t="shared" si="1"/>
        <v>21438.08532</v>
      </c>
      <c r="B90" s="4">
        <f t="shared" si="23"/>
        <v>2349</v>
      </c>
      <c r="C90" s="7">
        <f t="shared" si="3"/>
        <v>89</v>
      </c>
      <c r="G90" s="8">
        <f t="shared" si="4"/>
        <v>150066.5972</v>
      </c>
      <c r="H90" s="8">
        <f t="shared" si="21"/>
        <v>18036</v>
      </c>
      <c r="I90" s="7">
        <f t="shared" si="12"/>
        <v>89</v>
      </c>
      <c r="M90" s="8">
        <f t="shared" si="6"/>
        <v>408034.8873</v>
      </c>
      <c r="N90" s="8">
        <f t="shared" si="24"/>
        <v>73875</v>
      </c>
      <c r="O90" s="7">
        <f t="shared" si="8"/>
        <v>89</v>
      </c>
      <c r="S90" s="8">
        <f t="shared" si="9"/>
        <v>2279005.928</v>
      </c>
      <c r="T90" s="13">
        <f t="shared" si="22"/>
        <v>576081</v>
      </c>
      <c r="U90" s="10">
        <f t="shared" si="11"/>
        <v>89</v>
      </c>
    </row>
    <row r="91">
      <c r="A91" s="6">
        <f t="shared" si="1"/>
        <v>24010.65556</v>
      </c>
      <c r="B91" s="4">
        <f t="shared" si="23"/>
        <v>2376</v>
      </c>
      <c r="C91" s="7">
        <f t="shared" si="3"/>
        <v>90</v>
      </c>
      <c r="G91" s="8">
        <f t="shared" si="4"/>
        <v>168074.5889</v>
      </c>
      <c r="H91" s="8">
        <f t="shared" si="21"/>
        <v>18225</v>
      </c>
      <c r="I91" s="7">
        <f t="shared" si="12"/>
        <v>90</v>
      </c>
      <c r="M91" s="8">
        <f t="shared" si="6"/>
        <v>459855.318</v>
      </c>
      <c r="N91" s="8">
        <f t="shared" si="24"/>
        <v>74712</v>
      </c>
      <c r="O91" s="7">
        <f t="shared" si="8"/>
        <v>90</v>
      </c>
      <c r="S91" s="8">
        <f t="shared" si="9"/>
        <v>2550207.633</v>
      </c>
      <c r="T91" s="13">
        <f t="shared" si="22"/>
        <v>582750</v>
      </c>
      <c r="U91" s="10">
        <f t="shared" si="11"/>
        <v>90</v>
      </c>
    </row>
    <row r="92">
      <c r="A92" s="6"/>
      <c r="B92" s="4"/>
      <c r="C92" s="7"/>
    </row>
    <row r="93">
      <c r="A93" s="6"/>
      <c r="B93" s="4"/>
      <c r="C93" s="7"/>
    </row>
    <row r="94">
      <c r="A94" s="6"/>
      <c r="B94" s="4"/>
      <c r="C94" s="7"/>
    </row>
    <row r="95">
      <c r="A95" s="6"/>
      <c r="B95" s="4"/>
      <c r="C95" s="7"/>
    </row>
    <row r="96">
      <c r="A96" s="6"/>
      <c r="B96" s="4"/>
      <c r="C96" s="7"/>
    </row>
    <row r="97">
      <c r="A97" s="6"/>
      <c r="B97" s="4"/>
      <c r="C97" s="7"/>
    </row>
    <row r="98">
      <c r="A98" s="6"/>
      <c r="B98" s="4"/>
      <c r="C98" s="7"/>
    </row>
    <row r="99">
      <c r="A99" s="6"/>
      <c r="B99" s="4"/>
      <c r="C99" s="7"/>
    </row>
    <row r="100">
      <c r="A100" s="6"/>
      <c r="B100" s="4"/>
      <c r="C100" s="7"/>
    </row>
    <row r="101">
      <c r="A101" s="6"/>
      <c r="B101" s="4"/>
      <c r="C101" s="7"/>
    </row>
    <row r="102">
      <c r="A102" s="6"/>
      <c r="B102" s="4"/>
      <c r="C102" s="7"/>
    </row>
    <row r="111">
      <c r="A111" s="1" t="s">
        <v>0</v>
      </c>
      <c r="B111" s="2" t="s">
        <v>1</v>
      </c>
      <c r="C111" s="3" t="s">
        <v>2</v>
      </c>
      <c r="G111" s="1" t="s">
        <v>0</v>
      </c>
      <c r="H111" s="2" t="s">
        <v>1</v>
      </c>
      <c r="I111" s="3" t="s">
        <v>2</v>
      </c>
      <c r="M111" s="1" t="s">
        <v>0</v>
      </c>
      <c r="N111" s="2" t="s">
        <v>1</v>
      </c>
      <c r="O111" s="3" t="s">
        <v>2</v>
      </c>
      <c r="S111" s="1" t="s">
        <v>0</v>
      </c>
      <c r="T111" s="2" t="s">
        <v>1</v>
      </c>
      <c r="U111" s="3" t="s">
        <v>2</v>
      </c>
    </row>
    <row r="112">
      <c r="A112" s="5">
        <v>257.0</v>
      </c>
      <c r="B112" s="12">
        <v>512.0</v>
      </c>
      <c r="C112" s="2">
        <v>1.0</v>
      </c>
      <c r="G112" s="5">
        <v>780.0</v>
      </c>
      <c r="H112" s="5">
        <v>1065.0</v>
      </c>
      <c r="I112" s="2">
        <v>1.0</v>
      </c>
      <c r="M112" s="5">
        <v>1567.0</v>
      </c>
      <c r="N112" s="5">
        <v>2043.0</v>
      </c>
      <c r="O112" s="2">
        <v>1.0</v>
      </c>
      <c r="S112" s="5">
        <v>4123.0</v>
      </c>
      <c r="T112" s="5">
        <v>5347.0</v>
      </c>
      <c r="U112" s="2">
        <v>1.0</v>
      </c>
    </row>
    <row r="113">
      <c r="A113" s="8">
        <f t="shared" ref="A113:A201" si="25">IF(ROW()=1, 1, INDIRECT("A"&amp;(ROW()-1))*1.12)</f>
        <v>287.84</v>
      </c>
      <c r="B113" s="8">
        <f t="shared" ref="B113:B136" si="26">IF(ROW()=1, 1, INDIRECT("B"&amp;(ROW()-1))+512)</f>
        <v>1024</v>
      </c>
      <c r="C113" s="7">
        <f t="shared" ref="C113:C201" si="27">IF(ROW()=1, 1, INDIRECT("c"&amp;(ROW()-1))+1)</f>
        <v>2</v>
      </c>
      <c r="G113" s="8">
        <f t="shared" ref="G113:G201" si="28">IF(ROW()=1, 1, INDIRECT("G"&amp;(ROW()-1))*1.115)</f>
        <v>869.7</v>
      </c>
      <c r="H113" s="8">
        <f t="shared" ref="H113:H136" si="29">IF(ROW()=1, 1, INDIRECT("H"&amp;(ROW()-1))+1200)</f>
        <v>2265</v>
      </c>
      <c r="I113" s="7">
        <f t="shared" ref="I113:I201" si="30">IF(ROW()=1, 1, INDIRECT("i"&amp;(ROW()-1))+1)</f>
        <v>2</v>
      </c>
      <c r="M113" s="8">
        <f t="shared" ref="M113:M201" si="31">IF(ROW()=1, 1, INDIRECT("M"&amp;(ROW()-1))*1.121)</f>
        <v>1756.607</v>
      </c>
      <c r="N113" s="8">
        <f t="shared" ref="N113:N136" si="32">IF(ROW()=1, 1, INDIRECT("N"&amp;(ROW()-1))+3781)</f>
        <v>5824</v>
      </c>
      <c r="O113" s="7">
        <f t="shared" ref="O113:O201" si="33">IF(ROW()=1, 1, INDIRECT("O"&amp;(ROW()-1))+1)</f>
        <v>2</v>
      </c>
      <c r="S113" s="8">
        <f t="shared" ref="S113:S201" si="34">IF(ROW()=1, 1, INDIRECT("S"&amp;(ROW()-1))*1.12)</f>
        <v>4617.76</v>
      </c>
      <c r="T113" s="8">
        <f t="shared" ref="T113:T136" si="35">IF(ROW()=1, 1, INDIRECT("T"&amp;(ROW()-1))+8678)</f>
        <v>14025</v>
      </c>
      <c r="U113" s="7">
        <f t="shared" ref="U113:U201" si="36">IF(ROW()=1, 1, INDIRECT("U"&amp;(ROW()-1))+1)</f>
        <v>2</v>
      </c>
    </row>
    <row r="114">
      <c r="A114" s="8">
        <f t="shared" si="25"/>
        <v>322.3808</v>
      </c>
      <c r="B114" s="8">
        <f t="shared" si="26"/>
        <v>1536</v>
      </c>
      <c r="C114" s="7">
        <f t="shared" si="27"/>
        <v>3</v>
      </c>
      <c r="G114" s="8">
        <f t="shared" si="28"/>
        <v>969.7155</v>
      </c>
      <c r="H114" s="8">
        <f t="shared" si="29"/>
        <v>3465</v>
      </c>
      <c r="I114" s="7">
        <f t="shared" si="30"/>
        <v>3</v>
      </c>
      <c r="M114" s="8">
        <f t="shared" si="31"/>
        <v>1969.156447</v>
      </c>
      <c r="N114" s="8">
        <f t="shared" si="32"/>
        <v>9605</v>
      </c>
      <c r="O114" s="7">
        <f t="shared" si="33"/>
        <v>3</v>
      </c>
      <c r="S114" s="8">
        <f t="shared" si="34"/>
        <v>5171.8912</v>
      </c>
      <c r="T114" s="8">
        <f t="shared" si="35"/>
        <v>22703</v>
      </c>
      <c r="U114" s="7">
        <f t="shared" si="36"/>
        <v>3</v>
      </c>
    </row>
    <row r="115">
      <c r="A115" s="8">
        <f t="shared" si="25"/>
        <v>361.066496</v>
      </c>
      <c r="B115" s="8">
        <f t="shared" si="26"/>
        <v>2048</v>
      </c>
      <c r="C115" s="7">
        <f t="shared" si="27"/>
        <v>4</v>
      </c>
      <c r="G115" s="8">
        <f t="shared" si="28"/>
        <v>1081.232783</v>
      </c>
      <c r="H115" s="8">
        <f t="shared" si="29"/>
        <v>4665</v>
      </c>
      <c r="I115" s="7">
        <f t="shared" si="30"/>
        <v>4</v>
      </c>
      <c r="M115" s="8">
        <f t="shared" si="31"/>
        <v>2207.424377</v>
      </c>
      <c r="N115" s="8">
        <f t="shared" si="32"/>
        <v>13386</v>
      </c>
      <c r="O115" s="7">
        <f t="shared" si="33"/>
        <v>4</v>
      </c>
      <c r="S115" s="8">
        <f t="shared" si="34"/>
        <v>5792.518144</v>
      </c>
      <c r="T115" s="8">
        <f t="shared" si="35"/>
        <v>31381</v>
      </c>
      <c r="U115" s="7">
        <f t="shared" si="36"/>
        <v>4</v>
      </c>
    </row>
    <row r="116">
      <c r="A116" s="8">
        <f t="shared" si="25"/>
        <v>404.3944755</v>
      </c>
      <c r="B116" s="8">
        <f t="shared" si="26"/>
        <v>2560</v>
      </c>
      <c r="C116" s="7">
        <f t="shared" si="27"/>
        <v>5</v>
      </c>
      <c r="G116" s="8">
        <f t="shared" si="28"/>
        <v>1205.574552</v>
      </c>
      <c r="H116" s="8">
        <f t="shared" si="29"/>
        <v>5865</v>
      </c>
      <c r="I116" s="7">
        <f t="shared" si="30"/>
        <v>5</v>
      </c>
      <c r="M116" s="8">
        <f t="shared" si="31"/>
        <v>2474.522727</v>
      </c>
      <c r="N116" s="8">
        <f t="shared" si="32"/>
        <v>17167</v>
      </c>
      <c r="O116" s="7">
        <f t="shared" si="33"/>
        <v>5</v>
      </c>
      <c r="S116" s="8">
        <f t="shared" si="34"/>
        <v>6487.620321</v>
      </c>
      <c r="T116" s="8">
        <f t="shared" si="35"/>
        <v>40059</v>
      </c>
      <c r="U116" s="7">
        <f t="shared" si="36"/>
        <v>5</v>
      </c>
    </row>
    <row r="117">
      <c r="A117" s="8">
        <f t="shared" si="25"/>
        <v>452.9218126</v>
      </c>
      <c r="B117" s="8">
        <f t="shared" si="26"/>
        <v>3072</v>
      </c>
      <c r="C117" s="7">
        <f t="shared" si="27"/>
        <v>6</v>
      </c>
      <c r="G117" s="8">
        <f t="shared" si="28"/>
        <v>1344.215626</v>
      </c>
      <c r="H117" s="8">
        <f t="shared" si="29"/>
        <v>7065</v>
      </c>
      <c r="I117" s="7">
        <f t="shared" si="30"/>
        <v>6</v>
      </c>
      <c r="M117" s="8">
        <f t="shared" si="31"/>
        <v>2773.939977</v>
      </c>
      <c r="N117" s="8">
        <f t="shared" si="32"/>
        <v>20948</v>
      </c>
      <c r="O117" s="7">
        <f t="shared" si="33"/>
        <v>6</v>
      </c>
      <c r="S117" s="8">
        <f t="shared" si="34"/>
        <v>7266.13476</v>
      </c>
      <c r="T117" s="8">
        <f t="shared" si="35"/>
        <v>48737</v>
      </c>
      <c r="U117" s="7">
        <f t="shared" si="36"/>
        <v>6</v>
      </c>
    </row>
    <row r="118">
      <c r="A118" s="8">
        <f t="shared" si="25"/>
        <v>507.2724301</v>
      </c>
      <c r="B118" s="8">
        <f t="shared" si="26"/>
        <v>3584</v>
      </c>
      <c r="C118" s="7">
        <f t="shared" si="27"/>
        <v>7</v>
      </c>
      <c r="G118" s="8">
        <f t="shared" si="28"/>
        <v>1498.800423</v>
      </c>
      <c r="H118" s="8">
        <f t="shared" si="29"/>
        <v>8265</v>
      </c>
      <c r="I118" s="7">
        <f t="shared" si="30"/>
        <v>7</v>
      </c>
      <c r="M118" s="8">
        <f t="shared" si="31"/>
        <v>3109.586714</v>
      </c>
      <c r="N118" s="8">
        <f t="shared" si="32"/>
        <v>24729</v>
      </c>
      <c r="O118" s="7">
        <f t="shared" si="33"/>
        <v>7</v>
      </c>
      <c r="S118" s="8">
        <f t="shared" si="34"/>
        <v>8138.070931</v>
      </c>
      <c r="T118" s="8">
        <f t="shared" si="35"/>
        <v>57415</v>
      </c>
      <c r="U118" s="7">
        <f t="shared" si="36"/>
        <v>7</v>
      </c>
    </row>
    <row r="119">
      <c r="A119" s="8">
        <f t="shared" si="25"/>
        <v>568.1451217</v>
      </c>
      <c r="B119" s="8">
        <f t="shared" si="26"/>
        <v>4096</v>
      </c>
      <c r="C119" s="7">
        <f t="shared" si="27"/>
        <v>8</v>
      </c>
      <c r="G119" s="8">
        <f t="shared" si="28"/>
        <v>1671.162472</v>
      </c>
      <c r="H119" s="8">
        <f t="shared" si="29"/>
        <v>9465</v>
      </c>
      <c r="I119" s="7">
        <f t="shared" si="30"/>
        <v>8</v>
      </c>
      <c r="M119" s="8">
        <f t="shared" si="31"/>
        <v>3485.846706</v>
      </c>
      <c r="N119" s="8">
        <f t="shared" si="32"/>
        <v>28510</v>
      </c>
      <c r="O119" s="7">
        <f t="shared" si="33"/>
        <v>8</v>
      </c>
      <c r="S119" s="8">
        <f t="shared" si="34"/>
        <v>9114.639443</v>
      </c>
      <c r="T119" s="8">
        <f t="shared" si="35"/>
        <v>66093</v>
      </c>
      <c r="U119" s="7">
        <f t="shared" si="36"/>
        <v>8</v>
      </c>
    </row>
    <row r="120">
      <c r="A120" s="8">
        <f t="shared" si="25"/>
        <v>636.3225363</v>
      </c>
      <c r="B120" s="8">
        <f t="shared" si="26"/>
        <v>4608</v>
      </c>
      <c r="C120" s="7">
        <f t="shared" si="27"/>
        <v>9</v>
      </c>
      <c r="G120" s="8">
        <f t="shared" si="28"/>
        <v>1863.346156</v>
      </c>
      <c r="H120" s="8">
        <f t="shared" si="29"/>
        <v>10665</v>
      </c>
      <c r="I120" s="7">
        <f t="shared" si="30"/>
        <v>9</v>
      </c>
      <c r="M120" s="8">
        <f t="shared" si="31"/>
        <v>3907.634158</v>
      </c>
      <c r="N120" s="8">
        <f t="shared" si="32"/>
        <v>32291</v>
      </c>
      <c r="O120" s="7">
        <f t="shared" si="33"/>
        <v>9</v>
      </c>
      <c r="S120" s="8">
        <f t="shared" si="34"/>
        <v>10208.39618</v>
      </c>
      <c r="T120" s="8">
        <f t="shared" si="35"/>
        <v>74771</v>
      </c>
      <c r="U120" s="7">
        <f t="shared" si="36"/>
        <v>9</v>
      </c>
    </row>
    <row r="121">
      <c r="A121" s="8">
        <f t="shared" si="25"/>
        <v>712.6812407</v>
      </c>
      <c r="B121" s="8">
        <f t="shared" si="26"/>
        <v>5120</v>
      </c>
      <c r="C121" s="7">
        <f t="shared" si="27"/>
        <v>10</v>
      </c>
      <c r="G121" s="8">
        <f t="shared" si="28"/>
        <v>2077.630964</v>
      </c>
      <c r="H121" s="8">
        <f t="shared" si="29"/>
        <v>11865</v>
      </c>
      <c r="I121" s="7">
        <f t="shared" si="30"/>
        <v>10</v>
      </c>
      <c r="M121" s="8">
        <f t="shared" si="31"/>
        <v>4380.457891</v>
      </c>
      <c r="N121" s="8">
        <f t="shared" si="32"/>
        <v>36072</v>
      </c>
      <c r="O121" s="7">
        <f t="shared" si="33"/>
        <v>10</v>
      </c>
      <c r="S121" s="8">
        <f t="shared" si="34"/>
        <v>11433.40372</v>
      </c>
      <c r="T121" s="8">
        <f t="shared" si="35"/>
        <v>83449</v>
      </c>
      <c r="U121" s="7">
        <f t="shared" si="36"/>
        <v>10</v>
      </c>
    </row>
    <row r="122">
      <c r="A122" s="8">
        <f t="shared" si="25"/>
        <v>798.2029895</v>
      </c>
      <c r="B122" s="8">
        <f t="shared" si="26"/>
        <v>5632</v>
      </c>
      <c r="C122" s="7">
        <f t="shared" si="27"/>
        <v>11</v>
      </c>
      <c r="G122" s="8">
        <f t="shared" si="28"/>
        <v>2316.558525</v>
      </c>
      <c r="H122" s="8">
        <f t="shared" si="29"/>
        <v>13065</v>
      </c>
      <c r="I122" s="7">
        <f t="shared" si="30"/>
        <v>11</v>
      </c>
      <c r="M122" s="8">
        <f t="shared" si="31"/>
        <v>4910.493295</v>
      </c>
      <c r="N122" s="8">
        <f t="shared" si="32"/>
        <v>39853</v>
      </c>
      <c r="O122" s="7">
        <f t="shared" si="33"/>
        <v>11</v>
      </c>
      <c r="S122" s="8">
        <f t="shared" si="34"/>
        <v>12805.41216</v>
      </c>
      <c r="T122" s="8">
        <f t="shared" si="35"/>
        <v>92127</v>
      </c>
      <c r="U122" s="7">
        <f t="shared" si="36"/>
        <v>11</v>
      </c>
    </row>
    <row r="123">
      <c r="A123" s="8">
        <f t="shared" si="25"/>
        <v>893.9873483</v>
      </c>
      <c r="B123" s="8">
        <f t="shared" si="26"/>
        <v>6144</v>
      </c>
      <c r="C123" s="7">
        <f t="shared" si="27"/>
        <v>12</v>
      </c>
      <c r="G123" s="8">
        <f t="shared" si="28"/>
        <v>2582.962755</v>
      </c>
      <c r="H123" s="8">
        <f t="shared" si="29"/>
        <v>14265</v>
      </c>
      <c r="I123" s="7">
        <f t="shared" si="30"/>
        <v>12</v>
      </c>
      <c r="M123" s="8">
        <f t="shared" si="31"/>
        <v>5504.662984</v>
      </c>
      <c r="N123" s="8">
        <f t="shared" si="32"/>
        <v>43634</v>
      </c>
      <c r="O123" s="7">
        <f t="shared" si="33"/>
        <v>12</v>
      </c>
      <c r="S123" s="8">
        <f t="shared" si="34"/>
        <v>14342.06162</v>
      </c>
      <c r="T123" s="8">
        <f t="shared" si="35"/>
        <v>100805</v>
      </c>
      <c r="U123" s="7">
        <f t="shared" si="36"/>
        <v>12</v>
      </c>
    </row>
    <row r="124">
      <c r="A124" s="8">
        <f t="shared" si="25"/>
        <v>1001.26583</v>
      </c>
      <c r="B124" s="8">
        <f t="shared" si="26"/>
        <v>6656</v>
      </c>
      <c r="C124" s="7">
        <f t="shared" si="27"/>
        <v>13</v>
      </c>
      <c r="G124" s="8">
        <f t="shared" si="28"/>
        <v>2880.003472</v>
      </c>
      <c r="H124" s="8">
        <f t="shared" si="29"/>
        <v>15465</v>
      </c>
      <c r="I124" s="7">
        <f t="shared" si="30"/>
        <v>13</v>
      </c>
      <c r="M124" s="8">
        <f t="shared" si="31"/>
        <v>6170.727205</v>
      </c>
      <c r="N124" s="8">
        <f t="shared" si="32"/>
        <v>47415</v>
      </c>
      <c r="O124" s="7">
        <f t="shared" si="33"/>
        <v>13</v>
      </c>
      <c r="S124" s="8">
        <f t="shared" si="34"/>
        <v>16063.10902</v>
      </c>
      <c r="T124" s="8">
        <f t="shared" si="35"/>
        <v>109483</v>
      </c>
      <c r="U124" s="7">
        <f t="shared" si="36"/>
        <v>13</v>
      </c>
    </row>
    <row r="125">
      <c r="A125" s="8">
        <f t="shared" si="25"/>
        <v>1121.41773</v>
      </c>
      <c r="B125" s="8">
        <f t="shared" si="26"/>
        <v>7168</v>
      </c>
      <c r="C125" s="7">
        <f t="shared" si="27"/>
        <v>14</v>
      </c>
      <c r="G125" s="8">
        <f t="shared" si="28"/>
        <v>3211.203871</v>
      </c>
      <c r="H125" s="8">
        <f t="shared" si="29"/>
        <v>16665</v>
      </c>
      <c r="I125" s="7">
        <f t="shared" si="30"/>
        <v>14</v>
      </c>
      <c r="M125" s="8">
        <f t="shared" si="31"/>
        <v>6917.385197</v>
      </c>
      <c r="N125" s="8">
        <f t="shared" si="32"/>
        <v>51196</v>
      </c>
      <c r="O125" s="7">
        <f t="shared" si="33"/>
        <v>14</v>
      </c>
      <c r="S125" s="8">
        <f t="shared" si="34"/>
        <v>17990.6821</v>
      </c>
      <c r="T125" s="8">
        <f t="shared" si="35"/>
        <v>118161</v>
      </c>
      <c r="U125" s="7">
        <f t="shared" si="36"/>
        <v>14</v>
      </c>
    </row>
    <row r="126">
      <c r="A126" s="8">
        <f t="shared" si="25"/>
        <v>1255.987857</v>
      </c>
      <c r="B126" s="8">
        <f t="shared" si="26"/>
        <v>7680</v>
      </c>
      <c r="C126" s="7">
        <f t="shared" si="27"/>
        <v>15</v>
      </c>
      <c r="G126" s="8">
        <f t="shared" si="28"/>
        <v>3580.492316</v>
      </c>
      <c r="H126" s="8">
        <f t="shared" si="29"/>
        <v>17865</v>
      </c>
      <c r="I126" s="7">
        <f t="shared" si="30"/>
        <v>15</v>
      </c>
      <c r="M126" s="8">
        <f t="shared" si="31"/>
        <v>7754.388806</v>
      </c>
      <c r="N126" s="8">
        <f t="shared" si="32"/>
        <v>54977</v>
      </c>
      <c r="O126" s="7">
        <f t="shared" si="33"/>
        <v>15</v>
      </c>
      <c r="S126" s="8">
        <f t="shared" si="34"/>
        <v>20149.56395</v>
      </c>
      <c r="T126" s="8">
        <f t="shared" si="35"/>
        <v>126839</v>
      </c>
      <c r="U126" s="7">
        <f t="shared" si="36"/>
        <v>15</v>
      </c>
    </row>
    <row r="127">
      <c r="A127" s="8">
        <f t="shared" si="25"/>
        <v>1406.7064</v>
      </c>
      <c r="B127" s="8">
        <f t="shared" si="26"/>
        <v>8192</v>
      </c>
      <c r="C127" s="7">
        <f t="shared" si="27"/>
        <v>16</v>
      </c>
      <c r="G127" s="8">
        <f t="shared" si="28"/>
        <v>3992.248933</v>
      </c>
      <c r="H127" s="8">
        <f t="shared" si="29"/>
        <v>19065</v>
      </c>
      <c r="I127" s="7">
        <f t="shared" si="30"/>
        <v>16</v>
      </c>
      <c r="M127" s="8">
        <f t="shared" si="31"/>
        <v>8692.669852</v>
      </c>
      <c r="N127" s="8">
        <f t="shared" si="32"/>
        <v>58758</v>
      </c>
      <c r="O127" s="7">
        <f t="shared" si="33"/>
        <v>16</v>
      </c>
      <c r="S127" s="8">
        <f t="shared" si="34"/>
        <v>22567.51163</v>
      </c>
      <c r="T127" s="8">
        <f t="shared" si="35"/>
        <v>135517</v>
      </c>
      <c r="U127" s="7">
        <f t="shared" si="36"/>
        <v>16</v>
      </c>
    </row>
    <row r="128">
      <c r="A128" s="8">
        <f t="shared" si="25"/>
        <v>1575.511168</v>
      </c>
      <c r="B128" s="8">
        <f t="shared" si="26"/>
        <v>8704</v>
      </c>
      <c r="C128" s="7">
        <f t="shared" si="27"/>
        <v>17</v>
      </c>
      <c r="G128" s="8">
        <f t="shared" si="28"/>
        <v>4451.35756</v>
      </c>
      <c r="H128" s="8">
        <f t="shared" si="29"/>
        <v>20265</v>
      </c>
      <c r="I128" s="7">
        <f t="shared" si="30"/>
        <v>17</v>
      </c>
      <c r="M128" s="8">
        <f t="shared" si="31"/>
        <v>9744.482904</v>
      </c>
      <c r="N128" s="8">
        <f t="shared" si="32"/>
        <v>62539</v>
      </c>
      <c r="O128" s="7">
        <f t="shared" si="33"/>
        <v>17</v>
      </c>
      <c r="S128" s="8">
        <f t="shared" si="34"/>
        <v>25275.61302</v>
      </c>
      <c r="T128" s="8">
        <f t="shared" si="35"/>
        <v>144195</v>
      </c>
      <c r="U128" s="7">
        <f t="shared" si="36"/>
        <v>17</v>
      </c>
    </row>
    <row r="129">
      <c r="A129" s="8">
        <f t="shared" si="25"/>
        <v>1764.572508</v>
      </c>
      <c r="B129" s="8">
        <f t="shared" si="26"/>
        <v>9216</v>
      </c>
      <c r="C129" s="7">
        <f t="shared" si="27"/>
        <v>18</v>
      </c>
      <c r="G129" s="8">
        <f t="shared" si="28"/>
        <v>4963.263679</v>
      </c>
      <c r="H129" s="8">
        <f t="shared" si="29"/>
        <v>21465</v>
      </c>
      <c r="I129" s="7">
        <f t="shared" si="30"/>
        <v>18</v>
      </c>
      <c r="M129" s="8">
        <f t="shared" si="31"/>
        <v>10923.56533</v>
      </c>
      <c r="N129" s="8">
        <f t="shared" si="32"/>
        <v>66320</v>
      </c>
      <c r="O129" s="7">
        <f t="shared" si="33"/>
        <v>18</v>
      </c>
      <c r="S129" s="8">
        <f t="shared" si="34"/>
        <v>28308.68658</v>
      </c>
      <c r="T129" s="8">
        <f t="shared" si="35"/>
        <v>152873</v>
      </c>
      <c r="U129" s="7">
        <f t="shared" si="36"/>
        <v>18</v>
      </c>
    </row>
    <row r="130">
      <c r="A130" s="8">
        <f t="shared" si="25"/>
        <v>1976.321209</v>
      </c>
      <c r="B130" s="8">
        <f t="shared" si="26"/>
        <v>9728</v>
      </c>
      <c r="C130" s="7">
        <f t="shared" si="27"/>
        <v>19</v>
      </c>
      <c r="G130" s="8">
        <f t="shared" si="28"/>
        <v>5534.039002</v>
      </c>
      <c r="H130" s="8">
        <f t="shared" si="29"/>
        <v>22665</v>
      </c>
      <c r="I130" s="7">
        <f t="shared" si="30"/>
        <v>19</v>
      </c>
      <c r="M130" s="8">
        <f t="shared" si="31"/>
        <v>12245.31674</v>
      </c>
      <c r="N130" s="8">
        <f t="shared" si="32"/>
        <v>70101</v>
      </c>
      <c r="O130" s="7">
        <f t="shared" si="33"/>
        <v>19</v>
      </c>
      <c r="S130" s="8">
        <f t="shared" si="34"/>
        <v>31705.72897</v>
      </c>
      <c r="T130" s="8">
        <f t="shared" si="35"/>
        <v>161551</v>
      </c>
      <c r="U130" s="7">
        <f t="shared" si="36"/>
        <v>19</v>
      </c>
    </row>
    <row r="131">
      <c r="A131" s="8">
        <f t="shared" si="25"/>
        <v>2213.479754</v>
      </c>
      <c r="B131" s="8">
        <f t="shared" si="26"/>
        <v>10240</v>
      </c>
      <c r="C131" s="7">
        <f t="shared" si="27"/>
        <v>20</v>
      </c>
      <c r="G131" s="8">
        <f t="shared" si="28"/>
        <v>6170.453488</v>
      </c>
      <c r="H131" s="8">
        <f t="shared" si="29"/>
        <v>23865</v>
      </c>
      <c r="I131" s="7">
        <f t="shared" si="30"/>
        <v>20</v>
      </c>
      <c r="M131" s="8">
        <f t="shared" si="31"/>
        <v>13727.00007</v>
      </c>
      <c r="N131" s="8">
        <f t="shared" si="32"/>
        <v>73882</v>
      </c>
      <c r="O131" s="7">
        <f t="shared" si="33"/>
        <v>20</v>
      </c>
      <c r="S131" s="8">
        <f t="shared" si="34"/>
        <v>35510.41645</v>
      </c>
      <c r="T131" s="8">
        <f t="shared" si="35"/>
        <v>170229</v>
      </c>
      <c r="U131" s="7">
        <f t="shared" si="36"/>
        <v>20</v>
      </c>
    </row>
    <row r="132">
      <c r="A132" s="8">
        <f t="shared" si="25"/>
        <v>2479.097325</v>
      </c>
      <c r="B132" s="8">
        <f t="shared" si="26"/>
        <v>10752</v>
      </c>
      <c r="C132" s="7">
        <f t="shared" si="27"/>
        <v>21</v>
      </c>
      <c r="G132" s="8">
        <f t="shared" si="28"/>
        <v>6880.055639</v>
      </c>
      <c r="H132" s="8">
        <f t="shared" si="29"/>
        <v>25065</v>
      </c>
      <c r="I132" s="7">
        <f t="shared" si="30"/>
        <v>21</v>
      </c>
      <c r="M132" s="8">
        <f t="shared" si="31"/>
        <v>15387.96707</v>
      </c>
      <c r="N132" s="8">
        <f t="shared" si="32"/>
        <v>77663</v>
      </c>
      <c r="O132" s="7">
        <f t="shared" si="33"/>
        <v>21</v>
      </c>
      <c r="S132" s="8">
        <f t="shared" si="34"/>
        <v>39771.66642</v>
      </c>
      <c r="T132" s="8">
        <f t="shared" si="35"/>
        <v>178907</v>
      </c>
      <c r="U132" s="7">
        <f t="shared" si="36"/>
        <v>21</v>
      </c>
    </row>
    <row r="133">
      <c r="A133" s="8">
        <f t="shared" si="25"/>
        <v>2776.589004</v>
      </c>
      <c r="B133" s="8">
        <f t="shared" si="26"/>
        <v>11264</v>
      </c>
      <c r="C133" s="7">
        <f t="shared" si="27"/>
        <v>22</v>
      </c>
      <c r="G133" s="8">
        <f t="shared" si="28"/>
        <v>7671.262037</v>
      </c>
      <c r="H133" s="8">
        <f t="shared" si="29"/>
        <v>26265</v>
      </c>
      <c r="I133" s="7">
        <f t="shared" si="30"/>
        <v>22</v>
      </c>
      <c r="M133" s="8">
        <f t="shared" si="31"/>
        <v>17249.91109</v>
      </c>
      <c r="N133" s="8">
        <f t="shared" si="32"/>
        <v>81444</v>
      </c>
      <c r="O133" s="7">
        <f t="shared" si="33"/>
        <v>22</v>
      </c>
      <c r="S133" s="8">
        <f t="shared" si="34"/>
        <v>44544.26639</v>
      </c>
      <c r="T133" s="8">
        <f t="shared" si="35"/>
        <v>187585</v>
      </c>
      <c r="U133" s="7">
        <f t="shared" si="36"/>
        <v>22</v>
      </c>
    </row>
    <row r="134">
      <c r="A134" s="8">
        <f t="shared" si="25"/>
        <v>3109.779684</v>
      </c>
      <c r="B134" s="8">
        <f t="shared" si="26"/>
        <v>11776</v>
      </c>
      <c r="C134" s="7">
        <f t="shared" si="27"/>
        <v>23</v>
      </c>
      <c r="G134" s="8">
        <f t="shared" si="28"/>
        <v>8553.457172</v>
      </c>
      <c r="H134" s="8">
        <f t="shared" si="29"/>
        <v>27465</v>
      </c>
      <c r="I134" s="7">
        <f t="shared" si="30"/>
        <v>23</v>
      </c>
      <c r="M134" s="8">
        <f t="shared" si="31"/>
        <v>19337.15033</v>
      </c>
      <c r="N134" s="8">
        <f t="shared" si="32"/>
        <v>85225</v>
      </c>
      <c r="O134" s="7">
        <f t="shared" si="33"/>
        <v>23</v>
      </c>
      <c r="S134" s="8">
        <f t="shared" si="34"/>
        <v>49889.57836</v>
      </c>
      <c r="T134" s="8">
        <f t="shared" si="35"/>
        <v>196263</v>
      </c>
      <c r="U134" s="7">
        <f t="shared" si="36"/>
        <v>23</v>
      </c>
    </row>
    <row r="135">
      <c r="A135" s="8">
        <f t="shared" si="25"/>
        <v>3482.953247</v>
      </c>
      <c r="B135" s="8">
        <f t="shared" si="26"/>
        <v>12288</v>
      </c>
      <c r="C135" s="7">
        <f t="shared" si="27"/>
        <v>24</v>
      </c>
      <c r="G135" s="8">
        <f t="shared" si="28"/>
        <v>9537.104746</v>
      </c>
      <c r="H135" s="8">
        <f t="shared" si="29"/>
        <v>28665</v>
      </c>
      <c r="I135" s="7">
        <f t="shared" si="30"/>
        <v>24</v>
      </c>
      <c r="M135" s="8">
        <f t="shared" si="31"/>
        <v>21676.94552</v>
      </c>
      <c r="N135" s="8">
        <f t="shared" si="32"/>
        <v>89006</v>
      </c>
      <c r="O135" s="7">
        <f t="shared" si="33"/>
        <v>24</v>
      </c>
      <c r="S135" s="8">
        <f t="shared" si="34"/>
        <v>55876.32777</v>
      </c>
      <c r="T135" s="8">
        <f t="shared" si="35"/>
        <v>204941</v>
      </c>
      <c r="U135" s="7">
        <f t="shared" si="36"/>
        <v>24</v>
      </c>
    </row>
    <row r="136">
      <c r="A136" s="8">
        <f t="shared" si="25"/>
        <v>3900.907636</v>
      </c>
      <c r="B136" s="8">
        <f t="shared" si="26"/>
        <v>12800</v>
      </c>
      <c r="C136" s="7">
        <f t="shared" si="27"/>
        <v>25</v>
      </c>
      <c r="G136" s="8">
        <f t="shared" si="28"/>
        <v>10633.87179</v>
      </c>
      <c r="H136" s="8">
        <f t="shared" si="29"/>
        <v>29865</v>
      </c>
      <c r="I136" s="7">
        <f t="shared" si="30"/>
        <v>25</v>
      </c>
      <c r="M136" s="8">
        <f t="shared" si="31"/>
        <v>24299.85593</v>
      </c>
      <c r="N136" s="8">
        <f t="shared" si="32"/>
        <v>92787</v>
      </c>
      <c r="O136" s="7">
        <f t="shared" si="33"/>
        <v>25</v>
      </c>
      <c r="S136" s="8">
        <f t="shared" si="34"/>
        <v>62581.4871</v>
      </c>
      <c r="T136" s="8">
        <f t="shared" si="35"/>
        <v>213619</v>
      </c>
      <c r="U136" s="7">
        <f t="shared" si="36"/>
        <v>25</v>
      </c>
    </row>
    <row r="137">
      <c r="A137" s="8">
        <f t="shared" si="25"/>
        <v>4369.016553</v>
      </c>
      <c r="B137" s="5">
        <v>36363.0</v>
      </c>
      <c r="C137" s="7">
        <f t="shared" si="27"/>
        <v>26</v>
      </c>
      <c r="G137" s="8">
        <f t="shared" si="28"/>
        <v>11856.76705</v>
      </c>
      <c r="H137" s="5">
        <v>89595.0</v>
      </c>
      <c r="I137" s="7">
        <f t="shared" si="30"/>
        <v>26</v>
      </c>
      <c r="M137" s="8">
        <f t="shared" si="31"/>
        <v>27240.1385</v>
      </c>
      <c r="N137" s="5">
        <v>278361.0</v>
      </c>
      <c r="O137" s="7">
        <f t="shared" si="33"/>
        <v>26</v>
      </c>
      <c r="S137" s="8">
        <f t="shared" si="34"/>
        <v>70091.26555</v>
      </c>
      <c r="T137" s="5">
        <v>640857.0</v>
      </c>
      <c r="U137" s="7">
        <f t="shared" si="36"/>
        <v>26</v>
      </c>
    </row>
    <row r="138">
      <c r="A138" s="8">
        <f t="shared" si="25"/>
        <v>4893.298539</v>
      </c>
      <c r="B138" s="8">
        <f t="shared" ref="B138:B161" si="37">IF(ROW()=1, 1, INDIRECT("B"&amp;(ROW()-1))+1536)</f>
        <v>37899</v>
      </c>
      <c r="C138" s="7">
        <f t="shared" si="27"/>
        <v>27</v>
      </c>
      <c r="G138" s="8">
        <f t="shared" si="28"/>
        <v>13220.29526</v>
      </c>
      <c r="H138" s="8">
        <f t="shared" ref="H138:H161" si="38">IF(ROW()=1, 1, INDIRECT("H"&amp;(ROW()-1))+3600)</f>
        <v>93195</v>
      </c>
      <c r="I138" s="7">
        <f t="shared" si="30"/>
        <v>27</v>
      </c>
      <c r="M138" s="8">
        <f t="shared" si="31"/>
        <v>30536.19526</v>
      </c>
      <c r="N138" s="8">
        <f t="shared" ref="N138:N161" si="39">IF(ROW()=1, 1, INDIRECT("N"&amp;(ROW()-1))+11343)</f>
        <v>289704</v>
      </c>
      <c r="O138" s="7">
        <f t="shared" si="33"/>
        <v>27</v>
      </c>
      <c r="S138" s="8">
        <f t="shared" si="34"/>
        <v>78502.21741</v>
      </c>
      <c r="T138" s="8">
        <f t="shared" ref="T138:T161" si="40">IF(ROW()=1, 1, INDIRECT("T"&amp;(ROW()-1))+26034)</f>
        <v>666891</v>
      </c>
      <c r="U138" s="7">
        <f t="shared" si="36"/>
        <v>27</v>
      </c>
    </row>
    <row r="139">
      <c r="A139" s="8">
        <f t="shared" si="25"/>
        <v>5480.494363</v>
      </c>
      <c r="B139" s="8">
        <f t="shared" si="37"/>
        <v>39435</v>
      </c>
      <c r="C139" s="7">
        <f t="shared" si="27"/>
        <v>28</v>
      </c>
      <c r="G139" s="8">
        <f t="shared" si="28"/>
        <v>14740.62921</v>
      </c>
      <c r="H139" s="8">
        <f t="shared" si="38"/>
        <v>96795</v>
      </c>
      <c r="I139" s="7">
        <f t="shared" si="30"/>
        <v>28</v>
      </c>
      <c r="M139" s="8">
        <f t="shared" si="31"/>
        <v>34231.07488</v>
      </c>
      <c r="N139" s="8">
        <f t="shared" si="39"/>
        <v>301047</v>
      </c>
      <c r="O139" s="7">
        <f t="shared" si="33"/>
        <v>28</v>
      </c>
      <c r="S139" s="8">
        <f t="shared" si="34"/>
        <v>87922.4835</v>
      </c>
      <c r="T139" s="8">
        <f t="shared" si="40"/>
        <v>692925</v>
      </c>
      <c r="U139" s="7">
        <f t="shared" si="36"/>
        <v>28</v>
      </c>
    </row>
    <row r="140">
      <c r="A140" s="8">
        <f t="shared" si="25"/>
        <v>6138.153687</v>
      </c>
      <c r="B140" s="8">
        <f t="shared" si="37"/>
        <v>40971</v>
      </c>
      <c r="C140" s="7">
        <f t="shared" si="27"/>
        <v>29</v>
      </c>
      <c r="G140" s="8">
        <f t="shared" si="28"/>
        <v>16435.80157</v>
      </c>
      <c r="H140" s="8">
        <f t="shared" si="38"/>
        <v>100395</v>
      </c>
      <c r="I140" s="7">
        <f t="shared" si="30"/>
        <v>29</v>
      </c>
      <c r="M140" s="8">
        <f t="shared" si="31"/>
        <v>38373.03494</v>
      </c>
      <c r="N140" s="8">
        <f t="shared" si="39"/>
        <v>312390</v>
      </c>
      <c r="O140" s="7">
        <f t="shared" si="33"/>
        <v>29</v>
      </c>
      <c r="S140" s="8">
        <f t="shared" si="34"/>
        <v>98473.18152</v>
      </c>
      <c r="T140" s="8">
        <f t="shared" si="40"/>
        <v>718959</v>
      </c>
      <c r="U140" s="7">
        <f t="shared" si="36"/>
        <v>29</v>
      </c>
    </row>
    <row r="141">
      <c r="A141" s="8">
        <f t="shared" si="25"/>
        <v>6874.73213</v>
      </c>
      <c r="B141" s="8">
        <f t="shared" si="37"/>
        <v>42507</v>
      </c>
      <c r="C141" s="7">
        <f t="shared" si="27"/>
        <v>30</v>
      </c>
      <c r="G141" s="8">
        <f t="shared" si="28"/>
        <v>18325.91875</v>
      </c>
      <c r="H141" s="8">
        <f t="shared" si="38"/>
        <v>103995</v>
      </c>
      <c r="I141" s="7">
        <f t="shared" si="30"/>
        <v>30</v>
      </c>
      <c r="M141" s="8">
        <f t="shared" si="31"/>
        <v>43016.17217</v>
      </c>
      <c r="N141" s="8">
        <f t="shared" si="39"/>
        <v>323733</v>
      </c>
      <c r="O141" s="7">
        <f t="shared" si="33"/>
        <v>30</v>
      </c>
      <c r="S141" s="8">
        <f t="shared" si="34"/>
        <v>110289.9633</v>
      </c>
      <c r="T141" s="8">
        <f t="shared" si="40"/>
        <v>744993</v>
      </c>
      <c r="U141" s="7">
        <f t="shared" si="36"/>
        <v>30</v>
      </c>
    </row>
    <row r="142">
      <c r="A142" s="8">
        <f t="shared" si="25"/>
        <v>7699.699985</v>
      </c>
      <c r="B142" s="8">
        <f t="shared" si="37"/>
        <v>44043</v>
      </c>
      <c r="C142" s="7">
        <f t="shared" si="27"/>
        <v>31</v>
      </c>
      <c r="G142" s="8">
        <f t="shared" si="28"/>
        <v>20433.39941</v>
      </c>
      <c r="H142" s="8">
        <f t="shared" si="38"/>
        <v>107595</v>
      </c>
      <c r="I142" s="7">
        <f t="shared" si="30"/>
        <v>31</v>
      </c>
      <c r="M142" s="8">
        <f t="shared" si="31"/>
        <v>48221.129</v>
      </c>
      <c r="N142" s="8">
        <f t="shared" si="39"/>
        <v>335076</v>
      </c>
      <c r="O142" s="7">
        <f t="shared" si="33"/>
        <v>31</v>
      </c>
      <c r="S142" s="8">
        <f t="shared" si="34"/>
        <v>123524.7589</v>
      </c>
      <c r="T142" s="8">
        <f t="shared" si="40"/>
        <v>771027</v>
      </c>
      <c r="U142" s="7">
        <f t="shared" si="36"/>
        <v>31</v>
      </c>
    </row>
    <row r="143">
      <c r="A143" s="8">
        <f t="shared" si="25"/>
        <v>8623.663983</v>
      </c>
      <c r="B143" s="8">
        <f t="shared" si="37"/>
        <v>45579</v>
      </c>
      <c r="C143" s="7">
        <f t="shared" si="27"/>
        <v>32</v>
      </c>
      <c r="G143" s="8">
        <f t="shared" si="28"/>
        <v>22783.24034</v>
      </c>
      <c r="H143" s="8">
        <f t="shared" si="38"/>
        <v>111195</v>
      </c>
      <c r="I143" s="7">
        <f t="shared" si="30"/>
        <v>32</v>
      </c>
      <c r="M143" s="8">
        <f t="shared" si="31"/>
        <v>54055.88561</v>
      </c>
      <c r="N143" s="8">
        <f t="shared" si="39"/>
        <v>346419</v>
      </c>
      <c r="O143" s="7">
        <f t="shared" si="33"/>
        <v>32</v>
      </c>
      <c r="S143" s="8">
        <f t="shared" si="34"/>
        <v>138347.73</v>
      </c>
      <c r="T143" s="8">
        <f t="shared" si="40"/>
        <v>797061</v>
      </c>
      <c r="U143" s="7">
        <f t="shared" si="36"/>
        <v>32</v>
      </c>
    </row>
    <row r="144">
      <c r="A144" s="8">
        <f t="shared" si="25"/>
        <v>9658.503661</v>
      </c>
      <c r="B144" s="8">
        <f t="shared" si="37"/>
        <v>47115</v>
      </c>
      <c r="C144" s="7">
        <f t="shared" si="27"/>
        <v>33</v>
      </c>
      <c r="G144" s="8">
        <f t="shared" si="28"/>
        <v>25403.31298</v>
      </c>
      <c r="H144" s="8">
        <f t="shared" si="38"/>
        <v>114795</v>
      </c>
      <c r="I144" s="7">
        <f t="shared" si="30"/>
        <v>33</v>
      </c>
      <c r="M144" s="8">
        <f t="shared" si="31"/>
        <v>60596.64777</v>
      </c>
      <c r="N144" s="8">
        <f t="shared" si="39"/>
        <v>357762</v>
      </c>
      <c r="O144" s="7">
        <f t="shared" si="33"/>
        <v>33</v>
      </c>
      <c r="S144" s="8">
        <f t="shared" si="34"/>
        <v>154949.4576</v>
      </c>
      <c r="T144" s="8">
        <f t="shared" si="40"/>
        <v>823095</v>
      </c>
      <c r="U144" s="7">
        <f t="shared" si="36"/>
        <v>33</v>
      </c>
    </row>
    <row r="145">
      <c r="A145" s="8">
        <f t="shared" si="25"/>
        <v>10817.5241</v>
      </c>
      <c r="B145" s="8">
        <f t="shared" si="37"/>
        <v>48651</v>
      </c>
      <c r="C145" s="7">
        <f t="shared" si="27"/>
        <v>34</v>
      </c>
      <c r="G145" s="8">
        <f t="shared" si="28"/>
        <v>28324.69398</v>
      </c>
      <c r="H145" s="8">
        <f t="shared" si="38"/>
        <v>118395</v>
      </c>
      <c r="I145" s="7">
        <f t="shared" si="30"/>
        <v>34</v>
      </c>
      <c r="M145" s="8">
        <f t="shared" si="31"/>
        <v>67928.84215</v>
      </c>
      <c r="N145" s="8">
        <f t="shared" si="39"/>
        <v>369105</v>
      </c>
      <c r="O145" s="7">
        <f t="shared" si="33"/>
        <v>34</v>
      </c>
      <c r="S145" s="8">
        <f t="shared" si="34"/>
        <v>173543.3925</v>
      </c>
      <c r="T145" s="8">
        <f t="shared" si="40"/>
        <v>849129</v>
      </c>
      <c r="U145" s="7">
        <f t="shared" si="36"/>
        <v>34</v>
      </c>
    </row>
    <row r="146">
      <c r="A146" s="8">
        <f t="shared" si="25"/>
        <v>12115.62699</v>
      </c>
      <c r="B146" s="8">
        <f t="shared" si="37"/>
        <v>50187</v>
      </c>
      <c r="C146" s="7">
        <f t="shared" si="27"/>
        <v>35</v>
      </c>
      <c r="G146" s="8">
        <f t="shared" si="28"/>
        <v>31582.03378</v>
      </c>
      <c r="H146" s="8">
        <f t="shared" si="38"/>
        <v>121995</v>
      </c>
      <c r="I146" s="7">
        <f t="shared" si="30"/>
        <v>35</v>
      </c>
      <c r="M146" s="8">
        <f t="shared" si="31"/>
        <v>76148.23205</v>
      </c>
      <c r="N146" s="8">
        <f t="shared" si="39"/>
        <v>380448</v>
      </c>
      <c r="O146" s="7">
        <f t="shared" si="33"/>
        <v>35</v>
      </c>
      <c r="S146" s="8">
        <f t="shared" si="34"/>
        <v>194368.5996</v>
      </c>
      <c r="T146" s="8">
        <f t="shared" si="40"/>
        <v>875163</v>
      </c>
      <c r="U146" s="7">
        <f t="shared" si="36"/>
        <v>35</v>
      </c>
    </row>
    <row r="147">
      <c r="A147" s="8">
        <f t="shared" si="25"/>
        <v>13569.50223</v>
      </c>
      <c r="B147" s="8">
        <f t="shared" si="37"/>
        <v>51723</v>
      </c>
      <c r="C147" s="7">
        <f t="shared" si="27"/>
        <v>36</v>
      </c>
      <c r="G147" s="8">
        <f t="shared" si="28"/>
        <v>35213.96767</v>
      </c>
      <c r="H147" s="8">
        <f t="shared" si="38"/>
        <v>125595</v>
      </c>
      <c r="I147" s="7">
        <f t="shared" si="30"/>
        <v>36</v>
      </c>
      <c r="M147" s="8">
        <f t="shared" si="31"/>
        <v>85362.16813</v>
      </c>
      <c r="N147" s="8">
        <f t="shared" si="39"/>
        <v>391791</v>
      </c>
      <c r="O147" s="7">
        <f t="shared" si="33"/>
        <v>36</v>
      </c>
      <c r="S147" s="8">
        <f t="shared" si="34"/>
        <v>217692.8315</v>
      </c>
      <c r="T147" s="8">
        <f t="shared" si="40"/>
        <v>901197</v>
      </c>
      <c r="U147" s="7">
        <f t="shared" si="36"/>
        <v>36</v>
      </c>
    </row>
    <row r="148">
      <c r="A148" s="8">
        <f t="shared" si="25"/>
        <v>15197.8425</v>
      </c>
      <c r="B148" s="8">
        <f t="shared" si="37"/>
        <v>53259</v>
      </c>
      <c r="C148" s="7">
        <f t="shared" si="27"/>
        <v>37</v>
      </c>
      <c r="G148" s="8">
        <f t="shared" si="28"/>
        <v>39263.57395</v>
      </c>
      <c r="H148" s="8">
        <f t="shared" si="38"/>
        <v>129195</v>
      </c>
      <c r="I148" s="7">
        <f t="shared" si="30"/>
        <v>37</v>
      </c>
      <c r="M148" s="8">
        <f t="shared" si="31"/>
        <v>95690.99048</v>
      </c>
      <c r="N148" s="8">
        <f t="shared" si="39"/>
        <v>403134</v>
      </c>
      <c r="O148" s="7">
        <f t="shared" si="33"/>
        <v>37</v>
      </c>
      <c r="S148" s="8">
        <f t="shared" si="34"/>
        <v>243815.9713</v>
      </c>
      <c r="T148" s="8">
        <f t="shared" si="40"/>
        <v>927231</v>
      </c>
      <c r="U148" s="7">
        <f t="shared" si="36"/>
        <v>37</v>
      </c>
    </row>
    <row r="149">
      <c r="A149" s="8">
        <f t="shared" si="25"/>
        <v>17021.5836</v>
      </c>
      <c r="B149" s="8">
        <f t="shared" si="37"/>
        <v>54795</v>
      </c>
      <c r="C149" s="7">
        <f t="shared" si="27"/>
        <v>38</v>
      </c>
      <c r="G149" s="8">
        <f t="shared" si="28"/>
        <v>43778.88495</v>
      </c>
      <c r="H149" s="8">
        <f t="shared" si="38"/>
        <v>132795</v>
      </c>
      <c r="I149" s="7">
        <f t="shared" si="30"/>
        <v>38</v>
      </c>
      <c r="M149" s="8">
        <f t="shared" si="31"/>
        <v>107269.6003</v>
      </c>
      <c r="N149" s="8">
        <f t="shared" si="39"/>
        <v>414477</v>
      </c>
      <c r="O149" s="7">
        <f t="shared" si="33"/>
        <v>38</v>
      </c>
      <c r="S149" s="8">
        <f t="shared" si="34"/>
        <v>273073.8879</v>
      </c>
      <c r="T149" s="8">
        <f t="shared" si="40"/>
        <v>953265</v>
      </c>
      <c r="U149" s="7">
        <f t="shared" si="36"/>
        <v>38</v>
      </c>
    </row>
    <row r="150">
      <c r="A150" s="8">
        <f t="shared" si="25"/>
        <v>19064.17363</v>
      </c>
      <c r="B150" s="8">
        <f t="shared" si="37"/>
        <v>56331</v>
      </c>
      <c r="C150" s="7">
        <f t="shared" si="27"/>
        <v>39</v>
      </c>
      <c r="G150" s="8">
        <f t="shared" si="28"/>
        <v>48813.45672</v>
      </c>
      <c r="H150" s="8">
        <f t="shared" si="38"/>
        <v>136395</v>
      </c>
      <c r="I150" s="7">
        <f t="shared" si="30"/>
        <v>39</v>
      </c>
      <c r="M150" s="8">
        <f t="shared" si="31"/>
        <v>120249.222</v>
      </c>
      <c r="N150" s="8">
        <f t="shared" si="39"/>
        <v>425820</v>
      </c>
      <c r="O150" s="7">
        <f t="shared" si="33"/>
        <v>39</v>
      </c>
      <c r="S150" s="8">
        <f t="shared" si="34"/>
        <v>305842.7544</v>
      </c>
      <c r="T150" s="8">
        <f t="shared" si="40"/>
        <v>979299</v>
      </c>
      <c r="U150" s="7">
        <f t="shared" si="36"/>
        <v>39</v>
      </c>
    </row>
    <row r="151">
      <c r="A151" s="8">
        <f t="shared" si="25"/>
        <v>21351.87447</v>
      </c>
      <c r="B151" s="8">
        <f t="shared" si="37"/>
        <v>57867</v>
      </c>
      <c r="C151" s="7">
        <f t="shared" si="27"/>
        <v>40</v>
      </c>
      <c r="G151" s="8">
        <f t="shared" si="28"/>
        <v>54427.00425</v>
      </c>
      <c r="H151" s="8">
        <f t="shared" si="38"/>
        <v>139995</v>
      </c>
      <c r="I151" s="7">
        <f t="shared" si="30"/>
        <v>40</v>
      </c>
      <c r="M151" s="8">
        <f t="shared" si="31"/>
        <v>134799.3778</v>
      </c>
      <c r="N151" s="8">
        <f t="shared" si="39"/>
        <v>437163</v>
      </c>
      <c r="O151" s="7">
        <f t="shared" si="33"/>
        <v>40</v>
      </c>
      <c r="S151" s="8">
        <f t="shared" si="34"/>
        <v>342543.8849</v>
      </c>
      <c r="T151" s="8">
        <f t="shared" si="40"/>
        <v>1005333</v>
      </c>
      <c r="U151" s="7">
        <f t="shared" si="36"/>
        <v>40</v>
      </c>
    </row>
    <row r="152">
      <c r="A152" s="8">
        <f t="shared" si="25"/>
        <v>23914.0994</v>
      </c>
      <c r="B152" s="8">
        <f t="shared" si="37"/>
        <v>59403</v>
      </c>
      <c r="C152" s="7">
        <f t="shared" si="27"/>
        <v>41</v>
      </c>
      <c r="G152" s="8">
        <f t="shared" si="28"/>
        <v>60686.10973</v>
      </c>
      <c r="H152" s="8">
        <f t="shared" si="38"/>
        <v>143595</v>
      </c>
      <c r="I152" s="7">
        <f t="shared" si="30"/>
        <v>41</v>
      </c>
      <c r="M152" s="8">
        <f t="shared" si="31"/>
        <v>151110.1025</v>
      </c>
      <c r="N152" s="8">
        <f t="shared" si="39"/>
        <v>448506</v>
      </c>
      <c r="O152" s="7">
        <f t="shared" si="33"/>
        <v>41</v>
      </c>
      <c r="S152" s="8">
        <f t="shared" si="34"/>
        <v>383649.1511</v>
      </c>
      <c r="T152" s="8">
        <f t="shared" si="40"/>
        <v>1031367</v>
      </c>
      <c r="U152" s="7">
        <f t="shared" si="36"/>
        <v>41</v>
      </c>
    </row>
    <row r="153">
      <c r="A153" s="8">
        <f t="shared" si="25"/>
        <v>26783.79133</v>
      </c>
      <c r="B153" s="8">
        <f t="shared" si="37"/>
        <v>60939</v>
      </c>
      <c r="C153" s="7">
        <f t="shared" si="27"/>
        <v>42</v>
      </c>
      <c r="G153" s="8">
        <f t="shared" si="28"/>
        <v>67665.01235</v>
      </c>
      <c r="H153" s="8">
        <f t="shared" si="38"/>
        <v>147195</v>
      </c>
      <c r="I153" s="7">
        <f t="shared" si="30"/>
        <v>42</v>
      </c>
      <c r="M153" s="8">
        <f t="shared" si="31"/>
        <v>169394.4249</v>
      </c>
      <c r="N153" s="8">
        <f t="shared" si="39"/>
        <v>459849</v>
      </c>
      <c r="O153" s="7">
        <f t="shared" si="33"/>
        <v>42</v>
      </c>
      <c r="S153" s="8">
        <f t="shared" si="34"/>
        <v>429687.0493</v>
      </c>
      <c r="T153" s="8">
        <f t="shared" si="40"/>
        <v>1057401</v>
      </c>
      <c r="U153" s="7">
        <f t="shared" si="36"/>
        <v>42</v>
      </c>
    </row>
    <row r="154">
      <c r="A154" s="8">
        <f t="shared" si="25"/>
        <v>29997.84629</v>
      </c>
      <c r="B154" s="8">
        <f t="shared" si="37"/>
        <v>62475</v>
      </c>
      <c r="C154" s="7">
        <f t="shared" si="27"/>
        <v>43</v>
      </c>
      <c r="G154" s="8">
        <f t="shared" si="28"/>
        <v>75446.48877</v>
      </c>
      <c r="H154" s="8">
        <f t="shared" si="38"/>
        <v>150795</v>
      </c>
      <c r="I154" s="7">
        <f t="shared" si="30"/>
        <v>43</v>
      </c>
      <c r="M154" s="8">
        <f t="shared" si="31"/>
        <v>189891.1504</v>
      </c>
      <c r="N154" s="8">
        <f t="shared" si="39"/>
        <v>471192</v>
      </c>
      <c r="O154" s="7">
        <f t="shared" si="33"/>
        <v>43</v>
      </c>
      <c r="S154" s="8">
        <f t="shared" si="34"/>
        <v>481249.4952</v>
      </c>
      <c r="T154" s="8">
        <f t="shared" si="40"/>
        <v>1083435</v>
      </c>
      <c r="U154" s="7">
        <f t="shared" si="36"/>
        <v>43</v>
      </c>
    </row>
    <row r="155">
      <c r="A155" s="8">
        <f t="shared" si="25"/>
        <v>33597.58785</v>
      </c>
      <c r="B155" s="8">
        <f t="shared" si="37"/>
        <v>64011</v>
      </c>
      <c r="C155" s="7">
        <f t="shared" si="27"/>
        <v>44</v>
      </c>
      <c r="G155" s="8">
        <f t="shared" si="28"/>
        <v>84122.83498</v>
      </c>
      <c r="H155" s="8">
        <f t="shared" si="38"/>
        <v>154395</v>
      </c>
      <c r="I155" s="7">
        <f t="shared" si="30"/>
        <v>44</v>
      </c>
      <c r="M155" s="8">
        <f t="shared" si="31"/>
        <v>212867.9796</v>
      </c>
      <c r="N155" s="8">
        <f t="shared" si="39"/>
        <v>482535</v>
      </c>
      <c r="O155" s="7">
        <f t="shared" si="33"/>
        <v>44</v>
      </c>
      <c r="S155" s="8">
        <f t="shared" si="34"/>
        <v>538999.4346</v>
      </c>
      <c r="T155" s="8">
        <f t="shared" si="40"/>
        <v>1109469</v>
      </c>
      <c r="U155" s="7">
        <f t="shared" si="36"/>
        <v>44</v>
      </c>
    </row>
    <row r="156">
      <c r="A156" s="8">
        <f t="shared" si="25"/>
        <v>37629.29839</v>
      </c>
      <c r="B156" s="8">
        <f t="shared" si="37"/>
        <v>65547</v>
      </c>
      <c r="C156" s="7">
        <f t="shared" si="27"/>
        <v>45</v>
      </c>
      <c r="G156" s="8">
        <f t="shared" si="28"/>
        <v>93796.96101</v>
      </c>
      <c r="H156" s="8">
        <f t="shared" si="38"/>
        <v>157995</v>
      </c>
      <c r="I156" s="7">
        <f t="shared" si="30"/>
        <v>45</v>
      </c>
      <c r="M156" s="8">
        <f t="shared" si="31"/>
        <v>238625.0051</v>
      </c>
      <c r="N156" s="8">
        <f t="shared" si="39"/>
        <v>493878</v>
      </c>
      <c r="O156" s="7">
        <f t="shared" si="33"/>
        <v>45</v>
      </c>
      <c r="S156" s="8">
        <f t="shared" si="34"/>
        <v>603679.3668</v>
      </c>
      <c r="T156" s="8">
        <f t="shared" si="40"/>
        <v>1135503</v>
      </c>
      <c r="U156" s="7">
        <f t="shared" si="36"/>
        <v>45</v>
      </c>
    </row>
    <row r="157">
      <c r="A157" s="8">
        <f t="shared" si="25"/>
        <v>42144.81419</v>
      </c>
      <c r="B157" s="8">
        <f t="shared" si="37"/>
        <v>67083</v>
      </c>
      <c r="C157" s="7">
        <f t="shared" si="27"/>
        <v>46</v>
      </c>
      <c r="G157" s="8">
        <f t="shared" si="28"/>
        <v>104583.6115</v>
      </c>
      <c r="H157" s="8">
        <f t="shared" si="38"/>
        <v>161595</v>
      </c>
      <c r="I157" s="7">
        <f t="shared" si="30"/>
        <v>46</v>
      </c>
      <c r="M157" s="8">
        <f t="shared" si="31"/>
        <v>267498.6307</v>
      </c>
      <c r="N157" s="8">
        <f t="shared" si="39"/>
        <v>505221</v>
      </c>
      <c r="O157" s="7">
        <f t="shared" si="33"/>
        <v>46</v>
      </c>
      <c r="S157" s="8">
        <f t="shared" si="34"/>
        <v>676120.8908</v>
      </c>
      <c r="T157" s="8">
        <f t="shared" si="40"/>
        <v>1161537</v>
      </c>
      <c r="U157" s="7">
        <f t="shared" si="36"/>
        <v>46</v>
      </c>
    </row>
    <row r="158">
      <c r="A158" s="8">
        <f t="shared" si="25"/>
        <v>47202.1919</v>
      </c>
      <c r="B158" s="8">
        <f t="shared" si="37"/>
        <v>68619</v>
      </c>
      <c r="C158" s="7">
        <f t="shared" si="27"/>
        <v>47</v>
      </c>
      <c r="G158" s="8">
        <f t="shared" si="28"/>
        <v>116610.7268</v>
      </c>
      <c r="H158" s="8">
        <f t="shared" si="38"/>
        <v>165195</v>
      </c>
      <c r="I158" s="7">
        <f t="shared" si="30"/>
        <v>47</v>
      </c>
      <c r="M158" s="8">
        <f t="shared" si="31"/>
        <v>299865.965</v>
      </c>
      <c r="N158" s="8">
        <f t="shared" si="39"/>
        <v>516564</v>
      </c>
      <c r="O158" s="7">
        <f t="shared" si="33"/>
        <v>47</v>
      </c>
      <c r="S158" s="8">
        <f t="shared" si="34"/>
        <v>757255.3977</v>
      </c>
      <c r="T158" s="8">
        <f t="shared" si="40"/>
        <v>1187571</v>
      </c>
      <c r="U158" s="7">
        <f t="shared" si="36"/>
        <v>47</v>
      </c>
    </row>
    <row r="159">
      <c r="A159" s="8">
        <f t="shared" si="25"/>
        <v>52866.45493</v>
      </c>
      <c r="B159" s="8">
        <f t="shared" si="37"/>
        <v>70155</v>
      </c>
      <c r="C159" s="7">
        <f t="shared" si="27"/>
        <v>48</v>
      </c>
      <c r="G159" s="8">
        <f t="shared" si="28"/>
        <v>130020.9604</v>
      </c>
      <c r="H159" s="8">
        <f t="shared" si="38"/>
        <v>168795</v>
      </c>
      <c r="I159" s="7">
        <f t="shared" si="30"/>
        <v>48</v>
      </c>
      <c r="M159" s="8">
        <f t="shared" si="31"/>
        <v>336149.7468</v>
      </c>
      <c r="N159" s="8">
        <f t="shared" si="39"/>
        <v>527907</v>
      </c>
      <c r="O159" s="7">
        <f t="shared" si="33"/>
        <v>48</v>
      </c>
      <c r="S159" s="8">
        <f t="shared" si="34"/>
        <v>848126.0454</v>
      </c>
      <c r="T159" s="8">
        <f t="shared" si="40"/>
        <v>1213605</v>
      </c>
      <c r="U159" s="7">
        <f t="shared" si="36"/>
        <v>48</v>
      </c>
    </row>
    <row r="160">
      <c r="A160" s="8">
        <f t="shared" si="25"/>
        <v>59210.42952</v>
      </c>
      <c r="B160" s="8">
        <f t="shared" si="37"/>
        <v>71691</v>
      </c>
      <c r="C160" s="7">
        <f t="shared" si="27"/>
        <v>49</v>
      </c>
      <c r="G160" s="8">
        <f t="shared" si="28"/>
        <v>144973.3709</v>
      </c>
      <c r="H160" s="8">
        <f t="shared" si="38"/>
        <v>172395</v>
      </c>
      <c r="I160" s="7">
        <f t="shared" si="30"/>
        <v>49</v>
      </c>
      <c r="M160" s="8">
        <f t="shared" si="31"/>
        <v>376823.8661</v>
      </c>
      <c r="N160" s="8">
        <f t="shared" si="39"/>
        <v>539250</v>
      </c>
      <c r="O160" s="7">
        <f t="shared" si="33"/>
        <v>49</v>
      </c>
      <c r="S160" s="8">
        <f t="shared" si="34"/>
        <v>949901.1708</v>
      </c>
      <c r="T160" s="8">
        <f t="shared" si="40"/>
        <v>1239639</v>
      </c>
      <c r="U160" s="7">
        <f t="shared" si="36"/>
        <v>49</v>
      </c>
    </row>
    <row r="161">
      <c r="A161" s="8">
        <f t="shared" si="25"/>
        <v>66315.68106</v>
      </c>
      <c r="B161" s="8">
        <f t="shared" si="37"/>
        <v>73227</v>
      </c>
      <c r="C161" s="7">
        <f t="shared" si="27"/>
        <v>50</v>
      </c>
      <c r="G161" s="8">
        <f t="shared" si="28"/>
        <v>161645.3085</v>
      </c>
      <c r="H161" s="8">
        <f t="shared" si="38"/>
        <v>175995</v>
      </c>
      <c r="I161" s="7">
        <f t="shared" si="30"/>
        <v>50</v>
      </c>
      <c r="M161" s="8">
        <f t="shared" si="31"/>
        <v>422419.5539</v>
      </c>
      <c r="N161" s="8">
        <f t="shared" si="39"/>
        <v>550593</v>
      </c>
      <c r="O161" s="7">
        <f t="shared" si="33"/>
        <v>50</v>
      </c>
      <c r="S161" s="8">
        <f t="shared" si="34"/>
        <v>1063889.311</v>
      </c>
      <c r="T161" s="8">
        <f t="shared" si="40"/>
        <v>1265673</v>
      </c>
      <c r="U161" s="7">
        <f t="shared" si="36"/>
        <v>50</v>
      </c>
    </row>
    <row r="162">
      <c r="A162" s="8">
        <f t="shared" si="25"/>
        <v>74273.56279</v>
      </c>
      <c r="B162" s="5">
        <v>219831.0</v>
      </c>
      <c r="C162" s="7">
        <f t="shared" si="27"/>
        <v>51</v>
      </c>
      <c r="G162" s="8">
        <f t="shared" si="28"/>
        <v>180234.519</v>
      </c>
      <c r="H162" s="5">
        <v>527985.0</v>
      </c>
      <c r="I162" s="7">
        <f t="shared" si="30"/>
        <v>51</v>
      </c>
      <c r="M162" s="8">
        <f t="shared" si="31"/>
        <v>473532.32</v>
      </c>
      <c r="N162" s="5">
        <v>1651779.0</v>
      </c>
      <c r="O162" s="7">
        <f t="shared" si="33"/>
        <v>51</v>
      </c>
      <c r="S162" s="8">
        <f t="shared" si="34"/>
        <v>1191556.029</v>
      </c>
      <c r="T162" s="5">
        <v>3797019.0</v>
      </c>
      <c r="U162" s="7">
        <f t="shared" si="36"/>
        <v>51</v>
      </c>
    </row>
    <row r="163">
      <c r="A163" s="8">
        <f t="shared" si="25"/>
        <v>83186.39032</v>
      </c>
      <c r="B163" s="8">
        <f>IF(ROW()=1, 1, INDIRECT("B"&amp;(ROW()-1))+4608)</f>
        <v>224439</v>
      </c>
      <c r="C163" s="7">
        <f t="shared" si="27"/>
        <v>52</v>
      </c>
      <c r="G163" s="8">
        <f t="shared" si="28"/>
        <v>200961.4887</v>
      </c>
      <c r="H163" s="8">
        <f t="shared" ref="H163:H186" si="41">IF(ROW()=1, 1, INDIRECT("H"&amp;(ROW()-1))+10800)</f>
        <v>538785</v>
      </c>
      <c r="I163" s="7">
        <f t="shared" si="30"/>
        <v>52</v>
      </c>
      <c r="M163" s="8">
        <f t="shared" si="31"/>
        <v>530829.7307</v>
      </c>
      <c r="N163" s="8">
        <f t="shared" ref="N163:N186" si="42">IF(ROW()=1, 1, INDIRECT("N"&amp;(ROW()-1))+34029)</f>
        <v>1685808</v>
      </c>
      <c r="O163" s="7">
        <f t="shared" si="33"/>
        <v>52</v>
      </c>
      <c r="S163" s="8">
        <f t="shared" si="34"/>
        <v>1334542.752</v>
      </c>
      <c r="T163" s="8">
        <f t="shared" ref="T163:T186" si="43">IF(ROW()=1, 1, INDIRECT("T"&amp;(ROW()-1))+78102)</f>
        <v>3875121</v>
      </c>
      <c r="U163" s="7">
        <f t="shared" si="36"/>
        <v>52</v>
      </c>
    </row>
    <row r="164">
      <c r="A164" s="8">
        <f t="shared" si="25"/>
        <v>93168.75716</v>
      </c>
      <c r="B164" s="8">
        <f t="shared" ref="B164:B186" si="44">IF(ROW()=1, 1, INDIRECT("B"&amp;(ROW()-1))+6408)</f>
        <v>230847</v>
      </c>
      <c r="C164" s="7">
        <f t="shared" si="27"/>
        <v>53</v>
      </c>
      <c r="G164" s="8">
        <f t="shared" si="28"/>
        <v>224072.0599</v>
      </c>
      <c r="H164" s="8">
        <f t="shared" si="41"/>
        <v>549585</v>
      </c>
      <c r="I164" s="7">
        <f t="shared" si="30"/>
        <v>53</v>
      </c>
      <c r="M164" s="8">
        <f t="shared" si="31"/>
        <v>595060.1281</v>
      </c>
      <c r="N164" s="8">
        <f t="shared" si="42"/>
        <v>1719837</v>
      </c>
      <c r="O164" s="7">
        <f t="shared" si="33"/>
        <v>53</v>
      </c>
      <c r="S164" s="8">
        <f t="shared" si="34"/>
        <v>1494687.882</v>
      </c>
      <c r="T164" s="8">
        <f t="shared" si="43"/>
        <v>3953223</v>
      </c>
      <c r="U164" s="7">
        <f t="shared" si="36"/>
        <v>53</v>
      </c>
    </row>
    <row r="165">
      <c r="A165" s="8">
        <f t="shared" si="25"/>
        <v>104349.008</v>
      </c>
      <c r="B165" s="8">
        <f t="shared" si="44"/>
        <v>237255</v>
      </c>
      <c r="C165" s="7">
        <f t="shared" si="27"/>
        <v>54</v>
      </c>
      <c r="G165" s="8">
        <f t="shared" si="28"/>
        <v>249840.3468</v>
      </c>
      <c r="H165" s="8">
        <f t="shared" si="41"/>
        <v>560385</v>
      </c>
      <c r="I165" s="7">
        <f t="shared" si="30"/>
        <v>54</v>
      </c>
      <c r="M165" s="8">
        <f t="shared" si="31"/>
        <v>667062.4036</v>
      </c>
      <c r="N165" s="8">
        <f t="shared" si="42"/>
        <v>1753866</v>
      </c>
      <c r="O165" s="7">
        <f t="shared" si="33"/>
        <v>54</v>
      </c>
      <c r="S165" s="8">
        <f t="shared" si="34"/>
        <v>1674050.428</v>
      </c>
      <c r="T165" s="8">
        <f t="shared" si="43"/>
        <v>4031325</v>
      </c>
      <c r="U165" s="7">
        <f t="shared" si="36"/>
        <v>54</v>
      </c>
    </row>
    <row r="166">
      <c r="A166" s="8">
        <f t="shared" si="25"/>
        <v>116870.889</v>
      </c>
      <c r="B166" s="8">
        <f t="shared" si="44"/>
        <v>243663</v>
      </c>
      <c r="C166" s="7">
        <f t="shared" si="27"/>
        <v>55</v>
      </c>
      <c r="G166" s="8">
        <f t="shared" si="28"/>
        <v>278571.9867</v>
      </c>
      <c r="H166" s="8">
        <f t="shared" si="41"/>
        <v>571185</v>
      </c>
      <c r="I166" s="7">
        <f t="shared" si="30"/>
        <v>55</v>
      </c>
      <c r="M166" s="8">
        <f t="shared" si="31"/>
        <v>747776.9544</v>
      </c>
      <c r="N166" s="8">
        <f t="shared" si="42"/>
        <v>1787895</v>
      </c>
      <c r="O166" s="7">
        <f t="shared" si="33"/>
        <v>55</v>
      </c>
      <c r="S166" s="8">
        <f t="shared" si="34"/>
        <v>1874936.48</v>
      </c>
      <c r="T166" s="8">
        <f t="shared" si="43"/>
        <v>4109427</v>
      </c>
      <c r="U166" s="7">
        <f t="shared" si="36"/>
        <v>55</v>
      </c>
    </row>
    <row r="167">
      <c r="A167" s="8">
        <f t="shared" si="25"/>
        <v>130895.3957</v>
      </c>
      <c r="B167" s="8">
        <f t="shared" si="44"/>
        <v>250071</v>
      </c>
      <c r="C167" s="7">
        <f t="shared" si="27"/>
        <v>56</v>
      </c>
      <c r="G167" s="8">
        <f t="shared" si="28"/>
        <v>310607.7651</v>
      </c>
      <c r="H167" s="8">
        <f t="shared" si="41"/>
        <v>581985</v>
      </c>
      <c r="I167" s="7">
        <f t="shared" si="30"/>
        <v>56</v>
      </c>
      <c r="M167" s="8">
        <f t="shared" si="31"/>
        <v>838257.9659</v>
      </c>
      <c r="N167" s="8">
        <f t="shared" si="42"/>
        <v>1821924</v>
      </c>
      <c r="O167" s="7">
        <f t="shared" si="33"/>
        <v>56</v>
      </c>
      <c r="S167" s="8">
        <f t="shared" si="34"/>
        <v>2099928.857</v>
      </c>
      <c r="T167" s="8">
        <f t="shared" si="43"/>
        <v>4187529</v>
      </c>
      <c r="U167" s="7">
        <f t="shared" si="36"/>
        <v>56</v>
      </c>
    </row>
    <row r="168">
      <c r="A168" s="8">
        <f t="shared" si="25"/>
        <v>146602.8431</v>
      </c>
      <c r="B168" s="8">
        <f t="shared" si="44"/>
        <v>256479</v>
      </c>
      <c r="C168" s="7">
        <f t="shared" si="27"/>
        <v>57</v>
      </c>
      <c r="G168" s="8">
        <f t="shared" si="28"/>
        <v>346327.6581</v>
      </c>
      <c r="H168" s="8">
        <f t="shared" si="41"/>
        <v>592785</v>
      </c>
      <c r="I168" s="7">
        <f t="shared" si="30"/>
        <v>57</v>
      </c>
      <c r="M168" s="8">
        <f t="shared" si="31"/>
        <v>939687.1798</v>
      </c>
      <c r="N168" s="8">
        <f t="shared" si="42"/>
        <v>1855953</v>
      </c>
      <c r="O168" s="7">
        <f t="shared" si="33"/>
        <v>57</v>
      </c>
      <c r="S168" s="8">
        <f t="shared" si="34"/>
        <v>2351920.32</v>
      </c>
      <c r="T168" s="8">
        <f t="shared" si="43"/>
        <v>4265631</v>
      </c>
      <c r="U168" s="7">
        <f t="shared" si="36"/>
        <v>57</v>
      </c>
    </row>
    <row r="169">
      <c r="A169" s="8">
        <f t="shared" si="25"/>
        <v>164195.1843</v>
      </c>
      <c r="B169" s="8">
        <f t="shared" si="44"/>
        <v>262887</v>
      </c>
      <c r="C169" s="7">
        <f t="shared" si="27"/>
        <v>58</v>
      </c>
      <c r="G169" s="8">
        <f t="shared" si="28"/>
        <v>386155.3388</v>
      </c>
      <c r="H169" s="8">
        <f t="shared" si="41"/>
        <v>603585</v>
      </c>
      <c r="I169" s="7">
        <f t="shared" si="30"/>
        <v>58</v>
      </c>
      <c r="M169" s="8">
        <f t="shared" si="31"/>
        <v>1053389.329</v>
      </c>
      <c r="N169" s="8">
        <f t="shared" si="42"/>
        <v>1889982</v>
      </c>
      <c r="O169" s="7">
        <f t="shared" si="33"/>
        <v>58</v>
      </c>
      <c r="S169" s="8">
        <f t="shared" si="34"/>
        <v>2634150.758</v>
      </c>
      <c r="T169" s="8">
        <f t="shared" si="43"/>
        <v>4343733</v>
      </c>
      <c r="U169" s="7">
        <f t="shared" si="36"/>
        <v>58</v>
      </c>
    </row>
    <row r="170">
      <c r="A170" s="8">
        <f t="shared" si="25"/>
        <v>183898.6064</v>
      </c>
      <c r="B170" s="8">
        <f t="shared" si="44"/>
        <v>269295</v>
      </c>
      <c r="C170" s="7">
        <f t="shared" si="27"/>
        <v>59</v>
      </c>
      <c r="G170" s="8">
        <f t="shared" si="28"/>
        <v>430563.2028</v>
      </c>
      <c r="H170" s="8">
        <f t="shared" si="41"/>
        <v>614385</v>
      </c>
      <c r="I170" s="7">
        <f t="shared" si="30"/>
        <v>59</v>
      </c>
      <c r="M170" s="8">
        <f t="shared" si="31"/>
        <v>1180849.437</v>
      </c>
      <c r="N170" s="8">
        <f t="shared" si="42"/>
        <v>1924011</v>
      </c>
      <c r="O170" s="7">
        <f t="shared" si="33"/>
        <v>59</v>
      </c>
      <c r="S170" s="8">
        <f t="shared" si="34"/>
        <v>2950248.849</v>
      </c>
      <c r="T170" s="8">
        <f t="shared" si="43"/>
        <v>4421835</v>
      </c>
      <c r="U170" s="7">
        <f t="shared" si="36"/>
        <v>59</v>
      </c>
    </row>
    <row r="171">
      <c r="A171" s="8">
        <f t="shared" si="25"/>
        <v>205966.4392</v>
      </c>
      <c r="B171" s="8">
        <f t="shared" si="44"/>
        <v>275703</v>
      </c>
      <c r="C171" s="7">
        <f t="shared" si="27"/>
        <v>60</v>
      </c>
      <c r="G171" s="8">
        <f t="shared" si="28"/>
        <v>480077.9711</v>
      </c>
      <c r="H171" s="8">
        <f t="shared" si="41"/>
        <v>625185</v>
      </c>
      <c r="I171" s="7">
        <f t="shared" si="30"/>
        <v>60</v>
      </c>
      <c r="M171" s="8">
        <f t="shared" si="31"/>
        <v>1323732.219</v>
      </c>
      <c r="N171" s="8">
        <f t="shared" si="42"/>
        <v>1958040</v>
      </c>
      <c r="O171" s="7">
        <f t="shared" si="33"/>
        <v>60</v>
      </c>
      <c r="S171" s="8">
        <f t="shared" si="34"/>
        <v>3304278.711</v>
      </c>
      <c r="T171" s="8">
        <f t="shared" si="43"/>
        <v>4499937</v>
      </c>
      <c r="U171" s="7">
        <f t="shared" si="36"/>
        <v>60</v>
      </c>
    </row>
    <row r="172">
      <c r="A172" s="8">
        <f t="shared" si="25"/>
        <v>230682.4119</v>
      </c>
      <c r="B172" s="8">
        <f t="shared" si="44"/>
        <v>282111</v>
      </c>
      <c r="C172" s="7">
        <f t="shared" si="27"/>
        <v>61</v>
      </c>
      <c r="G172" s="8">
        <f t="shared" si="28"/>
        <v>535286.9378</v>
      </c>
      <c r="H172" s="8">
        <f t="shared" si="41"/>
        <v>635985</v>
      </c>
      <c r="I172" s="7">
        <f t="shared" si="30"/>
        <v>61</v>
      </c>
      <c r="M172" s="8">
        <f t="shared" si="31"/>
        <v>1483903.818</v>
      </c>
      <c r="N172" s="8">
        <f t="shared" si="42"/>
        <v>1992069</v>
      </c>
      <c r="O172" s="7">
        <f t="shared" si="33"/>
        <v>61</v>
      </c>
      <c r="S172" s="8">
        <f t="shared" si="34"/>
        <v>3700792.157</v>
      </c>
      <c r="T172" s="8">
        <f t="shared" si="43"/>
        <v>4578039</v>
      </c>
      <c r="U172" s="7">
        <f t="shared" si="36"/>
        <v>61</v>
      </c>
    </row>
    <row r="173">
      <c r="A173" s="8">
        <f t="shared" si="25"/>
        <v>258364.3013</v>
      </c>
      <c r="B173" s="8">
        <f t="shared" si="44"/>
        <v>288519</v>
      </c>
      <c r="C173" s="7">
        <f t="shared" si="27"/>
        <v>62</v>
      </c>
      <c r="G173" s="8">
        <f t="shared" si="28"/>
        <v>596844.9356</v>
      </c>
      <c r="H173" s="8">
        <f t="shared" si="41"/>
        <v>646785</v>
      </c>
      <c r="I173" s="7">
        <f t="shared" si="30"/>
        <v>62</v>
      </c>
      <c r="M173" s="8">
        <f t="shared" si="31"/>
        <v>1663456.18</v>
      </c>
      <c r="N173" s="8">
        <f t="shared" si="42"/>
        <v>2026098</v>
      </c>
      <c r="O173" s="7">
        <f t="shared" si="33"/>
        <v>62</v>
      </c>
      <c r="S173" s="8">
        <f t="shared" si="34"/>
        <v>4144887.216</v>
      </c>
      <c r="T173" s="8">
        <f t="shared" si="43"/>
        <v>4656141</v>
      </c>
      <c r="U173" s="7">
        <f t="shared" si="36"/>
        <v>62</v>
      </c>
    </row>
    <row r="174">
      <c r="A174" s="8">
        <f t="shared" si="25"/>
        <v>289368.0175</v>
      </c>
      <c r="B174" s="8">
        <f t="shared" si="44"/>
        <v>294927</v>
      </c>
      <c r="C174" s="7">
        <f t="shared" si="27"/>
        <v>63</v>
      </c>
      <c r="G174" s="8">
        <f t="shared" si="28"/>
        <v>665482.1032</v>
      </c>
      <c r="H174" s="8">
        <f t="shared" si="41"/>
        <v>657585</v>
      </c>
      <c r="I174" s="7">
        <f t="shared" si="30"/>
        <v>63</v>
      </c>
      <c r="M174" s="8">
        <f t="shared" si="31"/>
        <v>1864734.377</v>
      </c>
      <c r="N174" s="8">
        <f t="shared" si="42"/>
        <v>2060127</v>
      </c>
      <c r="O174" s="7">
        <f t="shared" si="33"/>
        <v>63</v>
      </c>
      <c r="S174" s="8">
        <f t="shared" si="34"/>
        <v>4642273.681</v>
      </c>
      <c r="T174" s="8">
        <f t="shared" si="43"/>
        <v>4734243</v>
      </c>
      <c r="U174" s="7">
        <f t="shared" si="36"/>
        <v>63</v>
      </c>
    </row>
    <row r="175">
      <c r="A175" s="8">
        <f t="shared" si="25"/>
        <v>324092.1796</v>
      </c>
      <c r="B175" s="8">
        <f t="shared" si="44"/>
        <v>301335</v>
      </c>
      <c r="C175" s="7">
        <f t="shared" si="27"/>
        <v>64</v>
      </c>
      <c r="G175" s="8">
        <f t="shared" si="28"/>
        <v>742012.5451</v>
      </c>
      <c r="H175" s="8">
        <f t="shared" si="41"/>
        <v>668385</v>
      </c>
      <c r="I175" s="7">
        <f t="shared" si="30"/>
        <v>64</v>
      </c>
      <c r="M175" s="8">
        <f t="shared" si="31"/>
        <v>2090367.237</v>
      </c>
      <c r="N175" s="8">
        <f t="shared" si="42"/>
        <v>2094156</v>
      </c>
      <c r="O175" s="7">
        <f t="shared" si="33"/>
        <v>64</v>
      </c>
      <c r="S175" s="8">
        <f t="shared" si="34"/>
        <v>5199346.523</v>
      </c>
      <c r="T175" s="8">
        <f t="shared" si="43"/>
        <v>4812345</v>
      </c>
      <c r="U175" s="7">
        <f t="shared" si="36"/>
        <v>64</v>
      </c>
    </row>
    <row r="176">
      <c r="A176" s="8">
        <f t="shared" si="25"/>
        <v>362983.2411</v>
      </c>
      <c r="B176" s="8">
        <f t="shared" si="44"/>
        <v>307743</v>
      </c>
      <c r="C176" s="7">
        <f t="shared" si="27"/>
        <v>65</v>
      </c>
      <c r="G176" s="8">
        <f t="shared" si="28"/>
        <v>827343.9878</v>
      </c>
      <c r="H176" s="8">
        <f t="shared" si="41"/>
        <v>679185</v>
      </c>
      <c r="I176" s="7">
        <f t="shared" si="30"/>
        <v>65</v>
      </c>
      <c r="M176" s="8">
        <f t="shared" si="31"/>
        <v>2343301.673</v>
      </c>
      <c r="N176" s="8">
        <f t="shared" si="42"/>
        <v>2128185</v>
      </c>
      <c r="O176" s="7">
        <f t="shared" si="33"/>
        <v>65</v>
      </c>
      <c r="S176" s="8">
        <f t="shared" si="34"/>
        <v>5823268.106</v>
      </c>
      <c r="T176" s="8">
        <f t="shared" si="43"/>
        <v>4890447</v>
      </c>
      <c r="U176" s="7">
        <f t="shared" si="36"/>
        <v>65</v>
      </c>
    </row>
    <row r="177">
      <c r="A177" s="8">
        <f t="shared" si="25"/>
        <v>406541.2301</v>
      </c>
      <c r="B177" s="8">
        <f t="shared" si="44"/>
        <v>314151</v>
      </c>
      <c r="C177" s="7">
        <f t="shared" si="27"/>
        <v>66</v>
      </c>
      <c r="G177" s="8">
        <f t="shared" si="28"/>
        <v>922488.5464</v>
      </c>
      <c r="H177" s="8">
        <f t="shared" si="41"/>
        <v>689985</v>
      </c>
      <c r="I177" s="7">
        <f t="shared" si="30"/>
        <v>66</v>
      </c>
      <c r="M177" s="8">
        <f t="shared" si="31"/>
        <v>2626841.175</v>
      </c>
      <c r="N177" s="8">
        <f t="shared" si="42"/>
        <v>2162214</v>
      </c>
      <c r="O177" s="7">
        <f t="shared" si="33"/>
        <v>66</v>
      </c>
      <c r="S177" s="8">
        <f t="shared" si="34"/>
        <v>6522060.279</v>
      </c>
      <c r="T177" s="8">
        <f t="shared" si="43"/>
        <v>4968549</v>
      </c>
      <c r="U177" s="7">
        <f t="shared" si="36"/>
        <v>66</v>
      </c>
    </row>
    <row r="178">
      <c r="A178" s="8">
        <f t="shared" si="25"/>
        <v>455326.1777</v>
      </c>
      <c r="B178" s="8">
        <f t="shared" si="44"/>
        <v>320559</v>
      </c>
      <c r="C178" s="7">
        <f t="shared" si="27"/>
        <v>67</v>
      </c>
      <c r="G178" s="8">
        <f t="shared" si="28"/>
        <v>1028574.729</v>
      </c>
      <c r="H178" s="8">
        <f t="shared" si="41"/>
        <v>700785</v>
      </c>
      <c r="I178" s="7">
        <f t="shared" si="30"/>
        <v>67</v>
      </c>
      <c r="M178" s="8">
        <f t="shared" si="31"/>
        <v>2944688.957</v>
      </c>
      <c r="N178" s="8">
        <f t="shared" si="42"/>
        <v>2196243</v>
      </c>
      <c r="O178" s="7">
        <f t="shared" si="33"/>
        <v>67</v>
      </c>
      <c r="S178" s="8">
        <f t="shared" si="34"/>
        <v>7304707.512</v>
      </c>
      <c r="T178" s="8">
        <f t="shared" si="43"/>
        <v>5046651</v>
      </c>
      <c r="U178" s="7">
        <f t="shared" si="36"/>
        <v>67</v>
      </c>
    </row>
    <row r="179">
      <c r="A179" s="8">
        <f t="shared" si="25"/>
        <v>509965.319</v>
      </c>
      <c r="B179" s="8">
        <f t="shared" si="44"/>
        <v>326967</v>
      </c>
      <c r="C179" s="7">
        <f t="shared" si="27"/>
        <v>68</v>
      </c>
      <c r="G179" s="8">
        <f t="shared" si="28"/>
        <v>1146860.823</v>
      </c>
      <c r="H179" s="8">
        <f t="shared" si="41"/>
        <v>711585</v>
      </c>
      <c r="I179" s="7">
        <f t="shared" si="30"/>
        <v>68</v>
      </c>
      <c r="M179" s="8">
        <f t="shared" si="31"/>
        <v>3300996.321</v>
      </c>
      <c r="N179" s="8">
        <f t="shared" si="42"/>
        <v>2230272</v>
      </c>
      <c r="O179" s="7">
        <f t="shared" si="33"/>
        <v>68</v>
      </c>
      <c r="S179" s="8">
        <f t="shared" si="34"/>
        <v>8181272.414</v>
      </c>
      <c r="T179" s="8">
        <f t="shared" si="43"/>
        <v>5124753</v>
      </c>
      <c r="U179" s="7">
        <f t="shared" si="36"/>
        <v>68</v>
      </c>
    </row>
    <row r="180">
      <c r="A180" s="8">
        <f t="shared" si="25"/>
        <v>571161.1573</v>
      </c>
      <c r="B180" s="8">
        <f t="shared" si="44"/>
        <v>333375</v>
      </c>
      <c r="C180" s="7">
        <f t="shared" si="27"/>
        <v>69</v>
      </c>
      <c r="G180" s="8">
        <f t="shared" si="28"/>
        <v>1278749.818</v>
      </c>
      <c r="H180" s="8">
        <f t="shared" si="41"/>
        <v>722385</v>
      </c>
      <c r="I180" s="7">
        <f t="shared" si="30"/>
        <v>69</v>
      </c>
      <c r="M180" s="8">
        <f t="shared" si="31"/>
        <v>3700416.876</v>
      </c>
      <c r="N180" s="8">
        <f t="shared" si="42"/>
        <v>2264301</v>
      </c>
      <c r="O180" s="7">
        <f t="shared" si="33"/>
        <v>69</v>
      </c>
      <c r="S180" s="8">
        <f t="shared" si="34"/>
        <v>9163025.103</v>
      </c>
      <c r="T180" s="8">
        <f t="shared" si="43"/>
        <v>5202855</v>
      </c>
      <c r="U180" s="7">
        <f t="shared" si="36"/>
        <v>69</v>
      </c>
    </row>
    <row r="181">
      <c r="A181" s="8">
        <f t="shared" si="25"/>
        <v>639700.4962</v>
      </c>
      <c r="B181" s="8">
        <f t="shared" si="44"/>
        <v>339783</v>
      </c>
      <c r="C181" s="7">
        <f t="shared" si="27"/>
        <v>70</v>
      </c>
      <c r="G181" s="8">
        <f t="shared" si="28"/>
        <v>1425806.047</v>
      </c>
      <c r="H181" s="8">
        <f t="shared" si="41"/>
        <v>733185</v>
      </c>
      <c r="I181" s="7">
        <f t="shared" si="30"/>
        <v>70</v>
      </c>
      <c r="M181" s="8">
        <f t="shared" si="31"/>
        <v>4148167.318</v>
      </c>
      <c r="N181" s="8">
        <f t="shared" si="42"/>
        <v>2298330</v>
      </c>
      <c r="O181" s="7">
        <f t="shared" si="33"/>
        <v>70</v>
      </c>
      <c r="S181" s="8">
        <f t="shared" si="34"/>
        <v>10262588.12</v>
      </c>
      <c r="T181" s="8">
        <f t="shared" si="43"/>
        <v>5280957</v>
      </c>
      <c r="U181" s="7">
        <f t="shared" si="36"/>
        <v>70</v>
      </c>
    </row>
    <row r="182">
      <c r="A182" s="8">
        <f t="shared" si="25"/>
        <v>716464.5557</v>
      </c>
      <c r="B182" s="8">
        <f t="shared" si="44"/>
        <v>346191</v>
      </c>
      <c r="C182" s="7">
        <f t="shared" si="27"/>
        <v>71</v>
      </c>
      <c r="G182" s="8">
        <f t="shared" si="28"/>
        <v>1589773.742</v>
      </c>
      <c r="H182" s="8">
        <f t="shared" si="41"/>
        <v>743985</v>
      </c>
      <c r="I182" s="7">
        <f t="shared" si="30"/>
        <v>71</v>
      </c>
      <c r="M182" s="8">
        <f t="shared" si="31"/>
        <v>4650095.564</v>
      </c>
      <c r="N182" s="8">
        <f t="shared" si="42"/>
        <v>2332359</v>
      </c>
      <c r="O182" s="7">
        <f t="shared" si="33"/>
        <v>71</v>
      </c>
      <c r="S182" s="8">
        <f t="shared" si="34"/>
        <v>11494098.69</v>
      </c>
      <c r="T182" s="8">
        <f t="shared" si="43"/>
        <v>5359059</v>
      </c>
      <c r="U182" s="7">
        <f t="shared" si="36"/>
        <v>71</v>
      </c>
    </row>
    <row r="183">
      <c r="A183" s="8">
        <f t="shared" si="25"/>
        <v>802440.3024</v>
      </c>
      <c r="B183" s="8">
        <f t="shared" si="44"/>
        <v>352599</v>
      </c>
      <c r="C183" s="7">
        <f t="shared" si="27"/>
        <v>72</v>
      </c>
      <c r="G183" s="8">
        <f t="shared" si="28"/>
        <v>1772597.722</v>
      </c>
      <c r="H183" s="8">
        <f t="shared" si="41"/>
        <v>754785</v>
      </c>
      <c r="I183" s="7">
        <f t="shared" si="30"/>
        <v>72</v>
      </c>
      <c r="M183" s="8">
        <f t="shared" si="31"/>
        <v>5212757.127</v>
      </c>
      <c r="N183" s="8">
        <f t="shared" si="42"/>
        <v>2366388</v>
      </c>
      <c r="O183" s="7">
        <f t="shared" si="33"/>
        <v>72</v>
      </c>
      <c r="S183" s="8">
        <f t="shared" si="34"/>
        <v>12873390.53</v>
      </c>
      <c r="T183" s="8">
        <f t="shared" si="43"/>
        <v>5437161</v>
      </c>
      <c r="U183" s="7">
        <f t="shared" si="36"/>
        <v>72</v>
      </c>
    </row>
    <row r="184">
      <c r="A184" s="8">
        <f t="shared" si="25"/>
        <v>898733.1387</v>
      </c>
      <c r="B184" s="8">
        <f t="shared" si="44"/>
        <v>359007</v>
      </c>
      <c r="C184" s="7">
        <f t="shared" si="27"/>
        <v>73</v>
      </c>
      <c r="G184" s="8">
        <f t="shared" si="28"/>
        <v>1976446.461</v>
      </c>
      <c r="H184" s="8">
        <f t="shared" si="41"/>
        <v>765585</v>
      </c>
      <c r="I184" s="7">
        <f t="shared" si="30"/>
        <v>73</v>
      </c>
      <c r="M184" s="8">
        <f t="shared" si="31"/>
        <v>5843500.739</v>
      </c>
      <c r="N184" s="8">
        <f t="shared" si="42"/>
        <v>2400417</v>
      </c>
      <c r="O184" s="7">
        <f t="shared" si="33"/>
        <v>73</v>
      </c>
      <c r="S184" s="8">
        <f t="shared" si="34"/>
        <v>14418197.4</v>
      </c>
      <c r="T184" s="8">
        <f t="shared" si="43"/>
        <v>5515263</v>
      </c>
      <c r="U184" s="7">
        <f t="shared" si="36"/>
        <v>73</v>
      </c>
    </row>
    <row r="185">
      <c r="A185" s="8">
        <f t="shared" si="25"/>
        <v>1006581.115</v>
      </c>
      <c r="B185" s="8">
        <f t="shared" si="44"/>
        <v>365415</v>
      </c>
      <c r="C185" s="7">
        <f t="shared" si="27"/>
        <v>74</v>
      </c>
      <c r="G185" s="8">
        <f t="shared" si="28"/>
        <v>2203737.804</v>
      </c>
      <c r="H185" s="8">
        <f t="shared" si="41"/>
        <v>776385</v>
      </c>
      <c r="I185" s="7">
        <f t="shared" si="30"/>
        <v>74</v>
      </c>
      <c r="M185" s="8">
        <f t="shared" si="31"/>
        <v>6550564.329</v>
      </c>
      <c r="N185" s="8">
        <f t="shared" si="42"/>
        <v>2434446</v>
      </c>
      <c r="O185" s="7">
        <f t="shared" si="33"/>
        <v>74</v>
      </c>
      <c r="S185" s="8">
        <f t="shared" si="34"/>
        <v>16148381.08</v>
      </c>
      <c r="T185" s="8">
        <f t="shared" si="43"/>
        <v>5593365</v>
      </c>
      <c r="U185" s="7">
        <f t="shared" si="36"/>
        <v>74</v>
      </c>
    </row>
    <row r="186">
      <c r="A186" s="8">
        <f t="shared" si="25"/>
        <v>1127370.849</v>
      </c>
      <c r="B186" s="8">
        <f t="shared" si="44"/>
        <v>371823</v>
      </c>
      <c r="C186" s="7">
        <f t="shared" si="27"/>
        <v>75</v>
      </c>
      <c r="G186" s="8">
        <f t="shared" si="28"/>
        <v>2457167.651</v>
      </c>
      <c r="H186" s="8">
        <f t="shared" si="41"/>
        <v>787185</v>
      </c>
      <c r="I186" s="7">
        <f t="shared" si="30"/>
        <v>75</v>
      </c>
      <c r="M186" s="8">
        <f t="shared" si="31"/>
        <v>7343182.612</v>
      </c>
      <c r="N186" s="8">
        <f t="shared" si="42"/>
        <v>2468475</v>
      </c>
      <c r="O186" s="7">
        <f t="shared" si="33"/>
        <v>75</v>
      </c>
      <c r="S186" s="8">
        <f t="shared" si="34"/>
        <v>18086186.81</v>
      </c>
      <c r="T186" s="8">
        <f t="shared" si="43"/>
        <v>5671467</v>
      </c>
      <c r="U186" s="7">
        <f t="shared" si="36"/>
        <v>75</v>
      </c>
    </row>
    <row r="187">
      <c r="A187" s="8">
        <f t="shared" si="25"/>
        <v>1262655.351</v>
      </c>
      <c r="B187" s="5">
        <v>1115469.0</v>
      </c>
      <c r="C187" s="7">
        <f t="shared" si="27"/>
        <v>76</v>
      </c>
      <c r="G187" s="8">
        <f t="shared" si="28"/>
        <v>2739741.931</v>
      </c>
      <c r="H187" s="5">
        <v>2361555.0</v>
      </c>
      <c r="I187" s="7">
        <f t="shared" si="30"/>
        <v>76</v>
      </c>
      <c r="M187" s="8">
        <f t="shared" si="31"/>
        <v>8231707.708</v>
      </c>
      <c r="N187" s="5">
        <v>7405425.0</v>
      </c>
      <c r="O187" s="7">
        <f t="shared" si="33"/>
        <v>76</v>
      </c>
      <c r="S187" s="8">
        <f t="shared" si="34"/>
        <v>20256529.23</v>
      </c>
      <c r="T187" s="5">
        <v>1.7014401E7</v>
      </c>
      <c r="U187" s="7">
        <f t="shared" si="36"/>
        <v>76</v>
      </c>
    </row>
    <row r="188">
      <c r="A188" s="8">
        <f t="shared" si="25"/>
        <v>1414173.993</v>
      </c>
      <c r="B188" s="8">
        <f t="shared" ref="B188:B201" si="45">IF(ROW()=1, 1, INDIRECT("B"&amp;(ROW()-1))+19224)</f>
        <v>1134693</v>
      </c>
      <c r="C188" s="7">
        <f t="shared" si="27"/>
        <v>77</v>
      </c>
      <c r="G188" s="8">
        <f t="shared" si="28"/>
        <v>3054812.253</v>
      </c>
      <c r="H188" s="8">
        <f t="shared" ref="H188:H201" si="46">IF(ROW()=1, 1, INDIRECT("H"&amp;(ROW()-1))+32400)</f>
        <v>2393955</v>
      </c>
      <c r="I188" s="7">
        <f t="shared" si="30"/>
        <v>77</v>
      </c>
      <c r="M188" s="8">
        <f t="shared" si="31"/>
        <v>9227744.341</v>
      </c>
      <c r="N188" s="8">
        <f t="shared" ref="N188:N201" si="47">IF(ROW()=1, 1, INDIRECT("N"&amp;(ROW()-1))+102087)</f>
        <v>7507512</v>
      </c>
      <c r="O188" s="7">
        <f t="shared" si="33"/>
        <v>77</v>
      </c>
      <c r="S188" s="8">
        <f t="shared" si="34"/>
        <v>22687312.74</v>
      </c>
      <c r="T188" s="8">
        <f t="shared" ref="T188:T201" si="48">IF(ROW()=1, 1, INDIRECT("T"&amp;(ROW()-1))+234306)</f>
        <v>17248707</v>
      </c>
      <c r="U188" s="7">
        <f t="shared" si="36"/>
        <v>77</v>
      </c>
    </row>
    <row r="189">
      <c r="A189" s="8">
        <f t="shared" si="25"/>
        <v>1583874.872</v>
      </c>
      <c r="B189" s="8">
        <f t="shared" si="45"/>
        <v>1153917</v>
      </c>
      <c r="C189" s="7">
        <f t="shared" si="27"/>
        <v>78</v>
      </c>
      <c r="G189" s="8">
        <f t="shared" si="28"/>
        <v>3406115.662</v>
      </c>
      <c r="H189" s="8">
        <f t="shared" si="46"/>
        <v>2426355</v>
      </c>
      <c r="I189" s="7">
        <f t="shared" si="30"/>
        <v>78</v>
      </c>
      <c r="M189" s="8">
        <f t="shared" si="31"/>
        <v>10344301.41</v>
      </c>
      <c r="N189" s="8">
        <f t="shared" si="47"/>
        <v>7609599</v>
      </c>
      <c r="O189" s="7">
        <f t="shared" si="33"/>
        <v>78</v>
      </c>
      <c r="S189" s="8">
        <f t="shared" si="34"/>
        <v>25409790.27</v>
      </c>
      <c r="T189" s="8">
        <f t="shared" si="48"/>
        <v>17483013</v>
      </c>
      <c r="U189" s="7">
        <f t="shared" si="36"/>
        <v>78</v>
      </c>
    </row>
    <row r="190">
      <c r="A190" s="8">
        <f t="shared" si="25"/>
        <v>1773939.857</v>
      </c>
      <c r="B190" s="8">
        <f t="shared" si="45"/>
        <v>1173141</v>
      </c>
      <c r="C190" s="7">
        <f t="shared" si="27"/>
        <v>79</v>
      </c>
      <c r="G190" s="8">
        <f t="shared" si="28"/>
        <v>3797818.963</v>
      </c>
      <c r="H190" s="8">
        <f t="shared" si="46"/>
        <v>2458755</v>
      </c>
      <c r="I190" s="7">
        <f t="shared" si="30"/>
        <v>79</v>
      </c>
      <c r="M190" s="8">
        <f t="shared" si="31"/>
        <v>11595961.88</v>
      </c>
      <c r="N190" s="8">
        <f t="shared" si="47"/>
        <v>7711686</v>
      </c>
      <c r="O190" s="7">
        <f t="shared" si="33"/>
        <v>79</v>
      </c>
      <c r="S190" s="8">
        <f t="shared" si="34"/>
        <v>28458965.1</v>
      </c>
      <c r="T190" s="8">
        <f t="shared" si="48"/>
        <v>17717319</v>
      </c>
      <c r="U190" s="7">
        <f t="shared" si="36"/>
        <v>79</v>
      </c>
    </row>
    <row r="191">
      <c r="A191" s="8">
        <f t="shared" si="25"/>
        <v>1986812.64</v>
      </c>
      <c r="B191" s="8">
        <f t="shared" si="45"/>
        <v>1192365</v>
      </c>
      <c r="C191" s="7">
        <f t="shared" si="27"/>
        <v>80</v>
      </c>
      <c r="G191" s="8">
        <f t="shared" si="28"/>
        <v>4234568.144</v>
      </c>
      <c r="H191" s="8">
        <f t="shared" si="46"/>
        <v>2491155</v>
      </c>
      <c r="I191" s="7">
        <f t="shared" si="30"/>
        <v>80</v>
      </c>
      <c r="M191" s="8">
        <f t="shared" si="31"/>
        <v>12999073.26</v>
      </c>
      <c r="N191" s="8">
        <f t="shared" si="47"/>
        <v>7813773</v>
      </c>
      <c r="O191" s="7">
        <f t="shared" si="33"/>
        <v>80</v>
      </c>
      <c r="S191" s="8">
        <f t="shared" si="34"/>
        <v>31874040.91</v>
      </c>
      <c r="T191" s="8">
        <f t="shared" si="48"/>
        <v>17951625</v>
      </c>
      <c r="U191" s="7">
        <f t="shared" si="36"/>
        <v>80</v>
      </c>
    </row>
    <row r="192">
      <c r="A192" s="8">
        <f t="shared" si="25"/>
        <v>2225230.157</v>
      </c>
      <c r="B192" s="8">
        <f t="shared" si="45"/>
        <v>1211589</v>
      </c>
      <c r="C192" s="7">
        <f t="shared" si="27"/>
        <v>81</v>
      </c>
      <c r="G192" s="8">
        <f t="shared" si="28"/>
        <v>4721543.48</v>
      </c>
      <c r="H192" s="8">
        <f t="shared" si="46"/>
        <v>2523555</v>
      </c>
      <c r="I192" s="7">
        <f t="shared" si="30"/>
        <v>81</v>
      </c>
      <c r="M192" s="8">
        <f t="shared" si="31"/>
        <v>14571961.13</v>
      </c>
      <c r="N192" s="8">
        <f t="shared" si="47"/>
        <v>7915860</v>
      </c>
      <c r="O192" s="7">
        <f t="shared" si="33"/>
        <v>81</v>
      </c>
      <c r="S192" s="8">
        <f t="shared" si="34"/>
        <v>35698925.82</v>
      </c>
      <c r="T192" s="8">
        <f t="shared" si="48"/>
        <v>18185931</v>
      </c>
      <c r="U192" s="7">
        <f t="shared" si="36"/>
        <v>81</v>
      </c>
    </row>
    <row r="193">
      <c r="A193" s="8">
        <f t="shared" si="25"/>
        <v>2492257.776</v>
      </c>
      <c r="B193" s="8">
        <f t="shared" si="45"/>
        <v>1230813</v>
      </c>
      <c r="C193" s="7">
        <f t="shared" si="27"/>
        <v>82</v>
      </c>
      <c r="G193" s="8">
        <f t="shared" si="28"/>
        <v>5264520.981</v>
      </c>
      <c r="H193" s="8">
        <f t="shared" si="46"/>
        <v>2555955</v>
      </c>
      <c r="I193" s="7">
        <f t="shared" si="30"/>
        <v>82</v>
      </c>
      <c r="M193" s="8">
        <f t="shared" si="31"/>
        <v>16335168.43</v>
      </c>
      <c r="N193" s="8">
        <f t="shared" si="47"/>
        <v>8017947</v>
      </c>
      <c r="O193" s="7">
        <f t="shared" si="33"/>
        <v>82</v>
      </c>
      <c r="S193" s="8">
        <f t="shared" si="34"/>
        <v>39982796.92</v>
      </c>
      <c r="T193" s="8">
        <f t="shared" si="48"/>
        <v>18420237</v>
      </c>
      <c r="U193" s="7">
        <f t="shared" si="36"/>
        <v>82</v>
      </c>
    </row>
    <row r="194">
      <c r="A194" s="8">
        <f t="shared" si="25"/>
        <v>2791328.709</v>
      </c>
      <c r="B194" s="8">
        <f t="shared" si="45"/>
        <v>1250037</v>
      </c>
      <c r="C194" s="7">
        <f t="shared" si="27"/>
        <v>83</v>
      </c>
      <c r="G194" s="8">
        <f t="shared" si="28"/>
        <v>5869940.893</v>
      </c>
      <c r="H194" s="8">
        <f t="shared" si="46"/>
        <v>2588355</v>
      </c>
      <c r="I194" s="7">
        <f t="shared" si="30"/>
        <v>83</v>
      </c>
      <c r="M194" s="8">
        <f t="shared" si="31"/>
        <v>18311723.8</v>
      </c>
      <c r="N194" s="8">
        <f t="shared" si="47"/>
        <v>8120034</v>
      </c>
      <c r="O194" s="7">
        <f t="shared" si="33"/>
        <v>83</v>
      </c>
      <c r="S194" s="8">
        <f t="shared" si="34"/>
        <v>44780732.55</v>
      </c>
      <c r="T194" s="8">
        <f t="shared" si="48"/>
        <v>18654543</v>
      </c>
      <c r="U194" s="7">
        <f t="shared" si="36"/>
        <v>83</v>
      </c>
    </row>
    <row r="195">
      <c r="A195" s="8">
        <f t="shared" si="25"/>
        <v>3126288.154</v>
      </c>
      <c r="B195" s="8">
        <f t="shared" si="45"/>
        <v>1269261</v>
      </c>
      <c r="C195" s="7">
        <f t="shared" si="27"/>
        <v>84</v>
      </c>
      <c r="G195" s="8">
        <f t="shared" si="28"/>
        <v>6544984.096</v>
      </c>
      <c r="H195" s="8">
        <f t="shared" si="46"/>
        <v>2620755</v>
      </c>
      <c r="I195" s="7">
        <f t="shared" si="30"/>
        <v>84</v>
      </c>
      <c r="M195" s="8">
        <f t="shared" si="31"/>
        <v>20527442.38</v>
      </c>
      <c r="N195" s="8">
        <f t="shared" si="47"/>
        <v>8222121</v>
      </c>
      <c r="O195" s="7">
        <f t="shared" si="33"/>
        <v>84</v>
      </c>
      <c r="S195" s="8">
        <f t="shared" si="34"/>
        <v>50154420.46</v>
      </c>
      <c r="T195" s="8">
        <f t="shared" si="48"/>
        <v>18888849</v>
      </c>
      <c r="U195" s="7">
        <f t="shared" si="36"/>
        <v>84</v>
      </c>
    </row>
    <row r="196">
      <c r="A196" s="8">
        <f t="shared" si="25"/>
        <v>3501442.732</v>
      </c>
      <c r="B196" s="8">
        <f t="shared" si="45"/>
        <v>1288485</v>
      </c>
      <c r="C196" s="7">
        <f t="shared" si="27"/>
        <v>85</v>
      </c>
      <c r="G196" s="8">
        <f t="shared" si="28"/>
        <v>7297657.267</v>
      </c>
      <c r="H196" s="8">
        <f t="shared" si="46"/>
        <v>2653155</v>
      </c>
      <c r="I196" s="7">
        <f t="shared" si="30"/>
        <v>85</v>
      </c>
      <c r="M196" s="8">
        <f t="shared" si="31"/>
        <v>23011262.91</v>
      </c>
      <c r="N196" s="8">
        <f t="shared" si="47"/>
        <v>8324208</v>
      </c>
      <c r="O196" s="7">
        <f t="shared" si="33"/>
        <v>85</v>
      </c>
      <c r="S196" s="8">
        <f t="shared" si="34"/>
        <v>56172950.91</v>
      </c>
      <c r="T196" s="8">
        <f t="shared" si="48"/>
        <v>19123155</v>
      </c>
      <c r="U196" s="7">
        <f t="shared" si="36"/>
        <v>85</v>
      </c>
    </row>
    <row r="197">
      <c r="A197" s="8">
        <f t="shared" si="25"/>
        <v>3921615.86</v>
      </c>
      <c r="B197" s="8">
        <f t="shared" si="45"/>
        <v>1307709</v>
      </c>
      <c r="C197" s="7">
        <f t="shared" si="27"/>
        <v>86</v>
      </c>
      <c r="G197" s="8">
        <f t="shared" si="28"/>
        <v>8136887.853</v>
      </c>
      <c r="H197" s="8">
        <f t="shared" si="46"/>
        <v>2685555</v>
      </c>
      <c r="I197" s="7">
        <f t="shared" si="30"/>
        <v>86</v>
      </c>
      <c r="M197" s="8">
        <f t="shared" si="31"/>
        <v>25795625.73</v>
      </c>
      <c r="N197" s="8">
        <f t="shared" si="47"/>
        <v>8426295</v>
      </c>
      <c r="O197" s="7">
        <f t="shared" si="33"/>
        <v>86</v>
      </c>
      <c r="S197" s="8">
        <f t="shared" si="34"/>
        <v>62913705.02</v>
      </c>
      <c r="T197" s="8">
        <f t="shared" si="48"/>
        <v>19357461</v>
      </c>
      <c r="U197" s="7">
        <f t="shared" si="36"/>
        <v>86</v>
      </c>
    </row>
    <row r="198">
      <c r="A198" s="8">
        <f t="shared" si="25"/>
        <v>4392209.763</v>
      </c>
      <c r="B198" s="8">
        <f t="shared" si="45"/>
        <v>1326933</v>
      </c>
      <c r="C198" s="7">
        <f t="shared" si="27"/>
        <v>87</v>
      </c>
      <c r="G198" s="8">
        <f t="shared" si="28"/>
        <v>9072629.956</v>
      </c>
      <c r="H198" s="8">
        <f t="shared" si="46"/>
        <v>2717955</v>
      </c>
      <c r="I198" s="7">
        <f t="shared" si="30"/>
        <v>87</v>
      </c>
      <c r="M198" s="8">
        <f t="shared" si="31"/>
        <v>28916896.44</v>
      </c>
      <c r="N198" s="8">
        <f t="shared" si="47"/>
        <v>8528382</v>
      </c>
      <c r="O198" s="7">
        <f t="shared" si="33"/>
        <v>87</v>
      </c>
      <c r="S198" s="8">
        <f t="shared" si="34"/>
        <v>70463349.62</v>
      </c>
      <c r="T198" s="8">
        <f t="shared" si="48"/>
        <v>19591767</v>
      </c>
      <c r="U198" s="7">
        <f t="shared" si="36"/>
        <v>87</v>
      </c>
    </row>
    <row r="199">
      <c r="A199" s="8">
        <f t="shared" si="25"/>
        <v>4919274.935</v>
      </c>
      <c r="B199" s="8">
        <f t="shared" si="45"/>
        <v>1346157</v>
      </c>
      <c r="C199" s="7">
        <f t="shared" si="27"/>
        <v>88</v>
      </c>
      <c r="G199" s="8">
        <f t="shared" si="28"/>
        <v>10115982.4</v>
      </c>
      <c r="H199" s="8">
        <f t="shared" si="46"/>
        <v>2750355</v>
      </c>
      <c r="I199" s="7">
        <f t="shared" si="30"/>
        <v>88</v>
      </c>
      <c r="M199" s="8">
        <f t="shared" si="31"/>
        <v>32415840.91</v>
      </c>
      <c r="N199" s="8">
        <f t="shared" si="47"/>
        <v>8630469</v>
      </c>
      <c r="O199" s="7">
        <f t="shared" si="33"/>
        <v>88</v>
      </c>
      <c r="S199" s="8">
        <f t="shared" si="34"/>
        <v>78918951.58</v>
      </c>
      <c r="T199" s="8">
        <f t="shared" si="48"/>
        <v>19826073</v>
      </c>
      <c r="U199" s="7">
        <f t="shared" si="36"/>
        <v>88</v>
      </c>
    </row>
    <row r="200">
      <c r="A200" s="8">
        <f t="shared" si="25"/>
        <v>5509587.927</v>
      </c>
      <c r="B200" s="8">
        <f t="shared" si="45"/>
        <v>1365381</v>
      </c>
      <c r="C200" s="7">
        <f t="shared" si="27"/>
        <v>89</v>
      </c>
      <c r="G200" s="8">
        <f t="shared" si="28"/>
        <v>11279320.38</v>
      </c>
      <c r="H200" s="8">
        <f t="shared" si="46"/>
        <v>2782755</v>
      </c>
      <c r="I200" s="7">
        <f t="shared" si="30"/>
        <v>89</v>
      </c>
      <c r="M200" s="8">
        <f t="shared" si="31"/>
        <v>36338157.66</v>
      </c>
      <c r="N200" s="8">
        <f t="shared" si="47"/>
        <v>8732556</v>
      </c>
      <c r="O200" s="7">
        <f t="shared" si="33"/>
        <v>89</v>
      </c>
      <c r="S200" s="8">
        <f t="shared" si="34"/>
        <v>88389225.77</v>
      </c>
      <c r="T200" s="8">
        <f t="shared" si="48"/>
        <v>20060379</v>
      </c>
      <c r="U200" s="7">
        <f t="shared" si="36"/>
        <v>89</v>
      </c>
    </row>
    <row r="201">
      <c r="A201" s="8">
        <f t="shared" si="25"/>
        <v>6170738.478</v>
      </c>
      <c r="B201" s="8">
        <f t="shared" si="45"/>
        <v>1384605</v>
      </c>
      <c r="C201" s="7">
        <f t="shared" si="27"/>
        <v>90</v>
      </c>
      <c r="G201" s="8">
        <f t="shared" si="28"/>
        <v>12576442.22</v>
      </c>
      <c r="H201" s="8">
        <f t="shared" si="46"/>
        <v>2815155</v>
      </c>
      <c r="I201" s="7">
        <f t="shared" si="30"/>
        <v>90</v>
      </c>
      <c r="M201" s="8">
        <f t="shared" si="31"/>
        <v>40735074.73</v>
      </c>
      <c r="N201" s="8">
        <f t="shared" si="47"/>
        <v>8834643</v>
      </c>
      <c r="O201" s="7">
        <f t="shared" si="33"/>
        <v>90</v>
      </c>
      <c r="S201" s="8">
        <f t="shared" si="34"/>
        <v>98995932.86</v>
      </c>
      <c r="T201" s="8">
        <f t="shared" si="48"/>
        <v>20294685</v>
      </c>
      <c r="U201" s="7">
        <f t="shared" si="36"/>
        <v>90</v>
      </c>
    </row>
    <row r="221">
      <c r="A221" s="1" t="s">
        <v>0</v>
      </c>
      <c r="B221" s="2" t="s">
        <v>1</v>
      </c>
      <c r="C221" s="3" t="s">
        <v>2</v>
      </c>
      <c r="G221" s="1" t="s">
        <v>0</v>
      </c>
      <c r="H221" s="2" t="s">
        <v>1</v>
      </c>
      <c r="I221" s="3" t="s">
        <v>2</v>
      </c>
      <c r="M221" s="1" t="s">
        <v>0</v>
      </c>
      <c r="N221" s="2" t="s">
        <v>1</v>
      </c>
      <c r="O221" s="3" t="s">
        <v>2</v>
      </c>
    </row>
    <row r="222">
      <c r="A222" s="5">
        <v>9134.0</v>
      </c>
      <c r="B222" s="5">
        <v>10876.0</v>
      </c>
      <c r="C222" s="2">
        <v>1.0</v>
      </c>
      <c r="G222" s="5">
        <v>23456.0</v>
      </c>
      <c r="H222" s="5">
        <v>25256.0</v>
      </c>
      <c r="I222" s="2">
        <v>1.0</v>
      </c>
      <c r="M222" s="5">
        <v>61345.0</v>
      </c>
      <c r="N222" s="5">
        <v>67895.0</v>
      </c>
      <c r="O222" s="2">
        <v>1.0</v>
      </c>
    </row>
    <row r="223">
      <c r="A223" s="8">
        <f t="shared" ref="A223:A311" si="49">IF(ROW()=1, 1, INDIRECT("A"&amp;(ROW()-1))*1.121)</f>
        <v>10239.214</v>
      </c>
      <c r="B223" s="8">
        <f t="shared" ref="B223:B246" si="50">IF(ROW()=1, 1, INDIRECT("B"&amp;(ROW()-1))+21178)</f>
        <v>32054</v>
      </c>
      <c r="C223" s="7">
        <f t="shared" ref="C223:C311" si="51">IF(ROW()=1, 1, INDIRECT("c"&amp;(ROW()-1))+1)</f>
        <v>2</v>
      </c>
      <c r="G223" s="8">
        <f t="shared" ref="G223:G311" si="52">IF(ROW()=1, 1, INDIRECT("G"&amp;(ROW()-1))*1.123)</f>
        <v>26341.088</v>
      </c>
      <c r="H223" s="8">
        <f t="shared" ref="H223:H246" si="53">IF(ROW()=1, 1, INDIRECT("H"&amp;(ROW()-1))+70896)</f>
        <v>96152</v>
      </c>
      <c r="I223" s="7">
        <f t="shared" ref="I223:I311" si="54">IF(ROW()=1, 1, INDIRECT("i"&amp;(ROW()-1))+1)</f>
        <v>2</v>
      </c>
      <c r="M223" s="13">
        <f t="shared" ref="M223:M311" si="55">IF(ROW()=1, 1, INDIRECT("M"&amp;(ROW()-1))*1.121)</f>
        <v>68767.745</v>
      </c>
      <c r="N223" s="8">
        <f t="shared" ref="N223:N246" si="56">IF(ROW()=1, 1, INDIRECT("N"&amp;(ROW()-1))+150765)</f>
        <v>218660</v>
      </c>
      <c r="O223" s="7">
        <f t="shared" ref="O223:O311" si="57">IF(ROW()=1, 1, INDIRECT("O"&amp;(ROW()-1))+1)</f>
        <v>2</v>
      </c>
    </row>
    <row r="224">
      <c r="A224" s="8">
        <f t="shared" si="49"/>
        <v>11478.15889</v>
      </c>
      <c r="B224" s="8">
        <f t="shared" si="50"/>
        <v>53232</v>
      </c>
      <c r="C224" s="7">
        <f t="shared" si="51"/>
        <v>3</v>
      </c>
      <c r="G224" s="8">
        <f t="shared" si="52"/>
        <v>29581.04182</v>
      </c>
      <c r="H224" s="8">
        <f t="shared" si="53"/>
        <v>167048</v>
      </c>
      <c r="I224" s="7">
        <f t="shared" si="54"/>
        <v>3</v>
      </c>
      <c r="M224" s="13">
        <f t="shared" si="55"/>
        <v>77088.64215</v>
      </c>
      <c r="N224" s="8">
        <f t="shared" si="56"/>
        <v>369425</v>
      </c>
      <c r="O224" s="7">
        <f t="shared" si="57"/>
        <v>3</v>
      </c>
    </row>
    <row r="225">
      <c r="A225" s="8">
        <f t="shared" si="49"/>
        <v>12867.01612</v>
      </c>
      <c r="B225" s="8">
        <f t="shared" si="50"/>
        <v>74410</v>
      </c>
      <c r="C225" s="7">
        <f t="shared" si="51"/>
        <v>4</v>
      </c>
      <c r="G225" s="8">
        <f t="shared" si="52"/>
        <v>33219.50997</v>
      </c>
      <c r="H225" s="8">
        <f t="shared" si="53"/>
        <v>237944</v>
      </c>
      <c r="I225" s="7">
        <f t="shared" si="54"/>
        <v>4</v>
      </c>
      <c r="M225" s="13">
        <f t="shared" si="55"/>
        <v>86416.36784</v>
      </c>
      <c r="N225" s="8">
        <f t="shared" si="56"/>
        <v>520190</v>
      </c>
      <c r="O225" s="7">
        <f t="shared" si="57"/>
        <v>4</v>
      </c>
    </row>
    <row r="226">
      <c r="A226" s="8">
        <f t="shared" si="49"/>
        <v>14423.92507</v>
      </c>
      <c r="B226" s="8">
        <f t="shared" si="50"/>
        <v>95588</v>
      </c>
      <c r="C226" s="7">
        <f t="shared" si="51"/>
        <v>5</v>
      </c>
      <c r="G226" s="8">
        <f t="shared" si="52"/>
        <v>37305.50969</v>
      </c>
      <c r="H226" s="8">
        <f t="shared" si="53"/>
        <v>308840</v>
      </c>
      <c r="I226" s="7">
        <f t="shared" si="54"/>
        <v>5</v>
      </c>
      <c r="M226" s="13">
        <f t="shared" si="55"/>
        <v>96872.74835</v>
      </c>
      <c r="N226" s="8">
        <f t="shared" si="56"/>
        <v>670955</v>
      </c>
      <c r="O226" s="7">
        <f t="shared" si="57"/>
        <v>5</v>
      </c>
    </row>
    <row r="227">
      <c r="A227" s="8">
        <f t="shared" si="49"/>
        <v>16169.22</v>
      </c>
      <c r="B227" s="8">
        <f t="shared" si="50"/>
        <v>116766</v>
      </c>
      <c r="C227" s="7">
        <f t="shared" si="51"/>
        <v>6</v>
      </c>
      <c r="G227" s="8">
        <f t="shared" si="52"/>
        <v>41894.08739</v>
      </c>
      <c r="H227" s="8">
        <f t="shared" si="53"/>
        <v>379736</v>
      </c>
      <c r="I227" s="7">
        <f t="shared" si="54"/>
        <v>6</v>
      </c>
      <c r="M227" s="13">
        <f t="shared" si="55"/>
        <v>108594.3509</v>
      </c>
      <c r="N227" s="8">
        <f t="shared" si="56"/>
        <v>821720</v>
      </c>
      <c r="O227" s="7">
        <f t="shared" si="57"/>
        <v>6</v>
      </c>
    </row>
    <row r="228">
      <c r="A228" s="8">
        <f t="shared" si="49"/>
        <v>18125.69562</v>
      </c>
      <c r="B228" s="8">
        <f t="shared" si="50"/>
        <v>137944</v>
      </c>
      <c r="C228" s="7">
        <f t="shared" si="51"/>
        <v>7</v>
      </c>
      <c r="G228" s="8">
        <f t="shared" si="52"/>
        <v>47047.06014</v>
      </c>
      <c r="H228" s="8">
        <f t="shared" si="53"/>
        <v>450632</v>
      </c>
      <c r="I228" s="7">
        <f t="shared" si="54"/>
        <v>7</v>
      </c>
      <c r="M228" s="13">
        <f t="shared" si="55"/>
        <v>121734.2674</v>
      </c>
      <c r="N228" s="8">
        <f t="shared" si="56"/>
        <v>972485</v>
      </c>
      <c r="O228" s="7">
        <f t="shared" si="57"/>
        <v>7</v>
      </c>
    </row>
    <row r="229">
      <c r="A229" s="8">
        <f t="shared" si="49"/>
        <v>20318.9048</v>
      </c>
      <c r="B229" s="8">
        <f t="shared" si="50"/>
        <v>159122</v>
      </c>
      <c r="C229" s="7">
        <f t="shared" si="51"/>
        <v>8</v>
      </c>
      <c r="G229" s="8">
        <f t="shared" si="52"/>
        <v>52833.84853</v>
      </c>
      <c r="H229" s="8">
        <f t="shared" si="53"/>
        <v>521528</v>
      </c>
      <c r="I229" s="7">
        <f t="shared" si="54"/>
        <v>8</v>
      </c>
      <c r="M229" s="13">
        <f t="shared" si="55"/>
        <v>136464.1137</v>
      </c>
      <c r="N229" s="8">
        <f t="shared" si="56"/>
        <v>1123250</v>
      </c>
      <c r="O229" s="7">
        <f t="shared" si="57"/>
        <v>8</v>
      </c>
    </row>
    <row r="230">
      <c r="A230" s="8">
        <f t="shared" si="49"/>
        <v>22777.49228</v>
      </c>
      <c r="B230" s="8">
        <f t="shared" si="50"/>
        <v>180300</v>
      </c>
      <c r="C230" s="7">
        <f t="shared" si="51"/>
        <v>9</v>
      </c>
      <c r="G230" s="8">
        <f t="shared" si="52"/>
        <v>59332.4119</v>
      </c>
      <c r="H230" s="8">
        <f t="shared" si="53"/>
        <v>592424</v>
      </c>
      <c r="I230" s="7">
        <f t="shared" si="54"/>
        <v>9</v>
      </c>
      <c r="M230" s="13">
        <f t="shared" si="55"/>
        <v>152976.2715</v>
      </c>
      <c r="N230" s="8">
        <f t="shared" si="56"/>
        <v>1274015</v>
      </c>
      <c r="O230" s="7">
        <f t="shared" si="57"/>
        <v>9</v>
      </c>
    </row>
    <row r="231">
      <c r="A231" s="8">
        <f t="shared" si="49"/>
        <v>25533.56884</v>
      </c>
      <c r="B231" s="8">
        <f t="shared" si="50"/>
        <v>201478</v>
      </c>
      <c r="C231" s="7">
        <f t="shared" si="51"/>
        <v>10</v>
      </c>
      <c r="G231" s="8">
        <f t="shared" si="52"/>
        <v>66630.29857</v>
      </c>
      <c r="H231" s="8">
        <f t="shared" si="53"/>
        <v>663320</v>
      </c>
      <c r="I231" s="7">
        <f t="shared" si="54"/>
        <v>10</v>
      </c>
      <c r="M231" s="13">
        <f t="shared" si="55"/>
        <v>171486.4003</v>
      </c>
      <c r="N231" s="8">
        <f t="shared" si="56"/>
        <v>1424780</v>
      </c>
      <c r="O231" s="7">
        <f t="shared" si="57"/>
        <v>10</v>
      </c>
    </row>
    <row r="232">
      <c r="A232" s="8">
        <f t="shared" si="49"/>
        <v>28623.13067</v>
      </c>
      <c r="B232" s="8">
        <f t="shared" si="50"/>
        <v>222656</v>
      </c>
      <c r="C232" s="7">
        <f t="shared" si="51"/>
        <v>11</v>
      </c>
      <c r="G232" s="8">
        <f t="shared" si="52"/>
        <v>74825.82529</v>
      </c>
      <c r="H232" s="8">
        <f t="shared" si="53"/>
        <v>734216</v>
      </c>
      <c r="I232" s="7">
        <f t="shared" si="54"/>
        <v>11</v>
      </c>
      <c r="M232" s="13">
        <f t="shared" si="55"/>
        <v>192236.2548</v>
      </c>
      <c r="N232" s="8">
        <f t="shared" si="56"/>
        <v>1575545</v>
      </c>
      <c r="O232" s="7">
        <f t="shared" si="57"/>
        <v>11</v>
      </c>
    </row>
    <row r="233">
      <c r="A233" s="8">
        <f t="shared" si="49"/>
        <v>32086.52948</v>
      </c>
      <c r="B233" s="8">
        <f t="shared" si="50"/>
        <v>243834</v>
      </c>
      <c r="C233" s="7">
        <f t="shared" si="51"/>
        <v>12</v>
      </c>
      <c r="G233" s="8">
        <f t="shared" si="52"/>
        <v>84029.4018</v>
      </c>
      <c r="H233" s="8">
        <f t="shared" si="53"/>
        <v>805112</v>
      </c>
      <c r="I233" s="7">
        <f t="shared" si="54"/>
        <v>12</v>
      </c>
      <c r="M233" s="13">
        <f t="shared" si="55"/>
        <v>215496.8416</v>
      </c>
      <c r="N233" s="8">
        <f t="shared" si="56"/>
        <v>1726310</v>
      </c>
      <c r="O233" s="7">
        <f t="shared" si="57"/>
        <v>12</v>
      </c>
    </row>
    <row r="234">
      <c r="A234" s="8">
        <f t="shared" si="49"/>
        <v>35968.99955</v>
      </c>
      <c r="B234" s="8">
        <f t="shared" si="50"/>
        <v>265012</v>
      </c>
      <c r="C234" s="7">
        <f t="shared" si="51"/>
        <v>13</v>
      </c>
      <c r="G234" s="8">
        <f t="shared" si="52"/>
        <v>94365.01822</v>
      </c>
      <c r="H234" s="8">
        <f t="shared" si="53"/>
        <v>876008</v>
      </c>
      <c r="I234" s="7">
        <f t="shared" si="54"/>
        <v>13</v>
      </c>
      <c r="M234" s="13">
        <f t="shared" si="55"/>
        <v>241571.9594</v>
      </c>
      <c r="N234" s="8">
        <f t="shared" si="56"/>
        <v>1877075</v>
      </c>
      <c r="O234" s="7">
        <f t="shared" si="57"/>
        <v>13</v>
      </c>
    </row>
    <row r="235">
      <c r="A235" s="8">
        <f t="shared" si="49"/>
        <v>40321.24849</v>
      </c>
      <c r="B235" s="8">
        <f t="shared" si="50"/>
        <v>286190</v>
      </c>
      <c r="C235" s="7">
        <f t="shared" si="51"/>
        <v>14</v>
      </c>
      <c r="G235" s="8">
        <f t="shared" si="52"/>
        <v>105971.9155</v>
      </c>
      <c r="H235" s="8">
        <f t="shared" si="53"/>
        <v>946904</v>
      </c>
      <c r="I235" s="7">
        <f t="shared" si="54"/>
        <v>14</v>
      </c>
      <c r="M235" s="13">
        <f t="shared" si="55"/>
        <v>270802.1665</v>
      </c>
      <c r="N235" s="8">
        <f t="shared" si="56"/>
        <v>2027840</v>
      </c>
      <c r="O235" s="7">
        <f t="shared" si="57"/>
        <v>14</v>
      </c>
    </row>
    <row r="236">
      <c r="A236" s="8">
        <f t="shared" si="49"/>
        <v>45200.11956</v>
      </c>
      <c r="B236" s="8">
        <f t="shared" si="50"/>
        <v>307368</v>
      </c>
      <c r="C236" s="7">
        <f t="shared" si="51"/>
        <v>15</v>
      </c>
      <c r="G236" s="8">
        <f t="shared" si="52"/>
        <v>119006.4611</v>
      </c>
      <c r="H236" s="8">
        <f t="shared" si="53"/>
        <v>1017800</v>
      </c>
      <c r="I236" s="7">
        <f t="shared" si="54"/>
        <v>15</v>
      </c>
      <c r="M236" s="13">
        <f t="shared" si="55"/>
        <v>303569.2287</v>
      </c>
      <c r="N236" s="8">
        <f t="shared" si="56"/>
        <v>2178605</v>
      </c>
      <c r="O236" s="7">
        <f t="shared" si="57"/>
        <v>15</v>
      </c>
    </row>
    <row r="237">
      <c r="A237" s="8">
        <f t="shared" si="49"/>
        <v>50669.33403</v>
      </c>
      <c r="B237" s="8">
        <f t="shared" si="50"/>
        <v>328546</v>
      </c>
      <c r="C237" s="7">
        <f t="shared" si="51"/>
        <v>16</v>
      </c>
      <c r="G237" s="8">
        <f t="shared" si="52"/>
        <v>133644.2558</v>
      </c>
      <c r="H237" s="8">
        <f t="shared" si="53"/>
        <v>1088696</v>
      </c>
      <c r="I237" s="7">
        <f t="shared" si="54"/>
        <v>16</v>
      </c>
      <c r="M237" s="13">
        <f t="shared" si="55"/>
        <v>340301.1053</v>
      </c>
      <c r="N237" s="8">
        <f t="shared" si="56"/>
        <v>2329370</v>
      </c>
      <c r="O237" s="7">
        <f t="shared" si="57"/>
        <v>16</v>
      </c>
    </row>
    <row r="238">
      <c r="A238" s="8">
        <f t="shared" si="49"/>
        <v>56800.32345</v>
      </c>
      <c r="B238" s="8">
        <f t="shared" si="50"/>
        <v>349724</v>
      </c>
      <c r="C238" s="7">
        <f t="shared" si="51"/>
        <v>17</v>
      </c>
      <c r="G238" s="8">
        <f t="shared" si="52"/>
        <v>150082.4992</v>
      </c>
      <c r="H238" s="8">
        <f t="shared" si="53"/>
        <v>1159592</v>
      </c>
      <c r="I238" s="7">
        <f t="shared" si="54"/>
        <v>17</v>
      </c>
      <c r="M238" s="13">
        <f t="shared" si="55"/>
        <v>381477.5391</v>
      </c>
      <c r="N238" s="8">
        <f t="shared" si="56"/>
        <v>2480135</v>
      </c>
      <c r="O238" s="7">
        <f t="shared" si="57"/>
        <v>17</v>
      </c>
    </row>
    <row r="239">
      <c r="A239" s="8">
        <f t="shared" si="49"/>
        <v>63673.16258</v>
      </c>
      <c r="B239" s="8">
        <f t="shared" si="50"/>
        <v>370902</v>
      </c>
      <c r="C239" s="7">
        <f t="shared" si="51"/>
        <v>18</v>
      </c>
      <c r="G239" s="8">
        <f t="shared" si="52"/>
        <v>168542.6466</v>
      </c>
      <c r="H239" s="8">
        <f t="shared" si="53"/>
        <v>1230488</v>
      </c>
      <c r="I239" s="7">
        <f t="shared" si="54"/>
        <v>18</v>
      </c>
      <c r="M239" s="13">
        <f t="shared" si="55"/>
        <v>427636.3213</v>
      </c>
      <c r="N239" s="8">
        <f t="shared" si="56"/>
        <v>2630900</v>
      </c>
      <c r="O239" s="7">
        <f t="shared" si="57"/>
        <v>18</v>
      </c>
    </row>
    <row r="240">
      <c r="A240" s="8">
        <f t="shared" si="49"/>
        <v>71377.61526</v>
      </c>
      <c r="B240" s="8">
        <f t="shared" si="50"/>
        <v>392080</v>
      </c>
      <c r="C240" s="7">
        <f t="shared" si="51"/>
        <v>19</v>
      </c>
      <c r="G240" s="8">
        <f t="shared" si="52"/>
        <v>189273.3922</v>
      </c>
      <c r="H240" s="8">
        <f t="shared" si="53"/>
        <v>1301384</v>
      </c>
      <c r="I240" s="7">
        <f t="shared" si="54"/>
        <v>19</v>
      </c>
      <c r="M240" s="13">
        <f t="shared" si="55"/>
        <v>479380.3162</v>
      </c>
      <c r="N240" s="8">
        <f t="shared" si="56"/>
        <v>2781665</v>
      </c>
      <c r="O240" s="7">
        <f t="shared" si="57"/>
        <v>19</v>
      </c>
    </row>
    <row r="241">
      <c r="A241" s="8">
        <f t="shared" si="49"/>
        <v>80014.3067</v>
      </c>
      <c r="B241" s="8">
        <f t="shared" si="50"/>
        <v>413258</v>
      </c>
      <c r="C241" s="7">
        <f t="shared" si="51"/>
        <v>20</v>
      </c>
      <c r="G241" s="8">
        <f t="shared" si="52"/>
        <v>212554.0194</v>
      </c>
      <c r="H241" s="8">
        <f t="shared" si="53"/>
        <v>1372280</v>
      </c>
      <c r="I241" s="7">
        <f t="shared" si="54"/>
        <v>20</v>
      </c>
      <c r="M241" s="13">
        <f t="shared" si="55"/>
        <v>537385.3344</v>
      </c>
      <c r="N241" s="8">
        <f t="shared" si="56"/>
        <v>2932430</v>
      </c>
      <c r="O241" s="7">
        <f t="shared" si="57"/>
        <v>20</v>
      </c>
    </row>
    <row r="242">
      <c r="A242" s="8">
        <f t="shared" si="49"/>
        <v>89696.03781</v>
      </c>
      <c r="B242" s="8">
        <f t="shared" si="50"/>
        <v>434436</v>
      </c>
      <c r="C242" s="7">
        <f t="shared" si="51"/>
        <v>21</v>
      </c>
      <c r="G242" s="8">
        <f t="shared" si="52"/>
        <v>238698.1638</v>
      </c>
      <c r="H242" s="8">
        <f t="shared" si="53"/>
        <v>1443176</v>
      </c>
      <c r="I242" s="7">
        <f t="shared" si="54"/>
        <v>21</v>
      </c>
      <c r="M242" s="13">
        <f t="shared" si="55"/>
        <v>602408.9599</v>
      </c>
      <c r="N242" s="8">
        <f t="shared" si="56"/>
        <v>3083195</v>
      </c>
      <c r="O242" s="7">
        <f t="shared" si="57"/>
        <v>21</v>
      </c>
    </row>
    <row r="243">
      <c r="A243" s="8">
        <f t="shared" si="49"/>
        <v>100549.2584</v>
      </c>
      <c r="B243" s="8">
        <f t="shared" si="50"/>
        <v>455614</v>
      </c>
      <c r="C243" s="7">
        <f t="shared" si="51"/>
        <v>22</v>
      </c>
      <c r="G243" s="8">
        <f t="shared" si="52"/>
        <v>268058.038</v>
      </c>
      <c r="H243" s="8">
        <f t="shared" si="53"/>
        <v>1514072</v>
      </c>
      <c r="I243" s="7">
        <f t="shared" si="54"/>
        <v>22</v>
      </c>
      <c r="M243" s="13">
        <f t="shared" si="55"/>
        <v>675300.444</v>
      </c>
      <c r="N243" s="8">
        <f t="shared" si="56"/>
        <v>3233960</v>
      </c>
      <c r="O243" s="7">
        <f t="shared" si="57"/>
        <v>22</v>
      </c>
    </row>
    <row r="244">
      <c r="A244" s="8">
        <f t="shared" si="49"/>
        <v>112715.7187</v>
      </c>
      <c r="B244" s="8">
        <f t="shared" si="50"/>
        <v>476792</v>
      </c>
      <c r="C244" s="7">
        <f t="shared" si="51"/>
        <v>23</v>
      </c>
      <c r="G244" s="8">
        <f t="shared" si="52"/>
        <v>301029.1766</v>
      </c>
      <c r="H244" s="8">
        <f t="shared" si="53"/>
        <v>1584968</v>
      </c>
      <c r="I244" s="7">
        <f t="shared" si="54"/>
        <v>23</v>
      </c>
      <c r="M244" s="13">
        <f t="shared" si="55"/>
        <v>757011.7978</v>
      </c>
      <c r="N244" s="8">
        <f t="shared" si="56"/>
        <v>3384725</v>
      </c>
      <c r="O244" s="7">
        <f t="shared" si="57"/>
        <v>23</v>
      </c>
    </row>
    <row r="245">
      <c r="A245" s="8">
        <f t="shared" si="49"/>
        <v>126354.3206</v>
      </c>
      <c r="B245" s="8">
        <f t="shared" si="50"/>
        <v>497970</v>
      </c>
      <c r="C245" s="7">
        <f t="shared" si="51"/>
        <v>24</v>
      </c>
      <c r="G245" s="8">
        <f t="shared" si="52"/>
        <v>338055.7653</v>
      </c>
      <c r="H245" s="8">
        <f t="shared" si="53"/>
        <v>1655864</v>
      </c>
      <c r="I245" s="7">
        <f t="shared" si="54"/>
        <v>24</v>
      </c>
      <c r="M245" s="13">
        <f t="shared" si="55"/>
        <v>848610.2253</v>
      </c>
      <c r="N245" s="8">
        <f t="shared" si="56"/>
        <v>3535490</v>
      </c>
      <c r="O245" s="7">
        <f t="shared" si="57"/>
        <v>24</v>
      </c>
    </row>
    <row r="246">
      <c r="A246" s="8">
        <f t="shared" si="49"/>
        <v>141643.1934</v>
      </c>
      <c r="B246" s="8">
        <f t="shared" si="50"/>
        <v>519148</v>
      </c>
      <c r="C246" s="7">
        <f t="shared" si="51"/>
        <v>25</v>
      </c>
      <c r="G246" s="8">
        <f t="shared" si="52"/>
        <v>379636.6245</v>
      </c>
      <c r="H246" s="8">
        <f t="shared" si="53"/>
        <v>1726760</v>
      </c>
      <c r="I246" s="7">
        <f t="shared" si="54"/>
        <v>25</v>
      </c>
      <c r="M246" s="13">
        <f t="shared" si="55"/>
        <v>951292.0626</v>
      </c>
      <c r="N246" s="8">
        <f t="shared" si="56"/>
        <v>3686255</v>
      </c>
      <c r="O246" s="7">
        <f t="shared" si="57"/>
        <v>25</v>
      </c>
    </row>
    <row r="247">
      <c r="A247" s="8">
        <f t="shared" si="49"/>
        <v>158782.0198</v>
      </c>
      <c r="B247" s="5">
        <v>1557444.0</v>
      </c>
      <c r="C247" s="7">
        <f t="shared" si="51"/>
        <v>26</v>
      </c>
      <c r="G247" s="8">
        <f t="shared" si="52"/>
        <v>426331.9293</v>
      </c>
      <c r="H247" s="5">
        <v>5180280.0</v>
      </c>
      <c r="I247" s="7">
        <f t="shared" si="54"/>
        <v>26</v>
      </c>
      <c r="M247" s="13">
        <f t="shared" si="55"/>
        <v>1066398.402</v>
      </c>
      <c r="N247" s="5">
        <v>1.1058765E7</v>
      </c>
      <c r="O247" s="7">
        <f t="shared" si="57"/>
        <v>26</v>
      </c>
    </row>
    <row r="248">
      <c r="A248" s="8">
        <f t="shared" si="49"/>
        <v>177994.6442</v>
      </c>
      <c r="B248" s="8">
        <f t="shared" ref="B248:B271" si="58">IF(ROW()=1, 1, INDIRECT("B"&amp;(ROW()-1))+63534)</f>
        <v>1620978</v>
      </c>
      <c r="C248" s="7">
        <f t="shared" si="51"/>
        <v>27</v>
      </c>
      <c r="G248" s="8">
        <f t="shared" si="52"/>
        <v>478770.7566</v>
      </c>
      <c r="H248" s="8">
        <f t="shared" ref="H248:H271" si="59">IF(ROW()=1, 1, INDIRECT("H"&amp;(ROW()-1))+212688)</f>
        <v>5392968</v>
      </c>
      <c r="I248" s="7">
        <f t="shared" si="54"/>
        <v>27</v>
      </c>
      <c r="M248" s="13">
        <f t="shared" si="55"/>
        <v>1195432.609</v>
      </c>
      <c r="N248" s="8">
        <f t="shared" ref="N248:N271" si="60">IF(ROW()=1, 1, INDIRECT("N"&amp;(ROW()-1))+452295)</f>
        <v>11511060</v>
      </c>
      <c r="O248" s="7">
        <f t="shared" si="57"/>
        <v>27</v>
      </c>
    </row>
    <row r="249">
      <c r="A249" s="8">
        <f t="shared" si="49"/>
        <v>199531.9962</v>
      </c>
      <c r="B249" s="8">
        <f t="shared" si="58"/>
        <v>1684512</v>
      </c>
      <c r="C249" s="7">
        <f t="shared" si="51"/>
        <v>28</v>
      </c>
      <c r="G249" s="8">
        <f t="shared" si="52"/>
        <v>537659.5597</v>
      </c>
      <c r="H249" s="8">
        <f t="shared" si="59"/>
        <v>5605656</v>
      </c>
      <c r="I249" s="7">
        <f t="shared" si="54"/>
        <v>28</v>
      </c>
      <c r="M249" s="13">
        <f t="shared" si="55"/>
        <v>1340079.954</v>
      </c>
      <c r="N249" s="8">
        <f t="shared" si="60"/>
        <v>11963355</v>
      </c>
      <c r="O249" s="7">
        <f t="shared" si="57"/>
        <v>28</v>
      </c>
    </row>
    <row r="250">
      <c r="A250" s="8">
        <f t="shared" si="49"/>
        <v>223675.3677</v>
      </c>
      <c r="B250" s="8">
        <f t="shared" si="58"/>
        <v>1748046</v>
      </c>
      <c r="C250" s="7">
        <f t="shared" si="51"/>
        <v>29</v>
      </c>
      <c r="G250" s="8">
        <f t="shared" si="52"/>
        <v>603791.6855</v>
      </c>
      <c r="H250" s="8">
        <f t="shared" si="59"/>
        <v>5818344</v>
      </c>
      <c r="I250" s="7">
        <f t="shared" si="54"/>
        <v>29</v>
      </c>
      <c r="M250" s="13">
        <f t="shared" si="55"/>
        <v>1502229.629</v>
      </c>
      <c r="N250" s="8">
        <f t="shared" si="60"/>
        <v>12415650</v>
      </c>
      <c r="O250" s="7">
        <f t="shared" si="57"/>
        <v>29</v>
      </c>
    </row>
    <row r="251">
      <c r="A251" s="8">
        <f t="shared" si="49"/>
        <v>250740.0872</v>
      </c>
      <c r="B251" s="8">
        <f t="shared" si="58"/>
        <v>1811580</v>
      </c>
      <c r="C251" s="7">
        <f t="shared" si="51"/>
        <v>30</v>
      </c>
      <c r="G251" s="8">
        <f t="shared" si="52"/>
        <v>678058.0628</v>
      </c>
      <c r="H251" s="8">
        <f t="shared" si="59"/>
        <v>6031032</v>
      </c>
      <c r="I251" s="7">
        <f t="shared" si="54"/>
        <v>30</v>
      </c>
      <c r="M251" s="13">
        <f t="shared" si="55"/>
        <v>1683999.414</v>
      </c>
      <c r="N251" s="8">
        <f t="shared" si="60"/>
        <v>12867945</v>
      </c>
      <c r="O251" s="7">
        <f t="shared" si="57"/>
        <v>30</v>
      </c>
    </row>
    <row r="252">
      <c r="A252" s="8">
        <f t="shared" si="49"/>
        <v>281079.6377</v>
      </c>
      <c r="B252" s="8">
        <f t="shared" si="58"/>
        <v>1875114</v>
      </c>
      <c r="C252" s="7">
        <f t="shared" si="51"/>
        <v>31</v>
      </c>
      <c r="G252" s="8">
        <f t="shared" si="52"/>
        <v>761459.2045</v>
      </c>
      <c r="H252" s="8">
        <f t="shared" si="59"/>
        <v>6243720</v>
      </c>
      <c r="I252" s="7">
        <f t="shared" si="54"/>
        <v>31</v>
      </c>
      <c r="M252" s="13">
        <f t="shared" si="55"/>
        <v>1887763.343</v>
      </c>
      <c r="N252" s="8">
        <f t="shared" si="60"/>
        <v>13320240</v>
      </c>
      <c r="O252" s="7">
        <f t="shared" si="57"/>
        <v>31</v>
      </c>
    </row>
    <row r="253">
      <c r="A253" s="8">
        <f t="shared" si="49"/>
        <v>315090.2739</v>
      </c>
      <c r="B253" s="8">
        <f t="shared" si="58"/>
        <v>1938648</v>
      </c>
      <c r="C253" s="7">
        <f t="shared" si="51"/>
        <v>32</v>
      </c>
      <c r="G253" s="8">
        <f t="shared" si="52"/>
        <v>855118.6867</v>
      </c>
      <c r="H253" s="8">
        <f t="shared" si="59"/>
        <v>6456408</v>
      </c>
      <c r="I253" s="7">
        <f t="shared" si="54"/>
        <v>32</v>
      </c>
      <c r="M253" s="13">
        <f t="shared" si="55"/>
        <v>2116182.708</v>
      </c>
      <c r="N253" s="8">
        <f t="shared" si="60"/>
        <v>13772535</v>
      </c>
      <c r="O253" s="7">
        <f t="shared" si="57"/>
        <v>32</v>
      </c>
    </row>
    <row r="254">
      <c r="A254" s="8">
        <f t="shared" si="49"/>
        <v>353216.197</v>
      </c>
      <c r="B254" s="8">
        <f t="shared" si="58"/>
        <v>2002182</v>
      </c>
      <c r="C254" s="7">
        <f t="shared" si="51"/>
        <v>33</v>
      </c>
      <c r="G254" s="8">
        <f t="shared" si="52"/>
        <v>960298.2852</v>
      </c>
      <c r="H254" s="8">
        <f t="shared" si="59"/>
        <v>6669096</v>
      </c>
      <c r="I254" s="7">
        <f t="shared" si="54"/>
        <v>33</v>
      </c>
      <c r="M254" s="13">
        <f t="shared" si="55"/>
        <v>2372240.815</v>
      </c>
      <c r="N254" s="8">
        <f t="shared" si="60"/>
        <v>14224830</v>
      </c>
      <c r="O254" s="7">
        <f t="shared" si="57"/>
        <v>33</v>
      </c>
    </row>
    <row r="255">
      <c r="A255" s="8">
        <f t="shared" si="49"/>
        <v>395955.3569</v>
      </c>
      <c r="B255" s="8">
        <f t="shared" si="58"/>
        <v>2065716</v>
      </c>
      <c r="C255" s="7">
        <f t="shared" si="51"/>
        <v>34</v>
      </c>
      <c r="G255" s="8">
        <f t="shared" si="52"/>
        <v>1078414.974</v>
      </c>
      <c r="H255" s="8">
        <f t="shared" si="59"/>
        <v>6881784</v>
      </c>
      <c r="I255" s="7">
        <f t="shared" si="54"/>
        <v>34</v>
      </c>
      <c r="M255" s="13">
        <f t="shared" si="55"/>
        <v>2659281.954</v>
      </c>
      <c r="N255" s="8">
        <f t="shared" si="60"/>
        <v>14677125</v>
      </c>
      <c r="O255" s="7">
        <f t="shared" si="57"/>
        <v>34</v>
      </c>
    </row>
    <row r="256">
      <c r="A256" s="8">
        <f t="shared" si="49"/>
        <v>443865.9551</v>
      </c>
      <c r="B256" s="8">
        <f t="shared" si="58"/>
        <v>2129250</v>
      </c>
      <c r="C256" s="7">
        <f t="shared" si="51"/>
        <v>35</v>
      </c>
      <c r="G256" s="8">
        <f t="shared" si="52"/>
        <v>1211060.016</v>
      </c>
      <c r="H256" s="8">
        <f t="shared" si="59"/>
        <v>7094472</v>
      </c>
      <c r="I256" s="7">
        <f t="shared" si="54"/>
        <v>35</v>
      </c>
      <c r="M256" s="13">
        <f t="shared" si="55"/>
        <v>2981055.07</v>
      </c>
      <c r="N256" s="8">
        <f t="shared" si="60"/>
        <v>15129420</v>
      </c>
      <c r="O256" s="7">
        <f t="shared" si="57"/>
        <v>35</v>
      </c>
    </row>
    <row r="257">
      <c r="A257" s="8">
        <f t="shared" si="49"/>
        <v>497573.7356</v>
      </c>
      <c r="B257" s="8">
        <f t="shared" si="58"/>
        <v>2192784</v>
      </c>
      <c r="C257" s="7">
        <f t="shared" si="51"/>
        <v>36</v>
      </c>
      <c r="G257" s="8">
        <f t="shared" si="52"/>
        <v>1360020.398</v>
      </c>
      <c r="H257" s="8">
        <f t="shared" si="59"/>
        <v>7307160</v>
      </c>
      <c r="I257" s="7">
        <f t="shared" si="54"/>
        <v>36</v>
      </c>
      <c r="M257" s="13">
        <f t="shared" si="55"/>
        <v>3341762.734</v>
      </c>
      <c r="N257" s="8">
        <f t="shared" si="60"/>
        <v>15581715</v>
      </c>
      <c r="O257" s="7">
        <f t="shared" si="57"/>
        <v>36</v>
      </c>
    </row>
    <row r="258">
      <c r="A258" s="8">
        <f t="shared" si="49"/>
        <v>557780.1576</v>
      </c>
      <c r="B258" s="8">
        <f t="shared" si="58"/>
        <v>2256318</v>
      </c>
      <c r="C258" s="7">
        <f t="shared" si="51"/>
        <v>37</v>
      </c>
      <c r="G258" s="8">
        <f t="shared" si="52"/>
        <v>1527302.907</v>
      </c>
      <c r="H258" s="8">
        <f t="shared" si="59"/>
        <v>7519848</v>
      </c>
      <c r="I258" s="7">
        <f t="shared" si="54"/>
        <v>37</v>
      </c>
      <c r="M258" s="13">
        <f t="shared" si="55"/>
        <v>3746116.025</v>
      </c>
      <c r="N258" s="8">
        <f t="shared" si="60"/>
        <v>16034010</v>
      </c>
      <c r="O258" s="7">
        <f t="shared" si="57"/>
        <v>37</v>
      </c>
    </row>
    <row r="259">
      <c r="A259" s="8">
        <f t="shared" si="49"/>
        <v>625271.5567</v>
      </c>
      <c r="B259" s="8">
        <f t="shared" si="58"/>
        <v>2319852</v>
      </c>
      <c r="C259" s="7">
        <f t="shared" si="51"/>
        <v>38</v>
      </c>
      <c r="G259" s="8">
        <f t="shared" si="52"/>
        <v>1715161.165</v>
      </c>
      <c r="H259" s="8">
        <f t="shared" si="59"/>
        <v>7732536</v>
      </c>
      <c r="I259" s="7">
        <f t="shared" si="54"/>
        <v>38</v>
      </c>
      <c r="M259" s="13">
        <f t="shared" si="55"/>
        <v>4199396.064</v>
      </c>
      <c r="N259" s="8">
        <f t="shared" si="60"/>
        <v>16486305</v>
      </c>
      <c r="O259" s="7">
        <f t="shared" si="57"/>
        <v>38</v>
      </c>
    </row>
    <row r="260">
      <c r="A260" s="8">
        <f t="shared" si="49"/>
        <v>700929.4151</v>
      </c>
      <c r="B260" s="8">
        <f t="shared" si="58"/>
        <v>2383386</v>
      </c>
      <c r="C260" s="7">
        <f t="shared" si="51"/>
        <v>39</v>
      </c>
      <c r="G260" s="8">
        <f t="shared" si="52"/>
        <v>1926125.988</v>
      </c>
      <c r="H260" s="8">
        <f t="shared" si="59"/>
        <v>7945224</v>
      </c>
      <c r="I260" s="7">
        <f t="shared" si="54"/>
        <v>39</v>
      </c>
      <c r="M260" s="13">
        <f t="shared" si="55"/>
        <v>4707522.987</v>
      </c>
      <c r="N260" s="8">
        <f t="shared" si="60"/>
        <v>16938600</v>
      </c>
      <c r="O260" s="7">
        <f t="shared" si="57"/>
        <v>39</v>
      </c>
    </row>
    <row r="261">
      <c r="A261" s="8">
        <f t="shared" si="49"/>
        <v>785741.8743</v>
      </c>
      <c r="B261" s="8">
        <f t="shared" si="58"/>
        <v>2446920</v>
      </c>
      <c r="C261" s="7">
        <f t="shared" si="51"/>
        <v>40</v>
      </c>
      <c r="G261" s="8">
        <f t="shared" si="52"/>
        <v>2163039.484</v>
      </c>
      <c r="H261" s="8">
        <f t="shared" si="59"/>
        <v>8157912</v>
      </c>
      <c r="I261" s="7">
        <f t="shared" si="54"/>
        <v>40</v>
      </c>
      <c r="M261" s="13">
        <f t="shared" si="55"/>
        <v>5277133.269</v>
      </c>
      <c r="N261" s="8">
        <f t="shared" si="60"/>
        <v>17390895</v>
      </c>
      <c r="O261" s="7">
        <f t="shared" si="57"/>
        <v>40</v>
      </c>
    </row>
    <row r="262">
      <c r="A262" s="8">
        <f t="shared" si="49"/>
        <v>880816.6411</v>
      </c>
      <c r="B262" s="8">
        <f t="shared" si="58"/>
        <v>2510454</v>
      </c>
      <c r="C262" s="7">
        <f t="shared" si="51"/>
        <v>41</v>
      </c>
      <c r="G262" s="8">
        <f t="shared" si="52"/>
        <v>2429093.341</v>
      </c>
      <c r="H262" s="8">
        <f t="shared" si="59"/>
        <v>8370600</v>
      </c>
      <c r="I262" s="7">
        <f t="shared" si="54"/>
        <v>41</v>
      </c>
      <c r="M262" s="13">
        <f t="shared" si="55"/>
        <v>5915666.394</v>
      </c>
      <c r="N262" s="8">
        <f t="shared" si="60"/>
        <v>17843190</v>
      </c>
      <c r="O262" s="7">
        <f t="shared" si="57"/>
        <v>41</v>
      </c>
    </row>
    <row r="263">
      <c r="A263" s="8">
        <f t="shared" si="49"/>
        <v>987395.4546</v>
      </c>
      <c r="B263" s="8">
        <f t="shared" si="58"/>
        <v>2573988</v>
      </c>
      <c r="C263" s="7">
        <f t="shared" si="51"/>
        <v>42</v>
      </c>
      <c r="G263" s="8">
        <f t="shared" si="52"/>
        <v>2727871.822</v>
      </c>
      <c r="H263" s="8">
        <f t="shared" si="59"/>
        <v>8583288</v>
      </c>
      <c r="I263" s="7">
        <f t="shared" si="54"/>
        <v>42</v>
      </c>
      <c r="M263" s="13">
        <f t="shared" si="55"/>
        <v>6631462.028</v>
      </c>
      <c r="N263" s="8">
        <f t="shared" si="60"/>
        <v>18295485</v>
      </c>
      <c r="O263" s="7">
        <f t="shared" si="57"/>
        <v>42</v>
      </c>
    </row>
    <row r="264">
      <c r="A264" s="8">
        <f t="shared" si="49"/>
        <v>1106870.305</v>
      </c>
      <c r="B264" s="8">
        <f t="shared" si="58"/>
        <v>2637522</v>
      </c>
      <c r="C264" s="7">
        <f t="shared" si="51"/>
        <v>43</v>
      </c>
      <c r="G264" s="8">
        <f t="shared" si="52"/>
        <v>3063400.056</v>
      </c>
      <c r="H264" s="8">
        <f t="shared" si="59"/>
        <v>8795976</v>
      </c>
      <c r="I264" s="7">
        <f t="shared" si="54"/>
        <v>43</v>
      </c>
      <c r="M264" s="13">
        <f t="shared" si="55"/>
        <v>7433868.934</v>
      </c>
      <c r="N264" s="8">
        <f t="shared" si="60"/>
        <v>18747780</v>
      </c>
      <c r="O264" s="7">
        <f t="shared" si="57"/>
        <v>43</v>
      </c>
    </row>
    <row r="265">
      <c r="A265" s="8">
        <f t="shared" si="49"/>
        <v>1240801.612</v>
      </c>
      <c r="B265" s="8">
        <f t="shared" si="58"/>
        <v>2701056</v>
      </c>
      <c r="C265" s="7">
        <f t="shared" si="51"/>
        <v>44</v>
      </c>
      <c r="G265" s="8">
        <f t="shared" si="52"/>
        <v>3440198.263</v>
      </c>
      <c r="H265" s="8">
        <f t="shared" si="59"/>
        <v>9008664</v>
      </c>
      <c r="I265" s="7">
        <f t="shared" si="54"/>
        <v>44</v>
      </c>
      <c r="M265" s="13">
        <f t="shared" si="55"/>
        <v>8333367.075</v>
      </c>
      <c r="N265" s="8">
        <f t="shared" si="60"/>
        <v>19200075</v>
      </c>
      <c r="O265" s="7">
        <f t="shared" si="57"/>
        <v>44</v>
      </c>
    </row>
    <row r="266">
      <c r="A266" s="8">
        <f t="shared" si="49"/>
        <v>1390938.607</v>
      </c>
      <c r="B266" s="8">
        <f t="shared" si="58"/>
        <v>2764590</v>
      </c>
      <c r="C266" s="7">
        <f t="shared" si="51"/>
        <v>45</v>
      </c>
      <c r="G266" s="8">
        <f t="shared" si="52"/>
        <v>3863342.649</v>
      </c>
      <c r="H266" s="8">
        <f t="shared" si="59"/>
        <v>9221352</v>
      </c>
      <c r="I266" s="7">
        <f t="shared" si="54"/>
        <v>45</v>
      </c>
      <c r="M266" s="13">
        <f t="shared" si="55"/>
        <v>9341704.491</v>
      </c>
      <c r="N266" s="8">
        <f t="shared" si="60"/>
        <v>19652370</v>
      </c>
      <c r="O266" s="7">
        <f t="shared" si="57"/>
        <v>45</v>
      </c>
    </row>
    <row r="267">
      <c r="A267" s="8">
        <f t="shared" si="49"/>
        <v>1559242.178</v>
      </c>
      <c r="B267" s="8">
        <f t="shared" si="58"/>
        <v>2828124</v>
      </c>
      <c r="C267" s="7">
        <f t="shared" si="51"/>
        <v>46</v>
      </c>
      <c r="G267" s="8">
        <f t="shared" si="52"/>
        <v>4338533.795</v>
      </c>
      <c r="H267" s="8">
        <f t="shared" si="59"/>
        <v>9434040</v>
      </c>
      <c r="I267" s="7">
        <f t="shared" si="54"/>
        <v>46</v>
      </c>
      <c r="M267" s="13">
        <f t="shared" si="55"/>
        <v>10472050.73</v>
      </c>
      <c r="N267" s="8">
        <f t="shared" si="60"/>
        <v>20104665</v>
      </c>
      <c r="O267" s="7">
        <f t="shared" si="57"/>
        <v>46</v>
      </c>
    </row>
    <row r="268">
      <c r="A268" s="8">
        <f t="shared" si="49"/>
        <v>1747910.481</v>
      </c>
      <c r="B268" s="8">
        <f t="shared" si="58"/>
        <v>2891658</v>
      </c>
      <c r="C268" s="7">
        <f t="shared" si="51"/>
        <v>47</v>
      </c>
      <c r="G268" s="8">
        <f t="shared" si="52"/>
        <v>4872173.452</v>
      </c>
      <c r="H268" s="8">
        <f t="shared" si="59"/>
        <v>9646728</v>
      </c>
      <c r="I268" s="7">
        <f t="shared" si="54"/>
        <v>47</v>
      </c>
      <c r="M268" s="13">
        <f t="shared" si="55"/>
        <v>11739168.87</v>
      </c>
      <c r="N268" s="8">
        <f t="shared" si="60"/>
        <v>20556960</v>
      </c>
      <c r="O268" s="7">
        <f t="shared" si="57"/>
        <v>47</v>
      </c>
    </row>
    <row r="269">
      <c r="A269" s="8">
        <f t="shared" si="49"/>
        <v>1959407.65</v>
      </c>
      <c r="B269" s="8">
        <f t="shared" si="58"/>
        <v>2955192</v>
      </c>
      <c r="C269" s="7">
        <f t="shared" si="51"/>
        <v>48</v>
      </c>
      <c r="G269" s="8">
        <f t="shared" si="52"/>
        <v>5471450.786</v>
      </c>
      <c r="H269" s="8">
        <f t="shared" si="59"/>
        <v>9859416</v>
      </c>
      <c r="I269" s="7">
        <f t="shared" si="54"/>
        <v>48</v>
      </c>
      <c r="M269" s="13">
        <f t="shared" si="55"/>
        <v>13159608.31</v>
      </c>
      <c r="N269" s="8">
        <f t="shared" si="60"/>
        <v>21009255</v>
      </c>
      <c r="O269" s="7">
        <f t="shared" si="57"/>
        <v>48</v>
      </c>
    </row>
    <row r="270">
      <c r="A270" s="8">
        <f t="shared" si="49"/>
        <v>2196495.975</v>
      </c>
      <c r="B270" s="8">
        <f t="shared" si="58"/>
        <v>3018726</v>
      </c>
      <c r="C270" s="7">
        <f t="shared" si="51"/>
        <v>49</v>
      </c>
      <c r="G270" s="8">
        <f t="shared" si="52"/>
        <v>6144439.233</v>
      </c>
      <c r="H270" s="8">
        <f t="shared" si="59"/>
        <v>10072104</v>
      </c>
      <c r="I270" s="7">
        <f t="shared" si="54"/>
        <v>49</v>
      </c>
      <c r="M270" s="13">
        <f t="shared" si="55"/>
        <v>14751920.91</v>
      </c>
      <c r="N270" s="8">
        <f t="shared" si="60"/>
        <v>21461550</v>
      </c>
      <c r="O270" s="7">
        <f t="shared" si="57"/>
        <v>49</v>
      </c>
    </row>
    <row r="271">
      <c r="A271" s="8">
        <f t="shared" si="49"/>
        <v>2462271.988</v>
      </c>
      <c r="B271" s="8">
        <f t="shared" si="58"/>
        <v>3082260</v>
      </c>
      <c r="C271" s="7">
        <f t="shared" si="51"/>
        <v>50</v>
      </c>
      <c r="G271" s="8">
        <f t="shared" si="52"/>
        <v>6900205.259</v>
      </c>
      <c r="H271" s="8">
        <f t="shared" si="59"/>
        <v>10284792</v>
      </c>
      <c r="I271" s="7">
        <f t="shared" si="54"/>
        <v>50</v>
      </c>
      <c r="M271" s="13">
        <f t="shared" si="55"/>
        <v>16536903.34</v>
      </c>
      <c r="N271" s="8">
        <f t="shared" si="60"/>
        <v>21913845</v>
      </c>
      <c r="O271" s="7">
        <f t="shared" si="57"/>
        <v>50</v>
      </c>
    </row>
    <row r="272">
      <c r="A272" s="8">
        <f t="shared" si="49"/>
        <v>2760206.899</v>
      </c>
      <c r="B272" s="5">
        <v>9246780.0</v>
      </c>
      <c r="C272" s="7">
        <f t="shared" si="51"/>
        <v>51</v>
      </c>
      <c r="G272" s="8">
        <f t="shared" si="52"/>
        <v>7748930.505</v>
      </c>
      <c r="H272" s="5">
        <v>3.0854376E7</v>
      </c>
      <c r="I272" s="7">
        <f t="shared" si="54"/>
        <v>51</v>
      </c>
      <c r="M272" s="13">
        <f t="shared" si="55"/>
        <v>18537868.65</v>
      </c>
      <c r="N272" s="5">
        <v>6.5741535E7</v>
      </c>
      <c r="O272" s="7">
        <f t="shared" si="57"/>
        <v>51</v>
      </c>
    </row>
    <row r="273">
      <c r="A273" s="8">
        <f t="shared" si="49"/>
        <v>3094191.934</v>
      </c>
      <c r="B273" s="8">
        <f t="shared" ref="B273:B296" si="61">IF(ROW()=1, 1, INDIRECT("B"&amp;(ROW()-1))+190602)</f>
        <v>9437382</v>
      </c>
      <c r="C273" s="7">
        <f t="shared" si="51"/>
        <v>52</v>
      </c>
      <c r="G273" s="8">
        <f t="shared" si="52"/>
        <v>8702048.958</v>
      </c>
      <c r="H273" s="8">
        <f t="shared" ref="H273:H296" si="62">IF(ROW()=1, 1, INDIRECT("H"&amp;(ROW()-1))+638064)</f>
        <v>31492440</v>
      </c>
      <c r="I273" s="7">
        <f t="shared" si="54"/>
        <v>52</v>
      </c>
      <c r="M273" s="13">
        <f t="shared" si="55"/>
        <v>20780950.75</v>
      </c>
      <c r="N273" s="8">
        <f t="shared" ref="N273:N296" si="63">IF(ROW()=1, 1, INDIRECT("N"&amp;(ROW()-1))+1356885)</f>
        <v>67098420</v>
      </c>
      <c r="O273" s="7">
        <f t="shared" si="57"/>
        <v>52</v>
      </c>
    </row>
    <row r="274">
      <c r="A274" s="8">
        <f t="shared" si="49"/>
        <v>3468589.158</v>
      </c>
      <c r="B274" s="8">
        <f t="shared" si="61"/>
        <v>9627984</v>
      </c>
      <c r="C274" s="7">
        <f t="shared" si="51"/>
        <v>53</v>
      </c>
      <c r="G274" s="8">
        <f t="shared" si="52"/>
        <v>9772400.979</v>
      </c>
      <c r="H274" s="8">
        <f t="shared" si="62"/>
        <v>32130504</v>
      </c>
      <c r="I274" s="7">
        <f t="shared" si="54"/>
        <v>53</v>
      </c>
      <c r="M274" s="13">
        <f t="shared" si="55"/>
        <v>23295445.79</v>
      </c>
      <c r="N274" s="8">
        <f t="shared" si="63"/>
        <v>68455305</v>
      </c>
      <c r="O274" s="7">
        <f t="shared" si="57"/>
        <v>53</v>
      </c>
    </row>
    <row r="275">
      <c r="A275" s="8">
        <f t="shared" si="49"/>
        <v>3888288.446</v>
      </c>
      <c r="B275" s="8">
        <f t="shared" si="61"/>
        <v>9818586</v>
      </c>
      <c r="C275" s="7">
        <f t="shared" si="51"/>
        <v>54</v>
      </c>
      <c r="G275" s="8">
        <f t="shared" si="52"/>
        <v>10974406.3</v>
      </c>
      <c r="H275" s="8">
        <f t="shared" si="62"/>
        <v>32768568</v>
      </c>
      <c r="I275" s="7">
        <f t="shared" si="54"/>
        <v>54</v>
      </c>
      <c r="M275" s="13">
        <f t="shared" si="55"/>
        <v>26114194.73</v>
      </c>
      <c r="N275" s="8">
        <f t="shared" si="63"/>
        <v>69812190</v>
      </c>
      <c r="O275" s="7">
        <f t="shared" si="57"/>
        <v>54</v>
      </c>
    </row>
    <row r="276">
      <c r="A276" s="8">
        <f t="shared" si="49"/>
        <v>4358771.348</v>
      </c>
      <c r="B276" s="8">
        <f t="shared" si="61"/>
        <v>10009188</v>
      </c>
      <c r="C276" s="7">
        <f t="shared" si="51"/>
        <v>55</v>
      </c>
      <c r="G276" s="8">
        <f t="shared" si="52"/>
        <v>12324258.27</v>
      </c>
      <c r="H276" s="8">
        <f t="shared" si="62"/>
        <v>33406632</v>
      </c>
      <c r="I276" s="7">
        <f t="shared" si="54"/>
        <v>55</v>
      </c>
      <c r="M276" s="13">
        <f t="shared" si="55"/>
        <v>29274012.3</v>
      </c>
      <c r="N276" s="8">
        <f t="shared" si="63"/>
        <v>71169075</v>
      </c>
      <c r="O276" s="7">
        <f t="shared" si="57"/>
        <v>55</v>
      </c>
    </row>
    <row r="277">
      <c r="A277" s="8">
        <f t="shared" si="49"/>
        <v>4886182.681</v>
      </c>
      <c r="B277" s="8">
        <f t="shared" si="61"/>
        <v>10199790</v>
      </c>
      <c r="C277" s="7">
        <f t="shared" si="51"/>
        <v>56</v>
      </c>
      <c r="G277" s="8">
        <f t="shared" si="52"/>
        <v>13840142.04</v>
      </c>
      <c r="H277" s="8">
        <f t="shared" si="62"/>
        <v>34044696</v>
      </c>
      <c r="I277" s="7">
        <f t="shared" si="54"/>
        <v>56</v>
      </c>
      <c r="M277" s="13">
        <f t="shared" si="55"/>
        <v>32816167.78</v>
      </c>
      <c r="N277" s="8">
        <f t="shared" si="63"/>
        <v>72525960</v>
      </c>
      <c r="O277" s="7">
        <f t="shared" si="57"/>
        <v>56</v>
      </c>
    </row>
    <row r="278">
      <c r="A278" s="8">
        <f t="shared" si="49"/>
        <v>5477410.785</v>
      </c>
      <c r="B278" s="8">
        <f t="shared" si="61"/>
        <v>10390392</v>
      </c>
      <c r="C278" s="7">
        <f t="shared" si="51"/>
        <v>57</v>
      </c>
      <c r="G278" s="8">
        <f t="shared" si="52"/>
        <v>15542479.51</v>
      </c>
      <c r="H278" s="8">
        <f t="shared" si="62"/>
        <v>34682760</v>
      </c>
      <c r="I278" s="7">
        <f t="shared" si="54"/>
        <v>57</v>
      </c>
      <c r="M278" s="13">
        <f t="shared" si="55"/>
        <v>36786924.09</v>
      </c>
      <c r="N278" s="8">
        <f t="shared" si="63"/>
        <v>73882845</v>
      </c>
      <c r="O278" s="7">
        <f t="shared" si="57"/>
        <v>57</v>
      </c>
    </row>
    <row r="279">
      <c r="A279" s="8">
        <f t="shared" si="49"/>
        <v>6140177.49</v>
      </c>
      <c r="B279" s="8">
        <f t="shared" si="61"/>
        <v>10580994</v>
      </c>
      <c r="C279" s="7">
        <f t="shared" si="51"/>
        <v>58</v>
      </c>
      <c r="G279" s="8">
        <f t="shared" si="52"/>
        <v>17454204.49</v>
      </c>
      <c r="H279" s="8">
        <f t="shared" si="62"/>
        <v>35320824</v>
      </c>
      <c r="I279" s="7">
        <f t="shared" si="54"/>
        <v>58</v>
      </c>
      <c r="M279" s="13">
        <f t="shared" si="55"/>
        <v>41238141.9</v>
      </c>
      <c r="N279" s="8">
        <f t="shared" si="63"/>
        <v>75239730</v>
      </c>
      <c r="O279" s="7">
        <f t="shared" si="57"/>
        <v>58</v>
      </c>
    </row>
    <row r="280">
      <c r="A280" s="8">
        <f t="shared" si="49"/>
        <v>6883138.966</v>
      </c>
      <c r="B280" s="8">
        <f t="shared" si="61"/>
        <v>10771596</v>
      </c>
      <c r="C280" s="7">
        <f t="shared" si="51"/>
        <v>59</v>
      </c>
      <c r="G280" s="8">
        <f t="shared" si="52"/>
        <v>19601071.65</v>
      </c>
      <c r="H280" s="8">
        <f t="shared" si="62"/>
        <v>35958888</v>
      </c>
      <c r="I280" s="7">
        <f t="shared" si="54"/>
        <v>59</v>
      </c>
      <c r="M280" s="13">
        <f t="shared" si="55"/>
        <v>46227957.07</v>
      </c>
      <c r="N280" s="8">
        <f t="shared" si="63"/>
        <v>76596615</v>
      </c>
      <c r="O280" s="7">
        <f t="shared" si="57"/>
        <v>59</v>
      </c>
    </row>
    <row r="281">
      <c r="A281" s="8">
        <f t="shared" si="49"/>
        <v>7715998.781</v>
      </c>
      <c r="B281" s="8">
        <f t="shared" si="61"/>
        <v>10962198</v>
      </c>
      <c r="C281" s="7">
        <f t="shared" si="51"/>
        <v>60</v>
      </c>
      <c r="G281" s="8">
        <f t="shared" si="52"/>
        <v>22012003.46</v>
      </c>
      <c r="H281" s="8">
        <f t="shared" si="62"/>
        <v>36596952</v>
      </c>
      <c r="I281" s="7">
        <f t="shared" si="54"/>
        <v>60</v>
      </c>
      <c r="M281" s="13">
        <f t="shared" si="55"/>
        <v>51821539.88</v>
      </c>
      <c r="N281" s="8">
        <f t="shared" si="63"/>
        <v>77953500</v>
      </c>
      <c r="O281" s="7">
        <f t="shared" si="57"/>
        <v>60</v>
      </c>
    </row>
    <row r="282">
      <c r="A282" s="8">
        <f t="shared" si="49"/>
        <v>8649634.634</v>
      </c>
      <c r="B282" s="8">
        <f t="shared" si="61"/>
        <v>11152800</v>
      </c>
      <c r="C282" s="7">
        <f t="shared" si="51"/>
        <v>61</v>
      </c>
      <c r="G282" s="8">
        <f t="shared" si="52"/>
        <v>24719479.88</v>
      </c>
      <c r="H282" s="8">
        <f t="shared" si="62"/>
        <v>37235016</v>
      </c>
      <c r="I282" s="7">
        <f t="shared" si="54"/>
        <v>61</v>
      </c>
      <c r="M282" s="13">
        <f t="shared" si="55"/>
        <v>58091946.2</v>
      </c>
      <c r="N282" s="8">
        <f t="shared" si="63"/>
        <v>79310385</v>
      </c>
      <c r="O282" s="7">
        <f t="shared" si="57"/>
        <v>61</v>
      </c>
    </row>
    <row r="283">
      <c r="A283" s="8">
        <f t="shared" si="49"/>
        <v>9696240.424</v>
      </c>
      <c r="B283" s="8">
        <f t="shared" si="61"/>
        <v>11343402</v>
      </c>
      <c r="C283" s="7">
        <f t="shared" si="51"/>
        <v>62</v>
      </c>
      <c r="G283" s="8">
        <f t="shared" si="52"/>
        <v>27759975.91</v>
      </c>
      <c r="H283" s="8">
        <f t="shared" si="62"/>
        <v>37873080</v>
      </c>
      <c r="I283" s="7">
        <f t="shared" si="54"/>
        <v>62</v>
      </c>
      <c r="M283" s="13">
        <f t="shared" si="55"/>
        <v>65121071.69</v>
      </c>
      <c r="N283" s="8">
        <f t="shared" si="63"/>
        <v>80667270</v>
      </c>
      <c r="O283" s="7">
        <f t="shared" si="57"/>
        <v>62</v>
      </c>
    </row>
    <row r="284">
      <c r="A284" s="8">
        <f t="shared" si="49"/>
        <v>10869485.52</v>
      </c>
      <c r="B284" s="8">
        <f t="shared" si="61"/>
        <v>11534004</v>
      </c>
      <c r="C284" s="7">
        <f t="shared" si="51"/>
        <v>63</v>
      </c>
      <c r="G284" s="8">
        <f t="shared" si="52"/>
        <v>31174452.95</v>
      </c>
      <c r="H284" s="8">
        <f t="shared" si="62"/>
        <v>38511144</v>
      </c>
      <c r="I284" s="7">
        <f t="shared" si="54"/>
        <v>63</v>
      </c>
      <c r="M284" s="13">
        <f t="shared" si="55"/>
        <v>73000721.37</v>
      </c>
      <c r="N284" s="8">
        <f t="shared" si="63"/>
        <v>82024155</v>
      </c>
      <c r="O284" s="7">
        <f t="shared" si="57"/>
        <v>63</v>
      </c>
    </row>
    <row r="285">
      <c r="A285" s="8">
        <f t="shared" si="49"/>
        <v>12184693.26</v>
      </c>
      <c r="B285" s="8">
        <f t="shared" si="61"/>
        <v>11724606</v>
      </c>
      <c r="C285" s="7">
        <f t="shared" si="51"/>
        <v>64</v>
      </c>
      <c r="G285" s="8">
        <f t="shared" si="52"/>
        <v>35008910.66</v>
      </c>
      <c r="H285" s="8">
        <f t="shared" si="62"/>
        <v>39149208</v>
      </c>
      <c r="I285" s="7">
        <f t="shared" si="54"/>
        <v>64</v>
      </c>
      <c r="M285" s="13">
        <f t="shared" si="55"/>
        <v>81833808.65</v>
      </c>
      <c r="N285" s="8">
        <f t="shared" si="63"/>
        <v>83381040</v>
      </c>
      <c r="O285" s="7">
        <f t="shared" si="57"/>
        <v>64</v>
      </c>
    </row>
    <row r="286">
      <c r="A286" s="8">
        <f t="shared" si="49"/>
        <v>13659041.15</v>
      </c>
      <c r="B286" s="8">
        <f t="shared" si="61"/>
        <v>11915208</v>
      </c>
      <c r="C286" s="7">
        <f t="shared" si="51"/>
        <v>65</v>
      </c>
      <c r="G286" s="8">
        <f t="shared" si="52"/>
        <v>39315006.67</v>
      </c>
      <c r="H286" s="8">
        <f t="shared" si="62"/>
        <v>39787272</v>
      </c>
      <c r="I286" s="7">
        <f t="shared" si="54"/>
        <v>65</v>
      </c>
      <c r="M286" s="13">
        <f t="shared" si="55"/>
        <v>91735699.5</v>
      </c>
      <c r="N286" s="8">
        <f t="shared" si="63"/>
        <v>84737925</v>
      </c>
      <c r="O286" s="7">
        <f t="shared" si="57"/>
        <v>65</v>
      </c>
    </row>
    <row r="287">
      <c r="A287" s="8">
        <f t="shared" si="49"/>
        <v>15311785.13</v>
      </c>
      <c r="B287" s="8">
        <f t="shared" si="61"/>
        <v>12105810</v>
      </c>
      <c r="C287" s="7">
        <f t="shared" si="51"/>
        <v>66</v>
      </c>
      <c r="G287" s="8">
        <f t="shared" si="52"/>
        <v>44150752.49</v>
      </c>
      <c r="H287" s="8">
        <f t="shared" si="62"/>
        <v>40425336</v>
      </c>
      <c r="I287" s="7">
        <f t="shared" si="54"/>
        <v>66</v>
      </c>
      <c r="M287" s="13">
        <f t="shared" si="55"/>
        <v>102835719.1</v>
      </c>
      <c r="N287" s="8">
        <f t="shared" si="63"/>
        <v>86094810</v>
      </c>
      <c r="O287" s="7">
        <f t="shared" si="57"/>
        <v>66</v>
      </c>
    </row>
    <row r="288">
      <c r="A288" s="8">
        <f t="shared" si="49"/>
        <v>17164511.13</v>
      </c>
      <c r="B288" s="8">
        <f t="shared" si="61"/>
        <v>12296412</v>
      </c>
      <c r="C288" s="7">
        <f t="shared" si="51"/>
        <v>67</v>
      </c>
      <c r="G288" s="8">
        <f t="shared" si="52"/>
        <v>49581295.05</v>
      </c>
      <c r="H288" s="8">
        <f t="shared" si="62"/>
        <v>41063400</v>
      </c>
      <c r="I288" s="7">
        <f t="shared" si="54"/>
        <v>67</v>
      </c>
      <c r="M288" s="13">
        <f t="shared" si="55"/>
        <v>115278841.2</v>
      </c>
      <c r="N288" s="8">
        <f t="shared" si="63"/>
        <v>87451695</v>
      </c>
      <c r="O288" s="7">
        <f t="shared" si="57"/>
        <v>67</v>
      </c>
    </row>
    <row r="289">
      <c r="A289" s="8">
        <f t="shared" si="49"/>
        <v>19241416.97</v>
      </c>
      <c r="B289" s="8">
        <f t="shared" si="61"/>
        <v>12487014</v>
      </c>
      <c r="C289" s="7">
        <f t="shared" si="51"/>
        <v>68</v>
      </c>
      <c r="G289" s="8">
        <f t="shared" si="52"/>
        <v>55679794.34</v>
      </c>
      <c r="H289" s="8">
        <f t="shared" si="62"/>
        <v>41701464</v>
      </c>
      <c r="I289" s="7">
        <f t="shared" si="54"/>
        <v>68</v>
      </c>
      <c r="M289" s="13">
        <f t="shared" si="55"/>
        <v>129227580.9</v>
      </c>
      <c r="N289" s="8">
        <f t="shared" si="63"/>
        <v>88808580</v>
      </c>
      <c r="O289" s="7">
        <f t="shared" si="57"/>
        <v>68</v>
      </c>
    </row>
    <row r="290">
      <c r="A290" s="8">
        <f t="shared" si="49"/>
        <v>21569628.43</v>
      </c>
      <c r="B290" s="8">
        <f t="shared" si="61"/>
        <v>12677616</v>
      </c>
      <c r="C290" s="7">
        <f t="shared" si="51"/>
        <v>69</v>
      </c>
      <c r="G290" s="8">
        <f t="shared" si="52"/>
        <v>62528409.04</v>
      </c>
      <c r="H290" s="8">
        <f t="shared" si="62"/>
        <v>42339528</v>
      </c>
      <c r="I290" s="7">
        <f t="shared" si="54"/>
        <v>69</v>
      </c>
      <c r="M290" s="13">
        <f t="shared" si="55"/>
        <v>144864118.2</v>
      </c>
      <c r="N290" s="8">
        <f t="shared" si="63"/>
        <v>90165465</v>
      </c>
      <c r="O290" s="7">
        <f t="shared" si="57"/>
        <v>69</v>
      </c>
    </row>
    <row r="291">
      <c r="A291" s="8">
        <f t="shared" si="49"/>
        <v>24179553.47</v>
      </c>
      <c r="B291" s="8">
        <f t="shared" si="61"/>
        <v>12868218</v>
      </c>
      <c r="C291" s="7">
        <f t="shared" si="51"/>
        <v>70</v>
      </c>
      <c r="G291" s="8">
        <f t="shared" si="52"/>
        <v>70219403.35</v>
      </c>
      <c r="H291" s="8">
        <f t="shared" si="62"/>
        <v>42977592</v>
      </c>
      <c r="I291" s="7">
        <f t="shared" si="54"/>
        <v>70</v>
      </c>
      <c r="M291" s="13">
        <f t="shared" si="55"/>
        <v>162392676.5</v>
      </c>
      <c r="N291" s="8">
        <f t="shared" si="63"/>
        <v>91522350</v>
      </c>
      <c r="O291" s="7">
        <f t="shared" si="57"/>
        <v>70</v>
      </c>
    </row>
    <row r="292">
      <c r="A292" s="8">
        <f t="shared" si="49"/>
        <v>27105279.44</v>
      </c>
      <c r="B292" s="8">
        <f t="shared" si="61"/>
        <v>13058820</v>
      </c>
      <c r="C292" s="7">
        <f t="shared" si="51"/>
        <v>71</v>
      </c>
      <c r="G292" s="8">
        <f t="shared" si="52"/>
        <v>78856389.97</v>
      </c>
      <c r="H292" s="8">
        <f t="shared" si="62"/>
        <v>43615656</v>
      </c>
      <c r="I292" s="7">
        <f t="shared" si="54"/>
        <v>71</v>
      </c>
      <c r="M292" s="13">
        <f t="shared" si="55"/>
        <v>182042190.4</v>
      </c>
      <c r="N292" s="8">
        <f t="shared" si="63"/>
        <v>92879235</v>
      </c>
      <c r="O292" s="7">
        <f t="shared" si="57"/>
        <v>71</v>
      </c>
    </row>
    <row r="293">
      <c r="A293" s="8">
        <f t="shared" si="49"/>
        <v>30385018.25</v>
      </c>
      <c r="B293" s="8">
        <f t="shared" si="61"/>
        <v>13249422</v>
      </c>
      <c r="C293" s="7">
        <f t="shared" si="51"/>
        <v>72</v>
      </c>
      <c r="G293" s="8">
        <f t="shared" si="52"/>
        <v>88555725.93</v>
      </c>
      <c r="H293" s="8">
        <f t="shared" si="62"/>
        <v>44253720</v>
      </c>
      <c r="I293" s="7">
        <f t="shared" si="54"/>
        <v>72</v>
      </c>
      <c r="M293" s="13">
        <f t="shared" si="55"/>
        <v>204069295.4</v>
      </c>
      <c r="N293" s="8">
        <f t="shared" si="63"/>
        <v>94236120</v>
      </c>
      <c r="O293" s="7">
        <f t="shared" si="57"/>
        <v>72</v>
      </c>
    </row>
    <row r="294">
      <c r="A294" s="8">
        <f t="shared" si="49"/>
        <v>34061605.46</v>
      </c>
      <c r="B294" s="8">
        <f t="shared" si="61"/>
        <v>13440024</v>
      </c>
      <c r="C294" s="7">
        <f t="shared" si="51"/>
        <v>73</v>
      </c>
      <c r="G294" s="8">
        <f t="shared" si="52"/>
        <v>99448080.22</v>
      </c>
      <c r="H294" s="8">
        <f t="shared" si="62"/>
        <v>44891784</v>
      </c>
      <c r="I294" s="7">
        <f t="shared" si="54"/>
        <v>73</v>
      </c>
      <c r="M294" s="13">
        <f t="shared" si="55"/>
        <v>228761680.2</v>
      </c>
      <c r="N294" s="8">
        <f t="shared" si="63"/>
        <v>95593005</v>
      </c>
      <c r="O294" s="7">
        <f t="shared" si="57"/>
        <v>73</v>
      </c>
    </row>
    <row r="295">
      <c r="A295" s="8">
        <f t="shared" si="49"/>
        <v>38183059.72</v>
      </c>
      <c r="B295" s="8">
        <f t="shared" si="61"/>
        <v>13630626</v>
      </c>
      <c r="C295" s="7">
        <f t="shared" si="51"/>
        <v>74</v>
      </c>
      <c r="G295" s="8">
        <f t="shared" si="52"/>
        <v>111680194.1</v>
      </c>
      <c r="H295" s="8">
        <f t="shared" si="62"/>
        <v>45529848</v>
      </c>
      <c r="I295" s="7">
        <f t="shared" si="54"/>
        <v>74</v>
      </c>
      <c r="M295" s="13">
        <f t="shared" si="55"/>
        <v>256441843.5</v>
      </c>
      <c r="N295" s="8">
        <f t="shared" si="63"/>
        <v>96949890</v>
      </c>
      <c r="O295" s="7">
        <f t="shared" si="57"/>
        <v>74</v>
      </c>
    </row>
    <row r="296">
      <c r="A296" s="8">
        <f t="shared" si="49"/>
        <v>42803209.94</v>
      </c>
      <c r="B296" s="8">
        <f t="shared" si="61"/>
        <v>13821228</v>
      </c>
      <c r="C296" s="7">
        <f t="shared" si="51"/>
        <v>75</v>
      </c>
      <c r="G296" s="8">
        <f t="shared" si="52"/>
        <v>125416858</v>
      </c>
      <c r="H296" s="8">
        <f t="shared" si="62"/>
        <v>46167912</v>
      </c>
      <c r="I296" s="7">
        <f t="shared" si="54"/>
        <v>75</v>
      </c>
      <c r="M296" s="13">
        <f t="shared" si="55"/>
        <v>287471306.5</v>
      </c>
      <c r="N296" s="8">
        <f t="shared" si="63"/>
        <v>98306775</v>
      </c>
      <c r="O296" s="7">
        <f t="shared" si="57"/>
        <v>75</v>
      </c>
    </row>
    <row r="297">
      <c r="A297" s="8">
        <f t="shared" si="49"/>
        <v>47982398.35</v>
      </c>
      <c r="B297" s="5">
        <v>4.1463684E7</v>
      </c>
      <c r="C297" s="7">
        <f t="shared" si="51"/>
        <v>76</v>
      </c>
      <c r="G297" s="8">
        <f t="shared" si="52"/>
        <v>140843131.5</v>
      </c>
      <c r="H297" s="5">
        <v>1.38503736E8</v>
      </c>
      <c r="I297" s="7">
        <f t="shared" si="54"/>
        <v>76</v>
      </c>
      <c r="M297" s="13">
        <f t="shared" si="55"/>
        <v>322255334.6</v>
      </c>
      <c r="N297" s="5">
        <v>2.94920325E8</v>
      </c>
      <c r="O297" s="7">
        <f t="shared" si="57"/>
        <v>76</v>
      </c>
    </row>
    <row r="298">
      <c r="A298" s="8">
        <f t="shared" si="49"/>
        <v>53788268.55</v>
      </c>
      <c r="B298" s="8">
        <f t="shared" ref="B298:B311" si="64">IF(ROW()=1, 1, INDIRECT("B"&amp;(ROW()-1))+571806)</f>
        <v>42035490</v>
      </c>
      <c r="C298" s="7">
        <f t="shared" si="51"/>
        <v>77</v>
      </c>
      <c r="G298" s="8">
        <f t="shared" si="52"/>
        <v>158166836.7</v>
      </c>
      <c r="H298" s="8">
        <f t="shared" ref="H298:H311" si="65">IF(ROW()=1, 1, INDIRECT("H"&amp;(ROW()-1))+1914192)</f>
        <v>140417928</v>
      </c>
      <c r="I298" s="7">
        <f t="shared" si="54"/>
        <v>77</v>
      </c>
      <c r="M298" s="13">
        <f t="shared" si="55"/>
        <v>361248230.1</v>
      </c>
      <c r="N298" s="8">
        <f t="shared" ref="N298:N311" si="66">IF(ROW()=1, 1, INDIRECT("N"&amp;(ROW()-1))+4070655)</f>
        <v>298990980</v>
      </c>
      <c r="O298" s="7">
        <f t="shared" si="57"/>
        <v>77</v>
      </c>
    </row>
    <row r="299">
      <c r="A299" s="8">
        <f t="shared" si="49"/>
        <v>60296649.04</v>
      </c>
      <c r="B299" s="8">
        <f t="shared" si="64"/>
        <v>42607296</v>
      </c>
      <c r="C299" s="7">
        <f t="shared" si="51"/>
        <v>78</v>
      </c>
      <c r="G299" s="8">
        <f t="shared" si="52"/>
        <v>177621357.6</v>
      </c>
      <c r="H299" s="8">
        <f t="shared" si="65"/>
        <v>142332120</v>
      </c>
      <c r="I299" s="7">
        <f t="shared" si="54"/>
        <v>78</v>
      </c>
      <c r="M299" s="13">
        <f t="shared" si="55"/>
        <v>404959266</v>
      </c>
      <c r="N299" s="8">
        <f t="shared" si="66"/>
        <v>303061635</v>
      </c>
      <c r="O299" s="7">
        <f t="shared" si="57"/>
        <v>78</v>
      </c>
    </row>
    <row r="300">
      <c r="A300" s="8">
        <f t="shared" si="49"/>
        <v>67592543.57</v>
      </c>
      <c r="B300" s="8">
        <f t="shared" si="64"/>
        <v>43179102</v>
      </c>
      <c r="C300" s="7">
        <f t="shared" si="51"/>
        <v>79</v>
      </c>
      <c r="G300" s="8">
        <f t="shared" si="52"/>
        <v>199468784.6</v>
      </c>
      <c r="H300" s="8">
        <f t="shared" si="65"/>
        <v>144246312</v>
      </c>
      <c r="I300" s="7">
        <f t="shared" si="54"/>
        <v>79</v>
      </c>
      <c r="M300" s="13">
        <f t="shared" si="55"/>
        <v>453959337.2</v>
      </c>
      <c r="N300" s="8">
        <f t="shared" si="66"/>
        <v>307132290</v>
      </c>
      <c r="O300" s="7">
        <f t="shared" si="57"/>
        <v>79</v>
      </c>
    </row>
    <row r="301">
      <c r="A301" s="8">
        <f t="shared" si="49"/>
        <v>75771241.35</v>
      </c>
      <c r="B301" s="8">
        <f t="shared" si="64"/>
        <v>43750908</v>
      </c>
      <c r="C301" s="7">
        <f t="shared" si="51"/>
        <v>80</v>
      </c>
      <c r="G301" s="8">
        <f t="shared" si="52"/>
        <v>224003445.1</v>
      </c>
      <c r="H301" s="8">
        <f t="shared" si="65"/>
        <v>146160504</v>
      </c>
      <c r="I301" s="7">
        <f t="shared" si="54"/>
        <v>80</v>
      </c>
      <c r="M301" s="13">
        <f t="shared" si="55"/>
        <v>508888416.9</v>
      </c>
      <c r="N301" s="8">
        <f t="shared" si="66"/>
        <v>311202945</v>
      </c>
      <c r="O301" s="7">
        <f t="shared" si="57"/>
        <v>80</v>
      </c>
    </row>
    <row r="302">
      <c r="A302" s="8">
        <f t="shared" si="49"/>
        <v>84939561.55</v>
      </c>
      <c r="B302" s="8">
        <f t="shared" si="64"/>
        <v>44322714</v>
      </c>
      <c r="C302" s="7">
        <f t="shared" si="51"/>
        <v>81</v>
      </c>
      <c r="G302" s="8">
        <f t="shared" si="52"/>
        <v>251555868.8</v>
      </c>
      <c r="H302" s="8">
        <f t="shared" si="65"/>
        <v>148074696</v>
      </c>
      <c r="I302" s="7">
        <f t="shared" si="54"/>
        <v>81</v>
      </c>
      <c r="M302" s="13">
        <f t="shared" si="55"/>
        <v>570463915.4</v>
      </c>
      <c r="N302" s="8">
        <f t="shared" si="66"/>
        <v>315273600</v>
      </c>
      <c r="O302" s="7">
        <f t="shared" si="57"/>
        <v>81</v>
      </c>
    </row>
    <row r="303">
      <c r="A303" s="8">
        <f t="shared" si="49"/>
        <v>95217248.5</v>
      </c>
      <c r="B303" s="8">
        <f t="shared" si="64"/>
        <v>44894520</v>
      </c>
      <c r="C303" s="7">
        <f t="shared" si="51"/>
        <v>82</v>
      </c>
      <c r="G303" s="8">
        <f t="shared" si="52"/>
        <v>282497240.7</v>
      </c>
      <c r="H303" s="8">
        <f t="shared" si="65"/>
        <v>149988888</v>
      </c>
      <c r="I303" s="7">
        <f t="shared" si="54"/>
        <v>82</v>
      </c>
      <c r="M303" s="13">
        <f t="shared" si="55"/>
        <v>639490049.2</v>
      </c>
      <c r="N303" s="8">
        <f t="shared" si="66"/>
        <v>319344255</v>
      </c>
      <c r="O303" s="7">
        <f t="shared" si="57"/>
        <v>82</v>
      </c>
    </row>
    <row r="304">
      <c r="A304" s="8">
        <f t="shared" si="49"/>
        <v>106738535.6</v>
      </c>
      <c r="B304" s="8">
        <f t="shared" si="64"/>
        <v>45466326</v>
      </c>
      <c r="C304" s="7">
        <f t="shared" si="51"/>
        <v>83</v>
      </c>
      <c r="G304" s="8">
        <f t="shared" si="52"/>
        <v>317244401.3</v>
      </c>
      <c r="H304" s="8">
        <f t="shared" si="65"/>
        <v>151903080</v>
      </c>
      <c r="I304" s="7">
        <f t="shared" si="54"/>
        <v>83</v>
      </c>
      <c r="M304" s="13">
        <f t="shared" si="55"/>
        <v>716868345.1</v>
      </c>
      <c r="N304" s="8">
        <f t="shared" si="66"/>
        <v>323414910</v>
      </c>
      <c r="O304" s="7">
        <f t="shared" si="57"/>
        <v>83</v>
      </c>
    </row>
    <row r="305">
      <c r="A305" s="8">
        <f t="shared" si="49"/>
        <v>119653898.4</v>
      </c>
      <c r="B305" s="8">
        <f t="shared" si="64"/>
        <v>46038132</v>
      </c>
      <c r="C305" s="7">
        <f t="shared" si="51"/>
        <v>84</v>
      </c>
      <c r="G305" s="8">
        <f t="shared" si="52"/>
        <v>356265462.6</v>
      </c>
      <c r="H305" s="8">
        <f t="shared" si="65"/>
        <v>153817272</v>
      </c>
      <c r="I305" s="7">
        <f t="shared" si="54"/>
        <v>84</v>
      </c>
      <c r="M305" s="13">
        <f t="shared" si="55"/>
        <v>803609414.9</v>
      </c>
      <c r="N305" s="8">
        <f t="shared" si="66"/>
        <v>327485565</v>
      </c>
      <c r="O305" s="7">
        <f t="shared" si="57"/>
        <v>84</v>
      </c>
    </row>
    <row r="306">
      <c r="A306" s="8">
        <f t="shared" si="49"/>
        <v>134132020.1</v>
      </c>
      <c r="B306" s="8">
        <f t="shared" si="64"/>
        <v>46609938</v>
      </c>
      <c r="C306" s="7">
        <f t="shared" si="51"/>
        <v>85</v>
      </c>
      <c r="G306" s="8">
        <f t="shared" si="52"/>
        <v>400086114.5</v>
      </c>
      <c r="H306" s="8">
        <f t="shared" si="65"/>
        <v>155731464</v>
      </c>
      <c r="I306" s="7">
        <f t="shared" si="54"/>
        <v>85</v>
      </c>
      <c r="M306" s="13">
        <f t="shared" si="55"/>
        <v>900846154.1</v>
      </c>
      <c r="N306" s="8">
        <f t="shared" si="66"/>
        <v>331556220</v>
      </c>
      <c r="O306" s="7">
        <f t="shared" si="57"/>
        <v>85</v>
      </c>
    </row>
    <row r="307">
      <c r="A307" s="8">
        <f t="shared" si="49"/>
        <v>150361994.5</v>
      </c>
      <c r="B307" s="8">
        <f t="shared" si="64"/>
        <v>47181744</v>
      </c>
      <c r="C307" s="7">
        <f t="shared" si="51"/>
        <v>86</v>
      </c>
      <c r="G307" s="8">
        <f t="shared" si="52"/>
        <v>449296706.6</v>
      </c>
      <c r="H307" s="8">
        <f t="shared" si="65"/>
        <v>157645656</v>
      </c>
      <c r="I307" s="7">
        <f t="shared" si="54"/>
        <v>86</v>
      </c>
      <c r="M307" s="13">
        <f t="shared" si="55"/>
        <v>1009848539</v>
      </c>
      <c r="N307" s="8">
        <f t="shared" si="66"/>
        <v>335626875</v>
      </c>
      <c r="O307" s="7">
        <f t="shared" si="57"/>
        <v>86</v>
      </c>
    </row>
    <row r="308">
      <c r="A308" s="8">
        <f t="shared" si="49"/>
        <v>168555795.8</v>
      </c>
      <c r="B308" s="8">
        <f t="shared" si="64"/>
        <v>47753550</v>
      </c>
      <c r="C308" s="7">
        <f t="shared" si="51"/>
        <v>87</v>
      </c>
      <c r="G308" s="8">
        <f t="shared" si="52"/>
        <v>504560201.5</v>
      </c>
      <c r="H308" s="8">
        <f t="shared" si="65"/>
        <v>159559848</v>
      </c>
      <c r="I308" s="7">
        <f t="shared" si="54"/>
        <v>87</v>
      </c>
      <c r="M308" s="13">
        <f t="shared" si="55"/>
        <v>1132040212</v>
      </c>
      <c r="N308" s="8">
        <f t="shared" si="66"/>
        <v>339697530</v>
      </c>
      <c r="O308" s="7">
        <f t="shared" si="57"/>
        <v>87</v>
      </c>
    </row>
    <row r="309">
      <c r="A309" s="8">
        <f t="shared" si="49"/>
        <v>188951047.1</v>
      </c>
      <c r="B309" s="8">
        <f t="shared" si="64"/>
        <v>48325356</v>
      </c>
      <c r="C309" s="7">
        <f t="shared" si="51"/>
        <v>88</v>
      </c>
      <c r="G309" s="8">
        <f t="shared" si="52"/>
        <v>566621106.3</v>
      </c>
      <c r="H309" s="8">
        <f t="shared" si="65"/>
        <v>161474040</v>
      </c>
      <c r="I309" s="7">
        <f t="shared" si="54"/>
        <v>88</v>
      </c>
      <c r="M309" s="13">
        <f t="shared" si="55"/>
        <v>1269017078</v>
      </c>
      <c r="N309" s="8">
        <f t="shared" si="66"/>
        <v>343768185</v>
      </c>
      <c r="O309" s="7">
        <f t="shared" si="57"/>
        <v>88</v>
      </c>
    </row>
    <row r="310">
      <c r="A310" s="8">
        <f t="shared" si="49"/>
        <v>211814123.8</v>
      </c>
      <c r="B310" s="8">
        <f t="shared" si="64"/>
        <v>48897162</v>
      </c>
      <c r="C310" s="7">
        <f t="shared" si="51"/>
        <v>89</v>
      </c>
      <c r="G310" s="8">
        <f t="shared" si="52"/>
        <v>636315502.4</v>
      </c>
      <c r="H310" s="8">
        <f t="shared" si="65"/>
        <v>163388232</v>
      </c>
      <c r="I310" s="7">
        <f t="shared" si="54"/>
        <v>89</v>
      </c>
      <c r="M310" s="13">
        <f t="shared" si="55"/>
        <v>1422568144</v>
      </c>
      <c r="N310" s="8">
        <f t="shared" si="66"/>
        <v>347838840</v>
      </c>
      <c r="O310" s="7">
        <f t="shared" si="57"/>
        <v>89</v>
      </c>
    </row>
    <row r="311">
      <c r="A311" s="8">
        <f t="shared" si="49"/>
        <v>237443632.8</v>
      </c>
      <c r="B311" s="8">
        <f t="shared" si="64"/>
        <v>49468968</v>
      </c>
      <c r="C311" s="7">
        <f t="shared" si="51"/>
        <v>90</v>
      </c>
      <c r="G311" s="8">
        <f t="shared" si="52"/>
        <v>714582309.2</v>
      </c>
      <c r="H311" s="8">
        <f t="shared" si="65"/>
        <v>165302424</v>
      </c>
      <c r="I311" s="7">
        <f t="shared" si="54"/>
        <v>90</v>
      </c>
      <c r="M311" s="13">
        <f t="shared" si="55"/>
        <v>1594698889</v>
      </c>
      <c r="N311" s="8">
        <f t="shared" si="66"/>
        <v>351909495</v>
      </c>
      <c r="O311" s="7">
        <f t="shared" si="57"/>
        <v>90</v>
      </c>
    </row>
    <row r="312">
      <c r="C312" s="7"/>
    </row>
    <row r="313">
      <c r="C313" s="7"/>
    </row>
  </sheetData>
  <drawing r:id="rId1"/>
</worksheet>
</file>