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drick Files\IP\"/>
    </mc:Choice>
  </mc:AlternateContent>
  <xr:revisionPtr revIDLastSave="0" documentId="13_ncr:1_{C51AAD31-F2D5-4A82-BAC6-6914F7CA09DB}" xr6:coauthVersionLast="45" xr6:coauthVersionMax="45" xr10:uidLastSave="{00000000-0000-0000-0000-000000000000}"/>
  <bookViews>
    <workbookView xWindow="4725" yWindow="3510" windowWidth="15615" windowHeight="8475" activeTab="1" xr2:uid="{0E9776CF-3A94-469A-90BE-379D07E8715A}"/>
  </bookViews>
  <sheets>
    <sheet name="First Phase" sheetId="1" r:id="rId1"/>
    <sheet name="Second Phase" sheetId="2" r:id="rId2"/>
    <sheet name="Final Phas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2" l="1"/>
  <c r="D40" i="4" l="1"/>
  <c r="D31" i="4" l="1"/>
  <c r="P31" i="4" l="1"/>
  <c r="P30" i="4"/>
  <c r="P29" i="4"/>
  <c r="P28" i="4"/>
  <c r="V59" i="2"/>
  <c r="V58" i="2"/>
  <c r="V57" i="2"/>
  <c r="V56" i="2"/>
  <c r="V50" i="2"/>
  <c r="V49" i="2"/>
  <c r="V48" i="2"/>
  <c r="V47" i="2"/>
  <c r="V41" i="2"/>
  <c r="V40" i="2"/>
  <c r="V39" i="2"/>
  <c r="V38" i="2"/>
  <c r="S92" i="1"/>
  <c r="R92" i="1"/>
  <c r="Q92" i="1"/>
  <c r="P92" i="1"/>
  <c r="O92" i="1"/>
  <c r="N92" i="1"/>
  <c r="M92" i="1"/>
  <c r="L92" i="1"/>
  <c r="K92" i="1"/>
  <c r="H92" i="1"/>
  <c r="J54" i="2" s="1"/>
  <c r="G92" i="1"/>
  <c r="F92" i="1"/>
  <c r="E92" i="1"/>
  <c r="S82" i="1"/>
  <c r="R82" i="1"/>
  <c r="Q82" i="1"/>
  <c r="P82" i="1"/>
  <c r="O82" i="1"/>
  <c r="N82" i="1"/>
  <c r="M82" i="1"/>
  <c r="L82" i="1"/>
  <c r="K82" i="1"/>
  <c r="H82" i="1"/>
  <c r="J46" i="2" s="1"/>
  <c r="G82" i="1"/>
  <c r="F82" i="1"/>
  <c r="E82" i="1"/>
  <c r="S72" i="1"/>
  <c r="R72" i="1"/>
  <c r="Q72" i="1"/>
  <c r="P72" i="1"/>
  <c r="O72" i="1"/>
  <c r="N72" i="1"/>
  <c r="M72" i="1"/>
  <c r="L72" i="1"/>
  <c r="K72" i="1"/>
  <c r="H72" i="1"/>
  <c r="J38" i="2" s="1"/>
  <c r="G72" i="1"/>
  <c r="F72" i="1"/>
  <c r="E72" i="1"/>
  <c r="E73" i="1" l="1"/>
  <c r="D38" i="2" s="1"/>
  <c r="E93" i="1"/>
  <c r="D54" i="2" s="1"/>
  <c r="E83" i="1"/>
  <c r="D46" i="2" s="1"/>
  <c r="P9" i="4"/>
  <c r="P10" i="4"/>
  <c r="P12" i="4"/>
  <c r="P11" i="4"/>
  <c r="V13" i="2"/>
  <c r="V12" i="2"/>
  <c r="V11" i="2"/>
  <c r="V10" i="2"/>
  <c r="V22" i="2"/>
  <c r="V21" i="2"/>
  <c r="V20" i="2"/>
  <c r="V19" i="2"/>
  <c r="D21" i="4"/>
  <c r="D12" i="4"/>
  <c r="H42" i="1"/>
  <c r="S52" i="1"/>
  <c r="R52" i="1"/>
  <c r="Q52" i="1"/>
  <c r="P52" i="1"/>
  <c r="O52" i="1"/>
  <c r="N52" i="1"/>
  <c r="M52" i="1"/>
  <c r="L52" i="1"/>
  <c r="K52" i="1"/>
  <c r="S42" i="1"/>
  <c r="R42" i="1"/>
  <c r="Q42" i="1"/>
  <c r="P42" i="1"/>
  <c r="O42" i="1"/>
  <c r="N42" i="1"/>
  <c r="M42" i="1"/>
  <c r="L42" i="1"/>
  <c r="K42" i="1"/>
  <c r="F62" i="1"/>
  <c r="H62" i="1" l="1"/>
  <c r="H52" i="1"/>
  <c r="V31" i="2" l="1"/>
  <c r="V30" i="2"/>
  <c r="V29" i="2"/>
  <c r="V28" i="2"/>
  <c r="S62" i="1"/>
  <c r="R62" i="1"/>
  <c r="Q62" i="1"/>
  <c r="P62" i="1"/>
  <c r="O62" i="1"/>
  <c r="N62" i="1"/>
  <c r="M62" i="1"/>
  <c r="L62" i="1"/>
  <c r="K62" i="1"/>
  <c r="H32" i="1" l="1"/>
  <c r="J55" i="2" s="1"/>
  <c r="M32" i="1"/>
  <c r="L32" i="1"/>
  <c r="K32" i="1"/>
  <c r="H12" i="1"/>
  <c r="M12" i="1"/>
  <c r="L12" i="1"/>
  <c r="K12" i="1"/>
  <c r="M22" i="1"/>
  <c r="L22" i="1"/>
  <c r="K22" i="1"/>
  <c r="J39" i="2" l="1"/>
  <c r="J40" i="2" s="1"/>
  <c r="J11" i="2"/>
  <c r="H22" i="1"/>
  <c r="J47" i="2" s="1"/>
  <c r="J48" i="2" s="1"/>
  <c r="E22" i="1"/>
  <c r="G22" i="1" l="1"/>
  <c r="F22" i="1"/>
  <c r="E23" i="1" s="1"/>
  <c r="D47" i="2" s="1"/>
  <c r="D48" i="2" s="1"/>
  <c r="G62" i="1"/>
  <c r="E62" i="1"/>
  <c r="G52" i="1"/>
  <c r="F52" i="1"/>
  <c r="E52" i="1"/>
  <c r="E53" i="1" s="1"/>
  <c r="G42" i="1"/>
  <c r="F42" i="1"/>
  <c r="E42" i="1"/>
  <c r="E43" i="1" s="1"/>
  <c r="G12" i="1"/>
  <c r="F12" i="1"/>
  <c r="E12" i="1"/>
  <c r="G32" i="1"/>
  <c r="F32" i="1"/>
  <c r="E32" i="1"/>
  <c r="E13" i="1" l="1"/>
  <c r="D39" i="2" s="1"/>
  <c r="D40" i="2" s="1"/>
  <c r="E33" i="1"/>
  <c r="D55" i="2" s="1"/>
  <c r="D56" i="2" s="1"/>
  <c r="E63" i="1"/>
  <c r="D27" i="2"/>
  <c r="D26" i="2"/>
  <c r="D28" i="2" s="1"/>
  <c r="J27" i="2"/>
  <c r="J26" i="2"/>
  <c r="J19" i="2"/>
  <c r="J18" i="2"/>
  <c r="J20" i="2" s="1"/>
  <c r="J10" i="2"/>
  <c r="J12" i="2" s="1"/>
  <c r="D19" i="2"/>
  <c r="D18" i="2"/>
  <c r="D20" i="2" s="1"/>
  <c r="D11" i="2"/>
  <c r="D10" i="2"/>
  <c r="J28" i="2" l="1"/>
  <c r="D12" i="2"/>
</calcChain>
</file>

<file path=xl/sharedStrings.xml><?xml version="1.0" encoding="utf-8"?>
<sst xmlns="http://schemas.openxmlformats.org/spreadsheetml/2006/main" count="420" uniqueCount="57">
  <si>
    <t>App Launching</t>
  </si>
  <si>
    <t>Word</t>
  </si>
  <si>
    <t>Chrome</t>
  </si>
  <si>
    <t>Explorer</t>
  </si>
  <si>
    <t>Trial 1</t>
  </si>
  <si>
    <t>Trial 2</t>
  </si>
  <si>
    <t>Trial 3</t>
  </si>
  <si>
    <t>Without PO</t>
  </si>
  <si>
    <t>Boot Time</t>
  </si>
  <si>
    <t>Internet Responsiveness and Speed</t>
  </si>
  <si>
    <t>Ping</t>
  </si>
  <si>
    <t>Download</t>
  </si>
  <si>
    <t>Upload</t>
  </si>
  <si>
    <t>With PO</t>
  </si>
  <si>
    <t>Subject 1</t>
  </si>
  <si>
    <t>Average</t>
  </si>
  <si>
    <t>Performance Mean</t>
  </si>
  <si>
    <t>SUBJECT 1</t>
  </si>
  <si>
    <t>SUBJECT 2</t>
  </si>
  <si>
    <t>SUBJECT 3</t>
  </si>
  <si>
    <t>PART 1</t>
  </si>
  <si>
    <t>Performance Difference</t>
  </si>
  <si>
    <t>PART 2</t>
  </si>
  <si>
    <t xml:space="preserve">Download </t>
  </si>
  <si>
    <t>Cloudflare DNS</t>
  </si>
  <si>
    <t>Google DNS</t>
  </si>
  <si>
    <t>Quad9 DNS</t>
  </si>
  <si>
    <t>w/ PO</t>
  </si>
  <si>
    <t>w/o PO</t>
  </si>
  <si>
    <t>Average Difference</t>
  </si>
  <si>
    <t>Cloudflare</t>
  </si>
  <si>
    <t>Google</t>
  </si>
  <si>
    <t>Quad9</t>
  </si>
  <si>
    <t>Stock</t>
  </si>
  <si>
    <t>DNS</t>
  </si>
  <si>
    <t xml:space="preserve">Ping </t>
  </si>
  <si>
    <t>Total</t>
  </si>
  <si>
    <t>Subject 2</t>
  </si>
  <si>
    <t>Subject 3</t>
  </si>
  <si>
    <t>Internet Responsiveness and Speed Ranking</t>
  </si>
  <si>
    <t>Stock (Without PO)</t>
  </si>
  <si>
    <t>Stock DNS</t>
  </si>
  <si>
    <t>Subject</t>
  </si>
  <si>
    <t>#1</t>
  </si>
  <si>
    <t>#2</t>
  </si>
  <si>
    <t>#3</t>
  </si>
  <si>
    <t>Average BT Difference</t>
  </si>
  <si>
    <t>General Average of BT Difference</t>
  </si>
  <si>
    <t>General Average of Performance Difference</t>
  </si>
  <si>
    <t>Ranking</t>
  </si>
  <si>
    <t>Final Ranking</t>
  </si>
  <si>
    <t>FINAL</t>
  </si>
  <si>
    <t>Subjects</t>
  </si>
  <si>
    <t>SUBJECT 3 (LUIS)</t>
  </si>
  <si>
    <t>SUBJECT 2 (JUDE)</t>
  </si>
  <si>
    <t>SUBJECT 1 (ISMA)</t>
  </si>
  <si>
    <t>PO after a week of being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</si>
</sst>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0" xfId="0" applyFont="1" applyFill="1"/>
    <xf numFmtId="0" fontId="1" fillId="5" borderId="1" xfId="0" applyFont="1" applyFill="1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5" borderId="2" xfId="0" applyFont="1" applyFill="1" applyBorder="1"/>
    <xf numFmtId="0" fontId="1" fillId="0" borderId="0" xfId="0" applyFont="1" applyBorder="1" applyAlignment="1"/>
    <xf numFmtId="0" fontId="1" fillId="5" borderId="1" xfId="0" applyFont="1" applyFill="1" applyBorder="1" applyAlignment="1"/>
    <xf numFmtId="0" fontId="2" fillId="3" borderId="1" xfId="0" applyFont="1" applyFill="1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/>
    <xf numFmtId="0" fontId="1" fillId="5" borderId="12" xfId="0" applyFont="1" applyFill="1" applyBorder="1" applyAlignment="1"/>
    <xf numFmtId="0" fontId="1" fillId="5" borderId="4" xfId="0" applyFont="1" applyFill="1" applyBorder="1" applyAlignment="1"/>
    <xf numFmtId="0" fontId="1" fillId="5" borderId="5" xfId="0" applyFont="1" applyFill="1" applyBorder="1" applyAlignment="1"/>
    <xf numFmtId="0" fontId="1" fillId="0" borderId="0" xfId="0" applyFont="1" applyAlignment="1"/>
    <xf numFmtId="0" fontId="4" fillId="3" borderId="0" xfId="0" applyFont="1" applyFill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1" fillId="4" borderId="3" xfId="0" applyNumberFormat="1" applyFont="1" applyFill="1" applyBorder="1" applyAlignment="1">
      <alignment horizontal="center"/>
    </xf>
    <xf numFmtId="2" fontId="1" fillId="4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0DF5-1499-420D-BE5E-C0F3BF044CA3}">
  <sheetPr codeName="Sheet1"/>
  <dimension ref="C2:Y93"/>
  <sheetViews>
    <sheetView topLeftCell="A25" zoomScale="55" zoomScaleNormal="55" workbookViewId="0">
      <selection activeCell="M62" sqref="M59:M62"/>
    </sheetView>
  </sheetViews>
  <sheetFormatPr defaultRowHeight="14.25" x14ac:dyDescent="0.2"/>
  <cols>
    <col min="1" max="3" width="9.140625" style="1"/>
    <col min="4" max="4" width="10.42578125" style="1" customWidth="1"/>
    <col min="5" max="10" width="9.140625" style="1"/>
    <col min="11" max="19" width="11.7109375" style="1" customWidth="1"/>
    <col min="20" max="20" width="13.28515625" style="1" customWidth="1"/>
    <col min="21" max="21" width="17.140625" style="1" customWidth="1"/>
    <col min="22" max="22" width="15.7109375" style="1" customWidth="1"/>
    <col min="23" max="16384" width="9.140625" style="1"/>
  </cols>
  <sheetData>
    <row r="2" spans="3:25" x14ac:dyDescent="0.2">
      <c r="C2" s="54" t="s">
        <v>20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3" spans="3:25" x14ac:dyDescent="0.2"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</row>
    <row r="4" spans="3:25" ht="15" customHeight="1" x14ac:dyDescent="0.2"/>
    <row r="5" spans="3:25" x14ac:dyDescent="0.2">
      <c r="C5" s="53" t="s">
        <v>55</v>
      </c>
      <c r="D5" s="53"/>
      <c r="E5" s="53"/>
      <c r="F5" s="53"/>
      <c r="G5" s="53"/>
      <c r="H5" s="53"/>
      <c r="I5" s="53"/>
      <c r="J5" s="53"/>
      <c r="K5" s="53"/>
      <c r="L5" s="53"/>
      <c r="M5" s="29"/>
      <c r="N5" s="8"/>
      <c r="O5" s="8"/>
      <c r="P5" s="8"/>
      <c r="Q5" s="8"/>
      <c r="R5" s="8"/>
      <c r="S5" s="8"/>
      <c r="W5" s="8"/>
      <c r="X5" s="8"/>
      <c r="Y5" s="8"/>
    </row>
    <row r="6" spans="3:25" ht="15" customHeight="1" x14ac:dyDescent="0.25">
      <c r="C6" s="30" t="s">
        <v>7</v>
      </c>
      <c r="D6" s="31"/>
      <c r="E6" s="34" t="s">
        <v>0</v>
      </c>
      <c r="F6" s="34"/>
      <c r="G6" s="35"/>
      <c r="H6" s="38" t="s">
        <v>8</v>
      </c>
      <c r="I6" s="39"/>
      <c r="J6" s="40"/>
      <c r="K6" s="47" t="s">
        <v>9</v>
      </c>
      <c r="L6" s="48"/>
      <c r="M6" s="49"/>
      <c r="N6"/>
      <c r="O6"/>
      <c r="P6"/>
      <c r="Q6"/>
      <c r="R6"/>
      <c r="S6"/>
      <c r="W6" s="8"/>
      <c r="X6" s="8"/>
      <c r="Y6" s="8"/>
    </row>
    <row r="7" spans="3:25" ht="15" x14ac:dyDescent="0.25">
      <c r="C7" s="32"/>
      <c r="D7" s="33"/>
      <c r="E7" s="36"/>
      <c r="F7" s="36"/>
      <c r="G7" s="37"/>
      <c r="H7" s="41"/>
      <c r="I7" s="42"/>
      <c r="J7" s="43"/>
      <c r="K7" s="50" t="s">
        <v>41</v>
      </c>
      <c r="L7" s="51"/>
      <c r="M7" s="52"/>
      <c r="N7"/>
      <c r="O7"/>
      <c r="P7"/>
      <c r="Q7"/>
      <c r="R7"/>
      <c r="S7"/>
    </row>
    <row r="8" spans="3:25" ht="15" x14ac:dyDescent="0.25">
      <c r="C8" s="19"/>
      <c r="D8" s="20"/>
      <c r="E8" s="5" t="s">
        <v>1</v>
      </c>
      <c r="F8" s="6" t="s">
        <v>2</v>
      </c>
      <c r="G8" s="6" t="s">
        <v>3</v>
      </c>
      <c r="H8" s="44"/>
      <c r="I8" s="45"/>
      <c r="J8" s="46"/>
      <c r="K8" s="9" t="s">
        <v>10</v>
      </c>
      <c r="L8" s="9" t="s">
        <v>23</v>
      </c>
      <c r="M8" s="9" t="s">
        <v>12</v>
      </c>
      <c r="N8"/>
      <c r="O8"/>
      <c r="P8"/>
      <c r="Q8"/>
      <c r="R8"/>
      <c r="S8"/>
    </row>
    <row r="9" spans="3:25" ht="15" x14ac:dyDescent="0.25">
      <c r="C9" s="19" t="s">
        <v>4</v>
      </c>
      <c r="D9" s="20"/>
      <c r="E9" s="2">
        <v>13.96</v>
      </c>
      <c r="F9" s="2">
        <v>32.880000000000003</v>
      </c>
      <c r="G9" s="2">
        <v>7.66</v>
      </c>
      <c r="H9" s="21">
        <v>20.63</v>
      </c>
      <c r="I9" s="22"/>
      <c r="J9" s="23"/>
      <c r="K9" s="7">
        <v>5</v>
      </c>
      <c r="L9" s="4">
        <v>42.26</v>
      </c>
      <c r="M9" s="4">
        <v>16.04</v>
      </c>
      <c r="N9"/>
      <c r="O9"/>
      <c r="P9"/>
      <c r="Q9"/>
      <c r="R9"/>
      <c r="S9"/>
    </row>
    <row r="10" spans="3:25" ht="15" x14ac:dyDescent="0.25">
      <c r="C10" s="24" t="s">
        <v>5</v>
      </c>
      <c r="D10" s="25"/>
      <c r="E10" s="2">
        <v>12.43</v>
      </c>
      <c r="F10" s="2">
        <v>30.21</v>
      </c>
      <c r="G10" s="2">
        <v>6.08</v>
      </c>
      <c r="H10" s="21">
        <v>21.45</v>
      </c>
      <c r="I10" s="22"/>
      <c r="J10" s="23"/>
      <c r="K10" s="4">
        <v>4</v>
      </c>
      <c r="L10" s="4">
        <v>31.74</v>
      </c>
      <c r="M10" s="4">
        <v>12.84</v>
      </c>
      <c r="N10"/>
      <c r="O10"/>
      <c r="P10"/>
      <c r="Q10"/>
      <c r="R10"/>
      <c r="S10"/>
    </row>
    <row r="11" spans="3:25" ht="15" x14ac:dyDescent="0.25">
      <c r="C11" s="24" t="s">
        <v>6</v>
      </c>
      <c r="D11" s="25"/>
      <c r="E11" s="2">
        <v>10.24</v>
      </c>
      <c r="F11" s="2">
        <v>33.409999999999997</v>
      </c>
      <c r="G11" s="2">
        <v>5.94</v>
      </c>
      <c r="H11" s="21">
        <v>19.63</v>
      </c>
      <c r="I11" s="22"/>
      <c r="J11" s="23"/>
      <c r="K11" s="4">
        <v>5</v>
      </c>
      <c r="L11" s="4">
        <v>40.94</v>
      </c>
      <c r="M11" s="4">
        <v>18.95</v>
      </c>
      <c r="N11"/>
      <c r="O11"/>
      <c r="P11"/>
      <c r="Q11"/>
      <c r="R11"/>
      <c r="S11"/>
    </row>
    <row r="12" spans="3:25" ht="15" customHeight="1" x14ac:dyDescent="0.25">
      <c r="C12" s="24" t="s">
        <v>15</v>
      </c>
      <c r="D12" s="25"/>
      <c r="E12" s="2">
        <f>AVERAGE(E9,E10,E11)</f>
        <v>12.21</v>
      </c>
      <c r="F12" s="2">
        <f>AVERAGE(F9,F10,F11)</f>
        <v>32.166666666666664</v>
      </c>
      <c r="G12" s="2">
        <f>AVERAGE(G9,G10,G11)</f>
        <v>6.56</v>
      </c>
      <c r="H12" s="21">
        <f>AVERAGE(H9:J11)</f>
        <v>20.569999999999997</v>
      </c>
      <c r="I12" s="22"/>
      <c r="J12" s="23"/>
      <c r="K12" s="4">
        <f>AVERAGE(K9:K11)</f>
        <v>4.666666666666667</v>
      </c>
      <c r="L12" s="4">
        <f>AVERAGE(L9:L11)</f>
        <v>38.313333333333333</v>
      </c>
      <c r="M12" s="4">
        <f>AVERAGE(M9:M11)</f>
        <v>15.943333333333333</v>
      </c>
      <c r="N12"/>
      <c r="O12"/>
      <c r="P12"/>
      <c r="Q12"/>
      <c r="R12"/>
      <c r="S12"/>
    </row>
    <row r="13" spans="3:25" ht="15" x14ac:dyDescent="0.25">
      <c r="C13" s="24" t="s">
        <v>16</v>
      </c>
      <c r="D13" s="25"/>
      <c r="E13" s="26">
        <f>AVERAGE(E12:G12)</f>
        <v>16.978888888888889</v>
      </c>
      <c r="F13" s="27"/>
      <c r="G13" s="28"/>
      <c r="H13" s="3"/>
      <c r="I13" s="3"/>
      <c r="J13" s="3"/>
      <c r="K13" s="10"/>
      <c r="L13" s="10"/>
      <c r="M13" s="10"/>
      <c r="N13"/>
      <c r="O13"/>
      <c r="P13"/>
      <c r="Q13"/>
      <c r="R13"/>
      <c r="S13"/>
    </row>
    <row r="15" spans="3:25" x14ac:dyDescent="0.2">
      <c r="C15" s="53" t="s">
        <v>54</v>
      </c>
      <c r="D15" s="53"/>
      <c r="E15" s="53"/>
      <c r="F15" s="53"/>
      <c r="G15" s="53"/>
      <c r="H15" s="53"/>
      <c r="I15" s="53"/>
      <c r="J15" s="53"/>
      <c r="K15" s="53"/>
      <c r="L15" s="53"/>
      <c r="M15" s="29"/>
      <c r="N15" s="8"/>
      <c r="O15" s="8"/>
      <c r="P15" s="8"/>
      <c r="Q15" s="8"/>
      <c r="R15" s="8"/>
      <c r="S15" s="8"/>
    </row>
    <row r="16" spans="3:25" ht="15" x14ac:dyDescent="0.25">
      <c r="C16" s="30" t="s">
        <v>7</v>
      </c>
      <c r="D16" s="31"/>
      <c r="E16" s="34" t="s">
        <v>0</v>
      </c>
      <c r="F16" s="34"/>
      <c r="G16" s="35"/>
      <c r="H16" s="38" t="s">
        <v>8</v>
      </c>
      <c r="I16" s="39"/>
      <c r="J16" s="40"/>
      <c r="K16" s="47" t="s">
        <v>9</v>
      </c>
      <c r="L16" s="48"/>
      <c r="M16" s="49"/>
      <c r="N16"/>
      <c r="O16"/>
      <c r="P16"/>
      <c r="Q16"/>
      <c r="R16"/>
      <c r="S16"/>
    </row>
    <row r="17" spans="3:19" ht="15" x14ac:dyDescent="0.25">
      <c r="C17" s="32"/>
      <c r="D17" s="33"/>
      <c r="E17" s="36"/>
      <c r="F17" s="36"/>
      <c r="G17" s="37"/>
      <c r="H17" s="41"/>
      <c r="I17" s="42"/>
      <c r="J17" s="43"/>
      <c r="K17" s="50" t="s">
        <v>41</v>
      </c>
      <c r="L17" s="51"/>
      <c r="M17" s="52"/>
      <c r="N17"/>
      <c r="O17"/>
      <c r="P17"/>
      <c r="Q17"/>
      <c r="R17"/>
      <c r="S17"/>
    </row>
    <row r="18" spans="3:19" ht="15" x14ac:dyDescent="0.25">
      <c r="C18" s="19"/>
      <c r="D18" s="20"/>
      <c r="E18" s="5" t="s">
        <v>1</v>
      </c>
      <c r="F18" s="6" t="s">
        <v>2</v>
      </c>
      <c r="G18" s="6" t="s">
        <v>3</v>
      </c>
      <c r="H18" s="44"/>
      <c r="I18" s="45"/>
      <c r="J18" s="46"/>
      <c r="K18" s="9" t="s">
        <v>10</v>
      </c>
      <c r="L18" s="9" t="s">
        <v>23</v>
      </c>
      <c r="M18" s="9" t="s">
        <v>12</v>
      </c>
      <c r="N18"/>
      <c r="O18"/>
      <c r="P18"/>
      <c r="Q18"/>
      <c r="R18"/>
      <c r="S18"/>
    </row>
    <row r="19" spans="3:19" ht="15" x14ac:dyDescent="0.25">
      <c r="C19" s="19" t="s">
        <v>4</v>
      </c>
      <c r="D19" s="20"/>
      <c r="E19" s="2">
        <v>42.42</v>
      </c>
      <c r="F19" s="2">
        <v>41.94</v>
      </c>
      <c r="G19" s="2">
        <v>6.01</v>
      </c>
      <c r="H19" s="21">
        <v>25.27</v>
      </c>
      <c r="I19" s="22"/>
      <c r="J19" s="23"/>
      <c r="K19" s="7">
        <v>4</v>
      </c>
      <c r="L19" s="4">
        <v>25.14</v>
      </c>
      <c r="M19" s="4">
        <v>12.3</v>
      </c>
      <c r="N19"/>
      <c r="O19"/>
      <c r="P19"/>
      <c r="Q19"/>
      <c r="R19"/>
      <c r="S19"/>
    </row>
    <row r="20" spans="3:19" ht="15" x14ac:dyDescent="0.25">
      <c r="C20" s="24" t="s">
        <v>5</v>
      </c>
      <c r="D20" s="25"/>
      <c r="E20" s="2">
        <v>39.03</v>
      </c>
      <c r="F20" s="2">
        <v>72.650000000000006</v>
      </c>
      <c r="G20" s="2">
        <v>4.71</v>
      </c>
      <c r="H20" s="21">
        <v>27.54</v>
      </c>
      <c r="I20" s="22"/>
      <c r="J20" s="23"/>
      <c r="K20" s="4">
        <v>8</v>
      </c>
      <c r="L20" s="4">
        <v>51.25</v>
      </c>
      <c r="M20" s="4">
        <v>19.45</v>
      </c>
      <c r="N20"/>
      <c r="O20"/>
      <c r="P20"/>
      <c r="Q20"/>
      <c r="R20"/>
      <c r="S20"/>
    </row>
    <row r="21" spans="3:19" ht="15" x14ac:dyDescent="0.25">
      <c r="C21" s="24" t="s">
        <v>6</v>
      </c>
      <c r="D21" s="25"/>
      <c r="E21" s="2">
        <v>35.590000000000003</v>
      </c>
      <c r="F21" s="2">
        <v>79.59</v>
      </c>
      <c r="G21" s="2">
        <v>4.8099999999999996</v>
      </c>
      <c r="H21" s="21">
        <v>25.02</v>
      </c>
      <c r="I21" s="22"/>
      <c r="J21" s="23"/>
      <c r="K21" s="4">
        <v>8</v>
      </c>
      <c r="L21" s="4">
        <v>30.16</v>
      </c>
      <c r="M21" s="4">
        <v>13.54</v>
      </c>
      <c r="N21"/>
      <c r="O21"/>
      <c r="P21"/>
      <c r="Q21"/>
      <c r="R21"/>
      <c r="S21"/>
    </row>
    <row r="22" spans="3:19" ht="15" x14ac:dyDescent="0.25">
      <c r="C22" s="24" t="s">
        <v>15</v>
      </c>
      <c r="D22" s="25"/>
      <c r="E22" s="2">
        <f>AVERAGE(E19,E20,E21)</f>
        <v>39.013333333333335</v>
      </c>
      <c r="F22" s="2">
        <f>AVERAGE(F19,F20,F21)</f>
        <v>64.726666666666674</v>
      </c>
      <c r="G22" s="2">
        <f>AVERAGE(G19,G20,G21)</f>
        <v>5.1766666666666659</v>
      </c>
      <c r="H22" s="21">
        <f>AVERAGE(H19,H20,H21)</f>
        <v>25.943333333333332</v>
      </c>
      <c r="I22" s="22"/>
      <c r="J22" s="23"/>
      <c r="K22" s="4">
        <f>AVERAGE(K19:K21)</f>
        <v>6.666666666666667</v>
      </c>
      <c r="L22" s="4">
        <f>AVERAGE(L19:L21)</f>
        <v>35.516666666666666</v>
      </c>
      <c r="M22" s="4">
        <f>AVERAGE(M19:M21)</f>
        <v>15.096666666666666</v>
      </c>
      <c r="N22"/>
      <c r="O22"/>
      <c r="P22"/>
      <c r="R22"/>
      <c r="S22"/>
    </row>
    <row r="23" spans="3:19" ht="15" x14ac:dyDescent="0.25">
      <c r="C23" s="24" t="s">
        <v>16</v>
      </c>
      <c r="D23" s="25"/>
      <c r="E23" s="26">
        <f>AVERAGE(E22:G22)</f>
        <v>36.305555555555557</v>
      </c>
      <c r="F23" s="27"/>
      <c r="G23" s="28"/>
      <c r="H23" s="3"/>
      <c r="I23" s="3"/>
      <c r="J23" s="3"/>
      <c r="K23" s="10"/>
      <c r="L23" s="10"/>
      <c r="M23" s="10"/>
      <c r="N23"/>
      <c r="O23"/>
      <c r="P23"/>
      <c r="Q23"/>
      <c r="R23"/>
      <c r="S23"/>
    </row>
    <row r="25" spans="3:19" x14ac:dyDescent="0.2">
      <c r="C25" s="53" t="s">
        <v>53</v>
      </c>
      <c r="D25" s="53"/>
      <c r="E25" s="53"/>
      <c r="F25" s="53"/>
      <c r="G25" s="53"/>
      <c r="H25" s="53"/>
      <c r="I25" s="53"/>
      <c r="J25" s="53"/>
      <c r="K25" s="53"/>
      <c r="L25" s="53"/>
      <c r="M25" s="29"/>
      <c r="N25" s="8"/>
      <c r="O25" s="8"/>
      <c r="P25" s="8"/>
      <c r="Q25" s="8"/>
      <c r="R25" s="8"/>
      <c r="S25" s="8"/>
    </row>
    <row r="26" spans="3:19" ht="15" x14ac:dyDescent="0.25">
      <c r="C26" s="30" t="s">
        <v>7</v>
      </c>
      <c r="D26" s="31"/>
      <c r="E26" s="34" t="s">
        <v>0</v>
      </c>
      <c r="F26" s="34"/>
      <c r="G26" s="35"/>
      <c r="H26" s="38" t="s">
        <v>8</v>
      </c>
      <c r="I26" s="39"/>
      <c r="J26" s="40"/>
      <c r="K26" s="47" t="s">
        <v>9</v>
      </c>
      <c r="L26" s="48"/>
      <c r="M26" s="49"/>
      <c r="N26"/>
      <c r="O26"/>
      <c r="P26"/>
      <c r="Q26"/>
      <c r="R26"/>
      <c r="S26"/>
    </row>
    <row r="27" spans="3:19" ht="15" x14ac:dyDescent="0.25">
      <c r="C27" s="32"/>
      <c r="D27" s="33"/>
      <c r="E27" s="36"/>
      <c r="F27" s="36"/>
      <c r="G27" s="37"/>
      <c r="H27" s="41"/>
      <c r="I27" s="42"/>
      <c r="J27" s="43"/>
      <c r="K27" s="50" t="s">
        <v>41</v>
      </c>
      <c r="L27" s="51"/>
      <c r="M27" s="52"/>
      <c r="N27"/>
      <c r="O27"/>
      <c r="P27"/>
      <c r="Q27"/>
      <c r="R27"/>
      <c r="S27"/>
    </row>
    <row r="28" spans="3:19" ht="15" x14ac:dyDescent="0.25">
      <c r="C28" s="19"/>
      <c r="D28" s="20"/>
      <c r="E28" s="5" t="s">
        <v>1</v>
      </c>
      <c r="F28" s="6" t="s">
        <v>2</v>
      </c>
      <c r="G28" s="6" t="s">
        <v>3</v>
      </c>
      <c r="H28" s="44"/>
      <c r="I28" s="45"/>
      <c r="J28" s="46"/>
      <c r="K28" s="9" t="s">
        <v>10</v>
      </c>
      <c r="L28" s="9" t="s">
        <v>23</v>
      </c>
      <c r="M28" s="9" t="s">
        <v>12</v>
      </c>
      <c r="N28"/>
      <c r="O28"/>
      <c r="P28"/>
      <c r="Q28"/>
      <c r="R28"/>
      <c r="S28"/>
    </row>
    <row r="29" spans="3:19" ht="15" x14ac:dyDescent="0.25">
      <c r="C29" s="19" t="s">
        <v>4</v>
      </c>
      <c r="D29" s="20"/>
      <c r="E29" s="2">
        <v>3.49</v>
      </c>
      <c r="F29" s="2">
        <v>8.2100000000000009</v>
      </c>
      <c r="G29" s="2">
        <v>3.38</v>
      </c>
      <c r="H29" s="21">
        <v>16.940000000000001</v>
      </c>
      <c r="I29" s="22"/>
      <c r="J29" s="23"/>
      <c r="K29" s="7">
        <v>4</v>
      </c>
      <c r="L29" s="4">
        <v>49.69</v>
      </c>
      <c r="M29" s="4">
        <v>18.89</v>
      </c>
      <c r="N29"/>
      <c r="O29"/>
      <c r="P29"/>
      <c r="Q29"/>
      <c r="R29"/>
      <c r="S29"/>
    </row>
    <row r="30" spans="3:19" ht="15" x14ac:dyDescent="0.25">
      <c r="C30" s="24" t="s">
        <v>5</v>
      </c>
      <c r="D30" s="25"/>
      <c r="E30" s="2">
        <v>4.4800000000000004</v>
      </c>
      <c r="F30" s="2">
        <v>9.9499999999999993</v>
      </c>
      <c r="G30" s="2">
        <v>2.23</v>
      </c>
      <c r="H30" s="21">
        <v>15.41</v>
      </c>
      <c r="I30" s="22"/>
      <c r="J30" s="23"/>
      <c r="K30" s="4">
        <v>4</v>
      </c>
      <c r="L30" s="4">
        <v>47.48</v>
      </c>
      <c r="M30" s="4">
        <v>19.29</v>
      </c>
      <c r="N30"/>
      <c r="O30"/>
      <c r="P30"/>
      <c r="Q30"/>
      <c r="R30"/>
      <c r="S30"/>
    </row>
    <row r="31" spans="3:19" ht="15" x14ac:dyDescent="0.25">
      <c r="C31" s="24" t="s">
        <v>6</v>
      </c>
      <c r="D31" s="25"/>
      <c r="E31" s="2">
        <v>4.29</v>
      </c>
      <c r="F31" s="2">
        <v>8.2200000000000006</v>
      </c>
      <c r="G31" s="2">
        <v>1.51</v>
      </c>
      <c r="H31" s="21">
        <v>13.14</v>
      </c>
      <c r="I31" s="22"/>
      <c r="J31" s="23"/>
      <c r="K31" s="4">
        <v>4</v>
      </c>
      <c r="L31" s="4">
        <v>48.62</v>
      </c>
      <c r="M31" s="4">
        <v>18.09</v>
      </c>
      <c r="N31"/>
      <c r="O31"/>
      <c r="P31"/>
      <c r="Q31"/>
      <c r="R31"/>
      <c r="S31"/>
    </row>
    <row r="32" spans="3:19" ht="15" x14ac:dyDescent="0.25">
      <c r="C32" s="24" t="s">
        <v>15</v>
      </c>
      <c r="D32" s="25"/>
      <c r="E32" s="2">
        <f>AVERAGE(E29,E30,E31)</f>
        <v>4.0866666666666669</v>
      </c>
      <c r="F32" s="2">
        <f>AVERAGE(F29,F30,F31)</f>
        <v>8.7933333333333348</v>
      </c>
      <c r="G32" s="2">
        <f>AVERAGE(G29,G30,G31)</f>
        <v>2.3733333333333331</v>
      </c>
      <c r="H32" s="21">
        <f>AVERAGE(H29:J31)</f>
        <v>15.163333333333334</v>
      </c>
      <c r="I32" s="22"/>
      <c r="J32" s="23"/>
      <c r="K32" s="4">
        <f>AVERAGE(K29,K30,K31)</f>
        <v>4</v>
      </c>
      <c r="L32" s="4">
        <f>AVERAGE(L29,L30,L31)</f>
        <v>48.596666666666664</v>
      </c>
      <c r="M32" s="4">
        <f>AVERAGE(M29,M30,M31)</f>
        <v>18.756666666666664</v>
      </c>
      <c r="N32"/>
      <c r="O32"/>
      <c r="P32"/>
      <c r="Q32"/>
      <c r="R32"/>
      <c r="S32"/>
    </row>
    <row r="33" spans="3:19" ht="15" x14ac:dyDescent="0.25">
      <c r="C33" s="24" t="s">
        <v>16</v>
      </c>
      <c r="D33" s="25"/>
      <c r="E33" s="26">
        <f>AVERAGE(E32:G32)</f>
        <v>5.0844444444444452</v>
      </c>
      <c r="F33" s="27"/>
      <c r="G33" s="28"/>
      <c r="H33" s="3"/>
      <c r="I33" s="3"/>
      <c r="J33" s="3"/>
      <c r="K33" s="10"/>
      <c r="L33" s="10"/>
      <c r="M33" s="10"/>
      <c r="N33"/>
      <c r="O33"/>
      <c r="P33"/>
      <c r="Q33"/>
      <c r="R33"/>
      <c r="S33"/>
    </row>
    <row r="34" spans="3:19" s="3" customFormat="1" x14ac:dyDescent="0.2"/>
    <row r="35" spans="3:19" x14ac:dyDescent="0.2">
      <c r="C35" s="29" t="s">
        <v>17</v>
      </c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 t="s">
        <v>17</v>
      </c>
      <c r="O35" s="24"/>
      <c r="P35" s="24"/>
      <c r="Q35" s="24"/>
      <c r="R35" s="24"/>
      <c r="S35" s="25"/>
    </row>
    <row r="36" spans="3:19" x14ac:dyDescent="0.2">
      <c r="C36" s="30" t="s">
        <v>13</v>
      </c>
      <c r="D36" s="31"/>
      <c r="E36" s="34" t="s">
        <v>0</v>
      </c>
      <c r="F36" s="34"/>
      <c r="G36" s="35"/>
      <c r="H36" s="38" t="s">
        <v>8</v>
      </c>
      <c r="I36" s="39"/>
      <c r="J36" s="40"/>
      <c r="K36" s="14" t="s">
        <v>9</v>
      </c>
      <c r="L36" s="15"/>
      <c r="M36" s="16"/>
      <c r="N36" s="14" t="s">
        <v>9</v>
      </c>
      <c r="O36" s="15"/>
      <c r="P36" s="16"/>
      <c r="Q36" s="14" t="s">
        <v>9</v>
      </c>
      <c r="R36" s="15"/>
      <c r="S36" s="16"/>
    </row>
    <row r="37" spans="3:19" x14ac:dyDescent="0.2">
      <c r="C37" s="32"/>
      <c r="D37" s="33"/>
      <c r="E37" s="36"/>
      <c r="F37" s="36"/>
      <c r="G37" s="37"/>
      <c r="H37" s="41"/>
      <c r="I37" s="42"/>
      <c r="J37" s="43"/>
      <c r="K37" s="50" t="s">
        <v>24</v>
      </c>
      <c r="L37" s="51"/>
      <c r="M37" s="52"/>
      <c r="N37" s="50" t="s">
        <v>25</v>
      </c>
      <c r="O37" s="51"/>
      <c r="P37" s="52"/>
      <c r="Q37" s="50" t="s">
        <v>26</v>
      </c>
      <c r="R37" s="51"/>
      <c r="S37" s="52"/>
    </row>
    <row r="38" spans="3:19" x14ac:dyDescent="0.2">
      <c r="C38" s="19"/>
      <c r="D38" s="20"/>
      <c r="E38" s="5" t="s">
        <v>1</v>
      </c>
      <c r="F38" s="6" t="s">
        <v>2</v>
      </c>
      <c r="G38" s="6" t="s">
        <v>3</v>
      </c>
      <c r="H38" s="44"/>
      <c r="I38" s="45"/>
      <c r="J38" s="46"/>
      <c r="K38" s="9" t="s">
        <v>10</v>
      </c>
      <c r="L38" s="9" t="s">
        <v>23</v>
      </c>
      <c r="M38" s="9" t="s">
        <v>12</v>
      </c>
      <c r="N38" s="9" t="s">
        <v>10</v>
      </c>
      <c r="O38" s="9" t="s">
        <v>23</v>
      </c>
      <c r="P38" s="9" t="s">
        <v>12</v>
      </c>
      <c r="Q38" s="9" t="s">
        <v>10</v>
      </c>
      <c r="R38" s="9" t="s">
        <v>23</v>
      </c>
      <c r="S38" s="9" t="s">
        <v>12</v>
      </c>
    </row>
    <row r="39" spans="3:19" x14ac:dyDescent="0.2">
      <c r="C39" s="19" t="s">
        <v>4</v>
      </c>
      <c r="D39" s="20"/>
      <c r="E39" s="2">
        <v>20.89</v>
      </c>
      <c r="F39" s="2">
        <v>42.95</v>
      </c>
      <c r="G39" s="2">
        <v>5.19</v>
      </c>
      <c r="H39" s="21">
        <v>21.69</v>
      </c>
      <c r="I39" s="22"/>
      <c r="J39" s="23"/>
      <c r="K39" s="7">
        <v>6</v>
      </c>
      <c r="L39" s="4">
        <v>26.45</v>
      </c>
      <c r="M39" s="4">
        <v>16.690000000000001</v>
      </c>
      <c r="N39" s="7">
        <v>5</v>
      </c>
      <c r="O39" s="4">
        <v>24</v>
      </c>
      <c r="P39" s="4">
        <v>13.9</v>
      </c>
      <c r="Q39" s="7">
        <v>5</v>
      </c>
      <c r="R39" s="4">
        <v>29.23</v>
      </c>
      <c r="S39" s="4">
        <v>18.23</v>
      </c>
    </row>
    <row r="40" spans="3:19" x14ac:dyDescent="0.2">
      <c r="C40" s="24" t="s">
        <v>5</v>
      </c>
      <c r="D40" s="25"/>
      <c r="E40" s="2">
        <v>15.66</v>
      </c>
      <c r="F40" s="2">
        <v>55.16</v>
      </c>
      <c r="G40" s="2">
        <v>4.99</v>
      </c>
      <c r="H40" s="21">
        <v>20.04</v>
      </c>
      <c r="I40" s="22"/>
      <c r="J40" s="23"/>
      <c r="K40" s="4">
        <v>6</v>
      </c>
      <c r="L40" s="4">
        <v>23.05</v>
      </c>
      <c r="M40" s="4">
        <v>18.98</v>
      </c>
      <c r="N40" s="4">
        <v>4</v>
      </c>
      <c r="O40" s="4">
        <v>28.41</v>
      </c>
      <c r="P40" s="4">
        <v>14.84</v>
      </c>
      <c r="Q40" s="4">
        <v>6</v>
      </c>
      <c r="R40" s="4">
        <v>26.35</v>
      </c>
      <c r="S40" s="4">
        <v>19.12</v>
      </c>
    </row>
    <row r="41" spans="3:19" x14ac:dyDescent="0.2">
      <c r="C41" s="24" t="s">
        <v>6</v>
      </c>
      <c r="D41" s="25"/>
      <c r="E41" s="2">
        <v>16.18</v>
      </c>
      <c r="F41" s="2">
        <v>42.99</v>
      </c>
      <c r="G41" s="2">
        <v>4.13</v>
      </c>
      <c r="H41" s="21">
        <v>19.579999999999998</v>
      </c>
      <c r="I41" s="22"/>
      <c r="J41" s="23"/>
      <c r="K41" s="4">
        <v>5</v>
      </c>
      <c r="L41" s="4">
        <v>25.01</v>
      </c>
      <c r="M41" s="4">
        <v>15.99</v>
      </c>
      <c r="N41" s="4">
        <v>5</v>
      </c>
      <c r="O41" s="4">
        <v>28.87</v>
      </c>
      <c r="P41" s="4">
        <v>15.43</v>
      </c>
      <c r="Q41" s="4">
        <v>5</v>
      </c>
      <c r="R41" s="4">
        <v>25.21</v>
      </c>
      <c r="S41" s="4">
        <v>18.73</v>
      </c>
    </row>
    <row r="42" spans="3:19" x14ac:dyDescent="0.2">
      <c r="C42" s="24" t="s">
        <v>15</v>
      </c>
      <c r="D42" s="25"/>
      <c r="E42" s="2">
        <f>AVERAGE(E39,E40,E41)</f>
        <v>17.576666666666664</v>
      </c>
      <c r="F42" s="2">
        <f>AVERAGE(F39,F40,F41)</f>
        <v>47.033333333333331</v>
      </c>
      <c r="G42" s="2">
        <f>AVERAGE(G39,G40,G41)</f>
        <v>4.7699999999999996</v>
      </c>
      <c r="H42" s="21">
        <f>AVERAGE(H39:J41)</f>
        <v>20.436666666666667</v>
      </c>
      <c r="I42" s="22"/>
      <c r="J42" s="23"/>
      <c r="K42" s="4">
        <f t="shared" ref="K42:S42" si="0">AVERAGE(K39,K40,K41)</f>
        <v>5.666666666666667</v>
      </c>
      <c r="L42" s="4">
        <f t="shared" si="0"/>
        <v>24.83666666666667</v>
      </c>
      <c r="M42" s="4">
        <f t="shared" si="0"/>
        <v>17.220000000000002</v>
      </c>
      <c r="N42" s="4">
        <f t="shared" si="0"/>
        <v>4.666666666666667</v>
      </c>
      <c r="O42" s="4">
        <f t="shared" si="0"/>
        <v>27.093333333333334</v>
      </c>
      <c r="P42" s="4">
        <f t="shared" si="0"/>
        <v>14.723333333333334</v>
      </c>
      <c r="Q42" s="4">
        <f t="shared" si="0"/>
        <v>5.333333333333333</v>
      </c>
      <c r="R42" s="4">
        <f t="shared" si="0"/>
        <v>26.929999999999996</v>
      </c>
      <c r="S42" s="4">
        <f t="shared" si="0"/>
        <v>18.693333333333332</v>
      </c>
    </row>
    <row r="43" spans="3:19" x14ac:dyDescent="0.2">
      <c r="C43" s="24" t="s">
        <v>16</v>
      </c>
      <c r="D43" s="25"/>
      <c r="E43" s="26">
        <f>AVERAGE(E42:G42)</f>
        <v>23.126666666666665</v>
      </c>
      <c r="F43" s="27"/>
      <c r="G43" s="28"/>
      <c r="H43" s="3"/>
      <c r="I43" s="3"/>
      <c r="J43" s="3"/>
      <c r="K43" s="10"/>
      <c r="L43" s="10"/>
      <c r="M43" s="10"/>
      <c r="N43" s="3"/>
      <c r="O43" s="3"/>
      <c r="P43" s="3"/>
      <c r="Q43" s="3"/>
      <c r="R43" s="3"/>
      <c r="S43" s="3"/>
    </row>
    <row r="45" spans="3:19" x14ac:dyDescent="0.2">
      <c r="C45" s="29" t="s">
        <v>18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 t="s">
        <v>18</v>
      </c>
      <c r="O45" s="24"/>
      <c r="P45" s="24"/>
      <c r="Q45" s="24"/>
      <c r="R45" s="24"/>
      <c r="S45" s="25"/>
    </row>
    <row r="46" spans="3:19" x14ac:dyDescent="0.2">
      <c r="C46" s="30" t="s">
        <v>13</v>
      </c>
      <c r="D46" s="31"/>
      <c r="E46" s="34" t="s">
        <v>0</v>
      </c>
      <c r="F46" s="34"/>
      <c r="G46" s="35"/>
      <c r="H46" s="38" t="s">
        <v>8</v>
      </c>
      <c r="I46" s="39"/>
      <c r="J46" s="40"/>
      <c r="K46" s="47" t="s">
        <v>9</v>
      </c>
      <c r="L46" s="48"/>
      <c r="M46" s="49"/>
      <c r="N46" s="47" t="s">
        <v>9</v>
      </c>
      <c r="O46" s="48"/>
      <c r="P46" s="49"/>
      <c r="Q46" s="47" t="s">
        <v>9</v>
      </c>
      <c r="R46" s="48"/>
      <c r="S46" s="49"/>
    </row>
    <row r="47" spans="3:19" x14ac:dyDescent="0.2">
      <c r="C47" s="32"/>
      <c r="D47" s="33"/>
      <c r="E47" s="36"/>
      <c r="F47" s="36"/>
      <c r="G47" s="37"/>
      <c r="H47" s="41"/>
      <c r="I47" s="42"/>
      <c r="J47" s="43"/>
      <c r="K47" s="50" t="s">
        <v>24</v>
      </c>
      <c r="L47" s="51"/>
      <c r="M47" s="52"/>
      <c r="N47" s="50" t="s">
        <v>25</v>
      </c>
      <c r="O47" s="51"/>
      <c r="P47" s="52"/>
      <c r="Q47" s="50" t="s">
        <v>26</v>
      </c>
      <c r="R47" s="51"/>
      <c r="S47" s="52"/>
    </row>
    <row r="48" spans="3:19" x14ac:dyDescent="0.2">
      <c r="C48" s="19"/>
      <c r="D48" s="20"/>
      <c r="E48" s="5" t="s">
        <v>1</v>
      </c>
      <c r="F48" s="6" t="s">
        <v>2</v>
      </c>
      <c r="G48" s="6" t="s">
        <v>3</v>
      </c>
      <c r="H48" s="44"/>
      <c r="I48" s="45"/>
      <c r="J48" s="46"/>
      <c r="K48" s="9" t="s">
        <v>10</v>
      </c>
      <c r="L48" s="9" t="s">
        <v>23</v>
      </c>
      <c r="M48" s="9" t="s">
        <v>12</v>
      </c>
      <c r="N48" s="9" t="s">
        <v>10</v>
      </c>
      <c r="O48" s="9" t="s">
        <v>23</v>
      </c>
      <c r="P48" s="9" t="s">
        <v>12</v>
      </c>
      <c r="Q48" s="9" t="s">
        <v>10</v>
      </c>
      <c r="R48" s="9" t="s">
        <v>23</v>
      </c>
      <c r="S48" s="9" t="s">
        <v>12</v>
      </c>
    </row>
    <row r="49" spans="3:19" x14ac:dyDescent="0.2">
      <c r="C49" s="19" t="s">
        <v>4</v>
      </c>
      <c r="D49" s="20"/>
      <c r="E49" s="2">
        <v>31.35</v>
      </c>
      <c r="F49" s="2">
        <v>40.130000000000003</v>
      </c>
      <c r="G49" s="2">
        <v>5.25</v>
      </c>
      <c r="H49" s="21">
        <v>19.95</v>
      </c>
      <c r="I49" s="22"/>
      <c r="J49" s="23"/>
      <c r="K49" s="7">
        <v>5</v>
      </c>
      <c r="L49" s="4">
        <v>54.67</v>
      </c>
      <c r="M49" s="4">
        <v>14.07</v>
      </c>
      <c r="N49" s="7">
        <v>5</v>
      </c>
      <c r="O49" s="4">
        <v>53.02</v>
      </c>
      <c r="P49" s="4">
        <v>18.13</v>
      </c>
      <c r="Q49" s="7">
        <v>5</v>
      </c>
      <c r="R49" s="4">
        <v>50.53</v>
      </c>
      <c r="S49" s="4">
        <v>18.43</v>
      </c>
    </row>
    <row r="50" spans="3:19" x14ac:dyDescent="0.2">
      <c r="C50" s="24" t="s">
        <v>5</v>
      </c>
      <c r="D50" s="25"/>
      <c r="E50" s="2">
        <v>31.22</v>
      </c>
      <c r="F50" s="2">
        <v>76.03</v>
      </c>
      <c r="G50" s="2">
        <v>4.28</v>
      </c>
      <c r="H50" s="21">
        <v>21.06</v>
      </c>
      <c r="I50" s="22"/>
      <c r="J50" s="23"/>
      <c r="K50" s="4">
        <v>8</v>
      </c>
      <c r="L50" s="4">
        <v>54.17</v>
      </c>
      <c r="M50" s="4">
        <v>18.989999999999998</v>
      </c>
      <c r="N50" s="4">
        <v>7</v>
      </c>
      <c r="O50" s="4">
        <v>55.72</v>
      </c>
      <c r="P50" s="4">
        <v>12.43</v>
      </c>
      <c r="Q50" s="4">
        <v>9</v>
      </c>
      <c r="R50" s="4">
        <v>55.48</v>
      </c>
      <c r="S50" s="4">
        <v>5.49</v>
      </c>
    </row>
    <row r="51" spans="3:19" x14ac:dyDescent="0.2">
      <c r="C51" s="24" t="s">
        <v>6</v>
      </c>
      <c r="D51" s="25"/>
      <c r="E51" s="2">
        <v>32.72</v>
      </c>
      <c r="F51" s="2">
        <v>59.48</v>
      </c>
      <c r="G51" s="2">
        <v>5.37</v>
      </c>
      <c r="H51" s="21">
        <v>19.93</v>
      </c>
      <c r="I51" s="22"/>
      <c r="J51" s="23"/>
      <c r="K51" s="4">
        <v>8</v>
      </c>
      <c r="L51" s="4">
        <v>58.69</v>
      </c>
      <c r="M51" s="4">
        <v>9.18</v>
      </c>
      <c r="N51" s="4">
        <v>8</v>
      </c>
      <c r="O51" s="4">
        <v>57.52</v>
      </c>
      <c r="P51" s="4">
        <v>8.5</v>
      </c>
      <c r="Q51" s="4">
        <v>9</v>
      </c>
      <c r="R51" s="4">
        <v>55.93</v>
      </c>
      <c r="S51" s="4">
        <v>11.86</v>
      </c>
    </row>
    <row r="52" spans="3:19" x14ac:dyDescent="0.2">
      <c r="C52" s="24" t="s">
        <v>15</v>
      </c>
      <c r="D52" s="25"/>
      <c r="E52" s="2">
        <f>AVERAGE(E49,E50,E51)</f>
        <v>31.763333333333332</v>
      </c>
      <c r="F52" s="2">
        <f>AVERAGE(F49,F50,F51)</f>
        <v>58.54666666666666</v>
      </c>
      <c r="G52" s="2">
        <f>AVERAGE(G49,G50,G51)</f>
        <v>4.9666666666666677</v>
      </c>
      <c r="H52" s="21">
        <f>AVERAGE(H49:J51)</f>
        <v>20.313333333333333</v>
      </c>
      <c r="I52" s="22"/>
      <c r="J52" s="23"/>
      <c r="K52" s="4">
        <f t="shared" ref="K52:S52" si="1">AVERAGE(K49,K50,K51)</f>
        <v>7</v>
      </c>
      <c r="L52" s="4">
        <f t="shared" si="1"/>
        <v>55.843333333333334</v>
      </c>
      <c r="M52" s="4">
        <f t="shared" si="1"/>
        <v>14.08</v>
      </c>
      <c r="N52" s="4">
        <f t="shared" si="1"/>
        <v>6.666666666666667</v>
      </c>
      <c r="O52" s="4">
        <f t="shared" si="1"/>
        <v>55.420000000000009</v>
      </c>
      <c r="P52" s="4">
        <f t="shared" si="1"/>
        <v>13.020000000000001</v>
      </c>
      <c r="Q52" s="4">
        <f t="shared" si="1"/>
        <v>7.666666666666667</v>
      </c>
      <c r="R52" s="4">
        <f t="shared" si="1"/>
        <v>53.98</v>
      </c>
      <c r="S52" s="4">
        <f t="shared" si="1"/>
        <v>11.926666666666668</v>
      </c>
    </row>
    <row r="53" spans="3:19" x14ac:dyDescent="0.2">
      <c r="C53" s="24" t="s">
        <v>16</v>
      </c>
      <c r="D53" s="25"/>
      <c r="E53" s="26">
        <f>AVERAGE(E52:G52)</f>
        <v>31.758888888888887</v>
      </c>
      <c r="F53" s="27"/>
      <c r="G53" s="28"/>
      <c r="H53" s="3"/>
      <c r="I53" s="3"/>
      <c r="J53" s="3"/>
      <c r="K53" s="10"/>
      <c r="L53" s="10"/>
      <c r="M53" s="10"/>
      <c r="N53" s="3"/>
      <c r="O53" s="3"/>
      <c r="P53" s="3"/>
      <c r="Q53" s="3"/>
      <c r="R53" s="3"/>
      <c r="S53" s="3"/>
    </row>
    <row r="55" spans="3:19" x14ac:dyDescent="0.2">
      <c r="C55" s="29" t="s">
        <v>19</v>
      </c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 t="s">
        <v>19</v>
      </c>
      <c r="O55" s="24"/>
      <c r="P55" s="24"/>
      <c r="Q55" s="24"/>
      <c r="R55" s="24"/>
      <c r="S55" s="25"/>
    </row>
    <row r="56" spans="3:19" x14ac:dyDescent="0.2">
      <c r="C56" s="30" t="s">
        <v>13</v>
      </c>
      <c r="D56" s="31"/>
      <c r="E56" s="34" t="s">
        <v>0</v>
      </c>
      <c r="F56" s="34"/>
      <c r="G56" s="35"/>
      <c r="H56" s="38" t="s">
        <v>8</v>
      </c>
      <c r="I56" s="39"/>
      <c r="J56" s="40"/>
      <c r="K56" s="47" t="s">
        <v>9</v>
      </c>
      <c r="L56" s="48"/>
      <c r="M56" s="49"/>
      <c r="N56" s="47" t="s">
        <v>9</v>
      </c>
      <c r="O56" s="48"/>
      <c r="P56" s="49"/>
      <c r="Q56" s="47" t="s">
        <v>9</v>
      </c>
      <c r="R56" s="48"/>
      <c r="S56" s="49"/>
    </row>
    <row r="57" spans="3:19" x14ac:dyDescent="0.2">
      <c r="C57" s="32"/>
      <c r="D57" s="33"/>
      <c r="E57" s="36"/>
      <c r="F57" s="36"/>
      <c r="G57" s="37"/>
      <c r="H57" s="41"/>
      <c r="I57" s="42"/>
      <c r="J57" s="43"/>
      <c r="K57" s="50" t="s">
        <v>24</v>
      </c>
      <c r="L57" s="51"/>
      <c r="M57" s="52"/>
      <c r="N57" s="50" t="s">
        <v>25</v>
      </c>
      <c r="O57" s="51"/>
      <c r="P57" s="52"/>
      <c r="Q57" s="50" t="s">
        <v>26</v>
      </c>
      <c r="R57" s="51"/>
      <c r="S57" s="52"/>
    </row>
    <row r="58" spans="3:19" x14ac:dyDescent="0.2">
      <c r="C58" s="19"/>
      <c r="D58" s="20"/>
      <c r="E58" s="5" t="s">
        <v>1</v>
      </c>
      <c r="F58" s="6" t="s">
        <v>2</v>
      </c>
      <c r="G58" s="6" t="s">
        <v>3</v>
      </c>
      <c r="H58" s="44"/>
      <c r="I58" s="45"/>
      <c r="J58" s="46"/>
      <c r="K58" s="9" t="s">
        <v>10</v>
      </c>
      <c r="L58" s="9" t="s">
        <v>23</v>
      </c>
      <c r="M58" s="9" t="s">
        <v>12</v>
      </c>
      <c r="N58" s="9" t="s">
        <v>10</v>
      </c>
      <c r="O58" s="9" t="s">
        <v>23</v>
      </c>
      <c r="P58" s="9" t="s">
        <v>12</v>
      </c>
      <c r="Q58" s="9" t="s">
        <v>10</v>
      </c>
      <c r="R58" s="9" t="s">
        <v>23</v>
      </c>
      <c r="S58" s="9" t="s">
        <v>12</v>
      </c>
    </row>
    <row r="59" spans="3:19" x14ac:dyDescent="0.2">
      <c r="C59" s="19" t="s">
        <v>4</v>
      </c>
      <c r="D59" s="20"/>
      <c r="E59" s="2">
        <v>4.66</v>
      </c>
      <c r="F59" s="2">
        <v>15.67</v>
      </c>
      <c r="G59" s="2">
        <v>1.8</v>
      </c>
      <c r="H59" s="21">
        <v>15.97</v>
      </c>
      <c r="I59" s="22"/>
      <c r="J59" s="23"/>
      <c r="K59" s="7">
        <v>4</v>
      </c>
      <c r="L59" s="4">
        <v>49.1</v>
      </c>
      <c r="M59" s="4">
        <v>17.55</v>
      </c>
      <c r="N59" s="7">
        <v>4</v>
      </c>
      <c r="O59" s="4">
        <v>46.47</v>
      </c>
      <c r="P59" s="4">
        <v>18.149999999999999</v>
      </c>
      <c r="Q59" s="7">
        <v>4</v>
      </c>
      <c r="R59" s="4">
        <v>46.06</v>
      </c>
      <c r="S59" s="4">
        <v>17.73</v>
      </c>
    </row>
    <row r="60" spans="3:19" x14ac:dyDescent="0.2">
      <c r="C60" s="24" t="s">
        <v>5</v>
      </c>
      <c r="D60" s="25"/>
      <c r="E60" s="2">
        <v>3.48</v>
      </c>
      <c r="F60" s="2">
        <v>13.29</v>
      </c>
      <c r="G60" s="2">
        <v>1.59</v>
      </c>
      <c r="H60" s="21">
        <v>16.23</v>
      </c>
      <c r="I60" s="22"/>
      <c r="J60" s="23"/>
      <c r="K60" s="4">
        <v>5</v>
      </c>
      <c r="L60" s="4">
        <v>44.48</v>
      </c>
      <c r="M60" s="4">
        <v>13.38</v>
      </c>
      <c r="N60" s="4">
        <v>4</v>
      </c>
      <c r="O60" s="4">
        <v>47.73</v>
      </c>
      <c r="P60" s="4">
        <v>17.920000000000002</v>
      </c>
      <c r="Q60" s="4">
        <v>5</v>
      </c>
      <c r="R60" s="4">
        <v>50.46</v>
      </c>
      <c r="S60" s="4">
        <v>19.05</v>
      </c>
    </row>
    <row r="61" spans="3:19" x14ac:dyDescent="0.2">
      <c r="C61" s="24" t="s">
        <v>6</v>
      </c>
      <c r="D61" s="25"/>
      <c r="E61" s="2">
        <v>3.94</v>
      </c>
      <c r="F61" s="2">
        <v>11.6</v>
      </c>
      <c r="G61" s="2">
        <v>1.65</v>
      </c>
      <c r="H61" s="21">
        <v>15.13</v>
      </c>
      <c r="I61" s="22"/>
      <c r="J61" s="23"/>
      <c r="K61" s="4">
        <v>5</v>
      </c>
      <c r="L61" s="4">
        <v>42.94</v>
      </c>
      <c r="M61" s="4">
        <v>19.899999999999999</v>
      </c>
      <c r="N61" s="4">
        <v>4</v>
      </c>
      <c r="O61" s="4">
        <v>50.51</v>
      </c>
      <c r="P61" s="4">
        <v>19.100000000000001</v>
      </c>
      <c r="Q61" s="4">
        <v>4</v>
      </c>
      <c r="R61" s="4">
        <v>49.82</v>
      </c>
      <c r="S61" s="4">
        <v>20.239999999999998</v>
      </c>
    </row>
    <row r="62" spans="3:19" x14ac:dyDescent="0.2">
      <c r="C62" s="24" t="s">
        <v>15</v>
      </c>
      <c r="D62" s="25"/>
      <c r="E62" s="2">
        <f>AVERAGE(E59,E60,E61)</f>
        <v>4.0266666666666664</v>
      </c>
      <c r="F62" s="2">
        <f>AVERAGE(F59,F60,F61)</f>
        <v>13.520000000000001</v>
      </c>
      <c r="G62" s="2">
        <f>AVERAGE(G59,G60,G61)</f>
        <v>1.68</v>
      </c>
      <c r="H62" s="21">
        <f>AVERAGE(H59:J61)</f>
        <v>15.776666666666669</v>
      </c>
      <c r="I62" s="22"/>
      <c r="J62" s="23"/>
      <c r="K62" s="4">
        <f t="shared" ref="K62:S62" si="2">AVERAGE(K59,K60,K61)</f>
        <v>4.666666666666667</v>
      </c>
      <c r="L62" s="4">
        <f t="shared" si="2"/>
        <v>45.506666666666661</v>
      </c>
      <c r="M62" s="4">
        <f t="shared" si="2"/>
        <v>16.943333333333332</v>
      </c>
      <c r="N62" s="4">
        <f t="shared" si="2"/>
        <v>4</v>
      </c>
      <c r="O62" s="4">
        <f t="shared" si="2"/>
        <v>48.236666666666657</v>
      </c>
      <c r="P62" s="4">
        <f t="shared" si="2"/>
        <v>18.39</v>
      </c>
      <c r="Q62" s="4">
        <f t="shared" si="2"/>
        <v>4.333333333333333</v>
      </c>
      <c r="R62" s="4">
        <f t="shared" si="2"/>
        <v>48.78</v>
      </c>
      <c r="S62" s="4">
        <f t="shared" si="2"/>
        <v>19.006666666666664</v>
      </c>
    </row>
    <row r="63" spans="3:19" x14ac:dyDescent="0.2">
      <c r="C63" s="24" t="s">
        <v>16</v>
      </c>
      <c r="D63" s="25"/>
      <c r="E63" s="26">
        <f>AVERAGE(E62:G62)</f>
        <v>6.4088888888888889</v>
      </c>
      <c r="F63" s="27"/>
      <c r="G63" s="28"/>
      <c r="H63" s="3"/>
      <c r="I63" s="3"/>
      <c r="J63" s="3"/>
      <c r="K63" s="10"/>
      <c r="L63" s="10"/>
      <c r="M63" s="10"/>
      <c r="N63" s="3"/>
      <c r="O63" s="3"/>
      <c r="P63" s="3"/>
      <c r="Q63" s="3"/>
      <c r="R63" s="3"/>
      <c r="S63" s="3"/>
    </row>
    <row r="64" spans="3:19" s="3" customFormat="1" x14ac:dyDescent="0.2"/>
    <row r="65" spans="3:19" x14ac:dyDescent="0.2">
      <c r="C65" s="29" t="s">
        <v>17</v>
      </c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 t="s">
        <v>17</v>
      </c>
      <c r="O65" s="24"/>
      <c r="P65" s="24"/>
      <c r="Q65" s="24"/>
      <c r="R65" s="24"/>
      <c r="S65" s="25"/>
    </row>
    <row r="66" spans="3:19" x14ac:dyDescent="0.2">
      <c r="C66" s="30" t="s">
        <v>13</v>
      </c>
      <c r="D66" s="31"/>
      <c r="E66" s="34" t="s">
        <v>0</v>
      </c>
      <c r="F66" s="34"/>
      <c r="G66" s="35"/>
      <c r="H66" s="38" t="s">
        <v>8</v>
      </c>
      <c r="I66" s="39"/>
      <c r="J66" s="40"/>
      <c r="K66" s="14" t="s">
        <v>9</v>
      </c>
      <c r="L66" s="15"/>
      <c r="M66" s="16"/>
      <c r="N66" s="14" t="s">
        <v>9</v>
      </c>
      <c r="O66" s="15"/>
      <c r="P66" s="16"/>
      <c r="Q66" s="14" t="s">
        <v>9</v>
      </c>
      <c r="R66" s="15"/>
      <c r="S66" s="16"/>
    </row>
    <row r="67" spans="3:19" x14ac:dyDescent="0.2">
      <c r="C67" s="32"/>
      <c r="D67" s="33"/>
      <c r="E67" s="36"/>
      <c r="F67" s="36"/>
      <c r="G67" s="37"/>
      <c r="H67" s="41"/>
      <c r="I67" s="42"/>
      <c r="J67" s="43"/>
      <c r="K67" s="50" t="s">
        <v>24</v>
      </c>
      <c r="L67" s="51"/>
      <c r="M67" s="52"/>
      <c r="N67" s="50" t="s">
        <v>25</v>
      </c>
      <c r="O67" s="51"/>
      <c r="P67" s="52"/>
      <c r="Q67" s="50" t="s">
        <v>26</v>
      </c>
      <c r="R67" s="51"/>
      <c r="S67" s="52"/>
    </row>
    <row r="68" spans="3:19" x14ac:dyDescent="0.2">
      <c r="C68" s="19"/>
      <c r="D68" s="20"/>
      <c r="E68" s="5" t="s">
        <v>1</v>
      </c>
      <c r="F68" s="6" t="s">
        <v>2</v>
      </c>
      <c r="G68" s="6" t="s">
        <v>3</v>
      </c>
      <c r="H68" s="44"/>
      <c r="I68" s="45"/>
      <c r="J68" s="46"/>
      <c r="K68" s="9" t="s">
        <v>10</v>
      </c>
      <c r="L68" s="9" t="s">
        <v>23</v>
      </c>
      <c r="M68" s="9" t="s">
        <v>12</v>
      </c>
      <c r="N68" s="9" t="s">
        <v>10</v>
      </c>
      <c r="O68" s="9" t="s">
        <v>23</v>
      </c>
      <c r="P68" s="9" t="s">
        <v>12</v>
      </c>
      <c r="Q68" s="9" t="s">
        <v>10</v>
      </c>
      <c r="R68" s="9" t="s">
        <v>23</v>
      </c>
      <c r="S68" s="9" t="s">
        <v>12</v>
      </c>
    </row>
    <row r="69" spans="3:19" x14ac:dyDescent="0.2">
      <c r="C69" s="19" t="s">
        <v>4</v>
      </c>
      <c r="D69" s="20"/>
      <c r="E69" s="2">
        <v>21.03</v>
      </c>
      <c r="F69" s="2">
        <v>18.05</v>
      </c>
      <c r="G69" s="2">
        <v>4.4800000000000004</v>
      </c>
      <c r="H69" s="21">
        <v>18.100000000000001</v>
      </c>
      <c r="I69" s="22"/>
      <c r="J69" s="23"/>
      <c r="K69" s="7">
        <v>4</v>
      </c>
      <c r="L69" s="4">
        <v>27.72</v>
      </c>
      <c r="M69" s="4">
        <v>13.85</v>
      </c>
      <c r="N69" s="7">
        <v>5</v>
      </c>
      <c r="O69" s="4">
        <v>31.63</v>
      </c>
      <c r="P69" s="4">
        <v>12.35</v>
      </c>
      <c r="Q69" s="7">
        <v>6</v>
      </c>
      <c r="R69" s="4">
        <v>32.1</v>
      </c>
      <c r="S69" s="4">
        <v>17.59</v>
      </c>
    </row>
    <row r="70" spans="3:19" x14ac:dyDescent="0.2">
      <c r="C70" s="24" t="s">
        <v>5</v>
      </c>
      <c r="D70" s="25"/>
      <c r="E70" s="2">
        <v>15.39</v>
      </c>
      <c r="F70" s="2">
        <v>18.39</v>
      </c>
      <c r="G70" s="2">
        <v>4.72</v>
      </c>
      <c r="H70" s="21">
        <v>16.809999999999999</v>
      </c>
      <c r="I70" s="22"/>
      <c r="J70" s="23"/>
      <c r="K70" s="4">
        <v>5</v>
      </c>
      <c r="L70" s="4">
        <v>27.52</v>
      </c>
      <c r="M70" s="4">
        <v>12.36</v>
      </c>
      <c r="N70" s="4">
        <v>5</v>
      </c>
      <c r="O70" s="4">
        <v>34.090000000000003</v>
      </c>
      <c r="P70" s="4">
        <v>17.32</v>
      </c>
      <c r="Q70" s="4">
        <v>5</v>
      </c>
      <c r="R70" s="4">
        <v>33.19</v>
      </c>
      <c r="S70" s="4">
        <v>15.85</v>
      </c>
    </row>
    <row r="71" spans="3:19" x14ac:dyDescent="0.2">
      <c r="C71" s="24" t="s">
        <v>6</v>
      </c>
      <c r="D71" s="25"/>
      <c r="E71" s="2">
        <v>15.9</v>
      </c>
      <c r="F71" s="2">
        <v>22.88</v>
      </c>
      <c r="G71" s="2">
        <v>4.0599999999999996</v>
      </c>
      <c r="H71" s="21">
        <v>18.239999999999998</v>
      </c>
      <c r="I71" s="22"/>
      <c r="J71" s="23"/>
      <c r="K71" s="4">
        <v>5</v>
      </c>
      <c r="L71" s="4">
        <v>25.11</v>
      </c>
      <c r="M71" s="4">
        <v>16.73</v>
      </c>
      <c r="N71" s="4">
        <v>5</v>
      </c>
      <c r="O71" s="4">
        <v>36.32</v>
      </c>
      <c r="P71" s="4">
        <v>17.61</v>
      </c>
      <c r="Q71" s="4">
        <v>5</v>
      </c>
      <c r="R71" s="4">
        <v>36.08</v>
      </c>
      <c r="S71" s="4">
        <v>18.93</v>
      </c>
    </row>
    <row r="72" spans="3:19" x14ac:dyDescent="0.2">
      <c r="C72" s="24" t="s">
        <v>15</v>
      </c>
      <c r="D72" s="25"/>
      <c r="E72" s="2">
        <f>AVERAGE(E69,E70,E71)</f>
        <v>17.440000000000001</v>
      </c>
      <c r="F72" s="2">
        <f>AVERAGE(F69,F70,F71)</f>
        <v>19.77333333333333</v>
      </c>
      <c r="G72" s="2">
        <f>AVERAGE(G69,G70,G71)</f>
        <v>4.419999999999999</v>
      </c>
      <c r="H72" s="21">
        <f>AVERAGE(H69:J71)</f>
        <v>17.716666666666665</v>
      </c>
      <c r="I72" s="22"/>
      <c r="J72" s="23"/>
      <c r="K72" s="4">
        <f t="shared" ref="K72:S72" si="3">AVERAGE(K69,K70,K71)</f>
        <v>4.666666666666667</v>
      </c>
      <c r="L72" s="4">
        <f t="shared" si="3"/>
        <v>26.783333333333331</v>
      </c>
      <c r="M72" s="4">
        <f t="shared" si="3"/>
        <v>14.313333333333333</v>
      </c>
      <c r="N72" s="4">
        <f t="shared" si="3"/>
        <v>5</v>
      </c>
      <c r="O72" s="4">
        <f t="shared" si="3"/>
        <v>34.013333333333328</v>
      </c>
      <c r="P72" s="4">
        <f t="shared" si="3"/>
        <v>15.76</v>
      </c>
      <c r="Q72" s="4">
        <f t="shared" si="3"/>
        <v>5.333333333333333</v>
      </c>
      <c r="R72" s="4">
        <f t="shared" si="3"/>
        <v>33.79</v>
      </c>
      <c r="S72" s="4">
        <f t="shared" si="3"/>
        <v>17.456666666666667</v>
      </c>
    </row>
    <row r="73" spans="3:19" x14ac:dyDescent="0.2">
      <c r="C73" s="24" t="s">
        <v>16</v>
      </c>
      <c r="D73" s="25"/>
      <c r="E73" s="26">
        <f>AVERAGE(E72:G72)</f>
        <v>13.877777777777778</v>
      </c>
      <c r="F73" s="27"/>
      <c r="G73" s="28"/>
      <c r="H73" s="3"/>
      <c r="I73" s="3"/>
      <c r="J73" s="3"/>
      <c r="K73" s="10"/>
      <c r="L73" s="10"/>
      <c r="M73" s="10"/>
      <c r="N73" s="3"/>
      <c r="O73" s="3"/>
      <c r="P73" s="3"/>
      <c r="Q73" s="3"/>
      <c r="R73" s="3"/>
      <c r="S73" s="3"/>
    </row>
    <row r="75" spans="3:19" x14ac:dyDescent="0.2">
      <c r="C75" s="29" t="s">
        <v>18</v>
      </c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 t="s">
        <v>18</v>
      </c>
      <c r="O75" s="24"/>
      <c r="P75" s="24"/>
      <c r="Q75" s="24"/>
      <c r="R75" s="24"/>
      <c r="S75" s="25"/>
    </row>
    <row r="76" spans="3:19" x14ac:dyDescent="0.2">
      <c r="C76" s="30" t="s">
        <v>13</v>
      </c>
      <c r="D76" s="31"/>
      <c r="E76" s="34" t="s">
        <v>0</v>
      </c>
      <c r="F76" s="34"/>
      <c r="G76" s="35"/>
      <c r="H76" s="38" t="s">
        <v>8</v>
      </c>
      <c r="I76" s="39"/>
      <c r="J76" s="40"/>
      <c r="K76" s="47" t="s">
        <v>9</v>
      </c>
      <c r="L76" s="48"/>
      <c r="M76" s="49"/>
      <c r="N76" s="47" t="s">
        <v>9</v>
      </c>
      <c r="O76" s="48"/>
      <c r="P76" s="49"/>
      <c r="Q76" s="47" t="s">
        <v>9</v>
      </c>
      <c r="R76" s="48"/>
      <c r="S76" s="49"/>
    </row>
    <row r="77" spans="3:19" x14ac:dyDescent="0.2">
      <c r="C77" s="32"/>
      <c r="D77" s="33"/>
      <c r="E77" s="36"/>
      <c r="F77" s="36"/>
      <c r="G77" s="37"/>
      <c r="H77" s="41"/>
      <c r="I77" s="42"/>
      <c r="J77" s="43"/>
      <c r="K77" s="50" t="s">
        <v>24</v>
      </c>
      <c r="L77" s="51"/>
      <c r="M77" s="52"/>
      <c r="N77" s="50" t="s">
        <v>25</v>
      </c>
      <c r="O77" s="51"/>
      <c r="P77" s="52"/>
      <c r="Q77" s="50" t="s">
        <v>26</v>
      </c>
      <c r="R77" s="51"/>
      <c r="S77" s="52"/>
    </row>
    <row r="78" spans="3:19" x14ac:dyDescent="0.2">
      <c r="C78" s="19"/>
      <c r="D78" s="20"/>
      <c r="E78" s="5" t="s">
        <v>1</v>
      </c>
      <c r="F78" s="6" t="s">
        <v>2</v>
      </c>
      <c r="G78" s="6" t="s">
        <v>3</v>
      </c>
      <c r="H78" s="44"/>
      <c r="I78" s="45"/>
      <c r="J78" s="46"/>
      <c r="K78" s="9" t="s">
        <v>10</v>
      </c>
      <c r="L78" s="9" t="s">
        <v>23</v>
      </c>
      <c r="M78" s="9" t="s">
        <v>12</v>
      </c>
      <c r="N78" s="9" t="s">
        <v>10</v>
      </c>
      <c r="O78" s="9" t="s">
        <v>23</v>
      </c>
      <c r="P78" s="9" t="s">
        <v>12</v>
      </c>
      <c r="Q78" s="9" t="s">
        <v>10</v>
      </c>
      <c r="R78" s="9" t="s">
        <v>23</v>
      </c>
      <c r="S78" s="9" t="s">
        <v>12</v>
      </c>
    </row>
    <row r="79" spans="3:19" x14ac:dyDescent="0.2">
      <c r="C79" s="19" t="s">
        <v>4</v>
      </c>
      <c r="D79" s="20"/>
      <c r="E79" s="2">
        <v>34.479999999999997</v>
      </c>
      <c r="F79" s="2">
        <v>33.11</v>
      </c>
      <c r="G79" s="2">
        <v>5.55</v>
      </c>
      <c r="H79" s="21">
        <v>26.02</v>
      </c>
      <c r="I79" s="22"/>
      <c r="J79" s="23"/>
      <c r="K79" s="7">
        <v>5</v>
      </c>
      <c r="L79" s="4">
        <v>47.32</v>
      </c>
      <c r="M79" s="4">
        <v>13.22</v>
      </c>
      <c r="N79" s="7">
        <v>6</v>
      </c>
      <c r="O79" s="4">
        <v>42.63</v>
      </c>
      <c r="P79" s="4">
        <v>18.190000000000001</v>
      </c>
      <c r="Q79" s="7">
        <v>5</v>
      </c>
      <c r="R79" s="4">
        <v>43.11</v>
      </c>
      <c r="S79" s="4">
        <v>13.25</v>
      </c>
    </row>
    <row r="80" spans="3:19" x14ac:dyDescent="0.2">
      <c r="C80" s="24" t="s">
        <v>5</v>
      </c>
      <c r="D80" s="25"/>
      <c r="E80" s="2">
        <v>36.71</v>
      </c>
      <c r="F80" s="2">
        <v>34.56</v>
      </c>
      <c r="G80" s="2">
        <v>5.93</v>
      </c>
      <c r="H80" s="21">
        <v>26.87</v>
      </c>
      <c r="I80" s="22"/>
      <c r="J80" s="23"/>
      <c r="K80" s="4">
        <v>7</v>
      </c>
      <c r="L80" s="4">
        <v>42.76</v>
      </c>
      <c r="M80" s="4">
        <v>19.309999999999999</v>
      </c>
      <c r="N80" s="4">
        <v>10</v>
      </c>
      <c r="O80" s="4">
        <v>41.4</v>
      </c>
      <c r="P80" s="4">
        <v>12.85</v>
      </c>
      <c r="Q80" s="4">
        <v>7</v>
      </c>
      <c r="R80" s="4">
        <v>44.96</v>
      </c>
      <c r="S80" s="4">
        <v>18.38</v>
      </c>
    </row>
    <row r="81" spans="3:19" x14ac:dyDescent="0.2">
      <c r="C81" s="24" t="s">
        <v>6</v>
      </c>
      <c r="D81" s="25"/>
      <c r="E81" s="2">
        <v>37.090000000000003</v>
      </c>
      <c r="F81" s="2">
        <v>35.659999999999997</v>
      </c>
      <c r="G81" s="2">
        <v>5.48</v>
      </c>
      <c r="H81" s="21">
        <v>26.22</v>
      </c>
      <c r="I81" s="22"/>
      <c r="J81" s="23"/>
      <c r="K81" s="4">
        <v>9</v>
      </c>
      <c r="L81" s="4">
        <v>45.11</v>
      </c>
      <c r="M81" s="4">
        <v>11</v>
      </c>
      <c r="N81" s="4">
        <v>7</v>
      </c>
      <c r="O81" s="4">
        <v>57.28</v>
      </c>
      <c r="P81" s="4">
        <v>9.1199999999999992</v>
      </c>
      <c r="Q81" s="4">
        <v>7</v>
      </c>
      <c r="R81" s="4">
        <v>43.49</v>
      </c>
      <c r="S81" s="4">
        <v>11.78</v>
      </c>
    </row>
    <row r="82" spans="3:19" x14ac:dyDescent="0.2">
      <c r="C82" s="24" t="s">
        <v>15</v>
      </c>
      <c r="D82" s="25"/>
      <c r="E82" s="2">
        <f>AVERAGE(E79,E80,E81)</f>
        <v>36.093333333333334</v>
      </c>
      <c r="F82" s="2">
        <f>AVERAGE(F79,F80,F81)</f>
        <v>34.443333333333335</v>
      </c>
      <c r="G82" s="2">
        <f>AVERAGE(G79,G80,G81)</f>
        <v>5.6533333333333333</v>
      </c>
      <c r="H82" s="21">
        <f>AVERAGE(H79:J81)</f>
        <v>26.37</v>
      </c>
      <c r="I82" s="22"/>
      <c r="J82" s="23"/>
      <c r="K82" s="4">
        <f t="shared" ref="K82:S82" si="4">AVERAGE(K79,K80,K81)</f>
        <v>7</v>
      </c>
      <c r="L82" s="4">
        <f t="shared" si="4"/>
        <v>45.063333333333333</v>
      </c>
      <c r="M82" s="4">
        <f t="shared" si="4"/>
        <v>14.51</v>
      </c>
      <c r="N82" s="4">
        <f t="shared" si="4"/>
        <v>7.666666666666667</v>
      </c>
      <c r="O82" s="4">
        <f t="shared" si="4"/>
        <v>47.103333333333332</v>
      </c>
      <c r="P82" s="4">
        <f t="shared" si="4"/>
        <v>13.386666666666665</v>
      </c>
      <c r="Q82" s="4">
        <f t="shared" si="4"/>
        <v>6.333333333333333</v>
      </c>
      <c r="R82" s="4">
        <f t="shared" si="4"/>
        <v>43.853333333333332</v>
      </c>
      <c r="S82" s="4">
        <f t="shared" si="4"/>
        <v>14.469999999999999</v>
      </c>
    </row>
    <row r="83" spans="3:19" x14ac:dyDescent="0.2">
      <c r="C83" s="24" t="s">
        <v>16</v>
      </c>
      <c r="D83" s="25"/>
      <c r="E83" s="26">
        <f>AVERAGE(E82:G82)</f>
        <v>25.396666666666665</v>
      </c>
      <c r="F83" s="27"/>
      <c r="G83" s="28"/>
      <c r="H83" s="3"/>
      <c r="I83" s="3"/>
      <c r="J83" s="3"/>
      <c r="K83" s="10"/>
      <c r="L83" s="10"/>
      <c r="M83" s="10"/>
      <c r="N83" s="3"/>
      <c r="O83" s="3"/>
      <c r="P83" s="3"/>
      <c r="Q83" s="3"/>
      <c r="R83" s="3"/>
      <c r="S83" s="3"/>
    </row>
    <row r="85" spans="3:19" x14ac:dyDescent="0.2">
      <c r="C85" s="29" t="s">
        <v>19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 t="s">
        <v>19</v>
      </c>
      <c r="O85" s="24"/>
      <c r="P85" s="24"/>
      <c r="Q85" s="24"/>
      <c r="R85" s="24"/>
      <c r="S85" s="25"/>
    </row>
    <row r="86" spans="3:19" x14ac:dyDescent="0.2">
      <c r="C86" s="30" t="s">
        <v>13</v>
      </c>
      <c r="D86" s="31"/>
      <c r="E86" s="34" t="s">
        <v>0</v>
      </c>
      <c r="F86" s="34"/>
      <c r="G86" s="35"/>
      <c r="H86" s="38" t="s">
        <v>8</v>
      </c>
      <c r="I86" s="39"/>
      <c r="J86" s="40"/>
      <c r="K86" s="47" t="s">
        <v>9</v>
      </c>
      <c r="L86" s="48"/>
      <c r="M86" s="49"/>
      <c r="N86" s="47" t="s">
        <v>9</v>
      </c>
      <c r="O86" s="48"/>
      <c r="P86" s="49"/>
      <c r="Q86" s="47" t="s">
        <v>9</v>
      </c>
      <c r="R86" s="48"/>
      <c r="S86" s="49"/>
    </row>
    <row r="87" spans="3:19" x14ac:dyDescent="0.2">
      <c r="C87" s="32"/>
      <c r="D87" s="33"/>
      <c r="E87" s="36"/>
      <c r="F87" s="36"/>
      <c r="G87" s="37"/>
      <c r="H87" s="41"/>
      <c r="I87" s="42"/>
      <c r="J87" s="43"/>
      <c r="K87" s="50" t="s">
        <v>24</v>
      </c>
      <c r="L87" s="51"/>
      <c r="M87" s="52"/>
      <c r="N87" s="50" t="s">
        <v>25</v>
      </c>
      <c r="O87" s="51"/>
      <c r="P87" s="52"/>
      <c r="Q87" s="50" t="s">
        <v>26</v>
      </c>
      <c r="R87" s="51"/>
      <c r="S87" s="52"/>
    </row>
    <row r="88" spans="3:19" x14ac:dyDescent="0.2">
      <c r="C88" s="19"/>
      <c r="D88" s="20"/>
      <c r="E88" s="5" t="s">
        <v>1</v>
      </c>
      <c r="F88" s="6" t="s">
        <v>2</v>
      </c>
      <c r="G88" s="6" t="s">
        <v>3</v>
      </c>
      <c r="H88" s="44"/>
      <c r="I88" s="45"/>
      <c r="J88" s="46"/>
      <c r="K88" s="9" t="s">
        <v>10</v>
      </c>
      <c r="L88" s="9" t="s">
        <v>23</v>
      </c>
      <c r="M88" s="9" t="s">
        <v>12</v>
      </c>
      <c r="N88" s="9" t="s">
        <v>10</v>
      </c>
      <c r="O88" s="9" t="s">
        <v>23</v>
      </c>
      <c r="P88" s="9" t="s">
        <v>12</v>
      </c>
      <c r="Q88" s="9" t="s">
        <v>10</v>
      </c>
      <c r="R88" s="9" t="s">
        <v>23</v>
      </c>
      <c r="S88" s="9" t="s">
        <v>12</v>
      </c>
    </row>
    <row r="89" spans="3:19" x14ac:dyDescent="0.2">
      <c r="C89" s="19" t="s">
        <v>4</v>
      </c>
      <c r="D89" s="20"/>
      <c r="E89" s="2">
        <v>5.13</v>
      </c>
      <c r="F89" s="2">
        <v>8.67</v>
      </c>
      <c r="G89" s="2">
        <v>2.78</v>
      </c>
      <c r="H89" s="21">
        <v>14.94</v>
      </c>
      <c r="I89" s="22"/>
      <c r="J89" s="23"/>
      <c r="K89" s="7">
        <v>4</v>
      </c>
      <c r="L89" s="4">
        <v>47.76</v>
      </c>
      <c r="M89" s="4">
        <v>20.149999999999999</v>
      </c>
      <c r="N89" s="7">
        <v>4</v>
      </c>
      <c r="O89" s="4">
        <v>53.75</v>
      </c>
      <c r="P89" s="4">
        <v>19.899999999999999</v>
      </c>
      <c r="Q89" s="7">
        <v>4</v>
      </c>
      <c r="R89" s="4">
        <v>49.86</v>
      </c>
      <c r="S89" s="4">
        <v>18.95</v>
      </c>
    </row>
    <row r="90" spans="3:19" x14ac:dyDescent="0.2">
      <c r="C90" s="24" t="s">
        <v>5</v>
      </c>
      <c r="D90" s="25"/>
      <c r="E90" s="2">
        <v>2.16</v>
      </c>
      <c r="F90" s="2">
        <v>7.18</v>
      </c>
      <c r="G90" s="2">
        <v>1.54</v>
      </c>
      <c r="H90" s="21">
        <v>15.21</v>
      </c>
      <c r="I90" s="22"/>
      <c r="J90" s="23"/>
      <c r="K90" s="4">
        <v>5</v>
      </c>
      <c r="L90" s="4">
        <v>53.59</v>
      </c>
      <c r="M90" s="4">
        <v>20.5</v>
      </c>
      <c r="N90" s="4">
        <v>4</v>
      </c>
      <c r="O90" s="4">
        <v>48.32</v>
      </c>
      <c r="P90" s="4">
        <v>20.25</v>
      </c>
      <c r="Q90" s="4">
        <v>5</v>
      </c>
      <c r="R90" s="4">
        <v>51.69</v>
      </c>
      <c r="S90" s="4">
        <v>18.63</v>
      </c>
    </row>
    <row r="91" spans="3:19" x14ac:dyDescent="0.2">
      <c r="C91" s="24" t="s">
        <v>6</v>
      </c>
      <c r="D91" s="25"/>
      <c r="E91" s="2">
        <v>4</v>
      </c>
      <c r="F91" s="2">
        <v>9.0500000000000007</v>
      </c>
      <c r="G91" s="2">
        <v>1.4</v>
      </c>
      <c r="H91" s="21">
        <v>15.25</v>
      </c>
      <c r="I91" s="22"/>
      <c r="J91" s="23"/>
      <c r="K91" s="4">
        <v>4</v>
      </c>
      <c r="L91" s="4">
        <v>54.3</v>
      </c>
      <c r="M91" s="4">
        <v>20.57</v>
      </c>
      <c r="N91" s="4">
        <v>5</v>
      </c>
      <c r="O91" s="4">
        <v>52.62</v>
      </c>
      <c r="P91" s="4">
        <v>20.46</v>
      </c>
      <c r="Q91" s="4">
        <v>4</v>
      </c>
      <c r="R91" s="4">
        <v>49.97</v>
      </c>
      <c r="S91" s="4">
        <v>20.05</v>
      </c>
    </row>
    <row r="92" spans="3:19" x14ac:dyDescent="0.2">
      <c r="C92" s="24" t="s">
        <v>15</v>
      </c>
      <c r="D92" s="25"/>
      <c r="E92" s="2">
        <f>AVERAGE(E89,E90,E91)</f>
        <v>3.7633333333333332</v>
      </c>
      <c r="F92" s="2">
        <f>AVERAGE(F89,F90,F91)</f>
        <v>8.2999999999999989</v>
      </c>
      <c r="G92" s="2">
        <f>AVERAGE(G89,G90,G91)</f>
        <v>1.906666666666667</v>
      </c>
      <c r="H92" s="21">
        <f>AVERAGE(H89:J91)</f>
        <v>15.133333333333333</v>
      </c>
      <c r="I92" s="22"/>
      <c r="J92" s="23"/>
      <c r="K92" s="4">
        <f t="shared" ref="K92:S92" si="5">AVERAGE(K89,K90,K91)</f>
        <v>4.333333333333333</v>
      </c>
      <c r="L92" s="4">
        <f t="shared" si="5"/>
        <v>51.883333333333326</v>
      </c>
      <c r="M92" s="4">
        <f t="shared" si="5"/>
        <v>20.406666666666666</v>
      </c>
      <c r="N92" s="4">
        <f t="shared" si="5"/>
        <v>4.333333333333333</v>
      </c>
      <c r="O92" s="4">
        <f t="shared" si="5"/>
        <v>51.563333333333333</v>
      </c>
      <c r="P92" s="4">
        <f t="shared" si="5"/>
        <v>20.203333333333333</v>
      </c>
      <c r="Q92" s="4">
        <f t="shared" si="5"/>
        <v>4.333333333333333</v>
      </c>
      <c r="R92" s="4">
        <f t="shared" si="5"/>
        <v>50.506666666666661</v>
      </c>
      <c r="S92" s="4">
        <f t="shared" si="5"/>
        <v>19.209999999999997</v>
      </c>
    </row>
    <row r="93" spans="3:19" x14ac:dyDescent="0.2">
      <c r="C93" s="24" t="s">
        <v>16</v>
      </c>
      <c r="D93" s="25"/>
      <c r="E93" s="26">
        <f>AVERAGE(E92:G92)</f>
        <v>4.6566666666666663</v>
      </c>
      <c r="F93" s="27"/>
      <c r="G93" s="28"/>
      <c r="H93" s="3"/>
      <c r="I93" s="3"/>
      <c r="J93" s="3"/>
      <c r="K93" s="10"/>
      <c r="L93" s="10"/>
      <c r="M93" s="10"/>
      <c r="N93" s="3"/>
      <c r="O93" s="3"/>
      <c r="P93" s="3"/>
      <c r="Q93" s="3"/>
      <c r="R93" s="3"/>
      <c r="S93" s="3"/>
    </row>
  </sheetData>
  <mergeCells count="169">
    <mergeCell ref="N86:P86"/>
    <mergeCell ref="Q86:S86"/>
    <mergeCell ref="N87:P87"/>
    <mergeCell ref="Q87:S87"/>
    <mergeCell ref="N65:S65"/>
    <mergeCell ref="N67:P67"/>
    <mergeCell ref="Q67:S67"/>
    <mergeCell ref="N75:S75"/>
    <mergeCell ref="N76:P76"/>
    <mergeCell ref="Q76:S76"/>
    <mergeCell ref="N77:P77"/>
    <mergeCell ref="Q77:S77"/>
    <mergeCell ref="N85:S85"/>
    <mergeCell ref="C35:M35"/>
    <mergeCell ref="N35:S35"/>
    <mergeCell ref="C45:M45"/>
    <mergeCell ref="N45:S45"/>
    <mergeCell ref="C55:M55"/>
    <mergeCell ref="N55:S55"/>
    <mergeCell ref="C5:M5"/>
    <mergeCell ref="C2:S3"/>
    <mergeCell ref="H20:J20"/>
    <mergeCell ref="H19:J19"/>
    <mergeCell ref="C25:M25"/>
    <mergeCell ref="H39:J39"/>
    <mergeCell ref="H32:J32"/>
    <mergeCell ref="H31:J31"/>
    <mergeCell ref="H30:J30"/>
    <mergeCell ref="H29:J29"/>
    <mergeCell ref="C15:M15"/>
    <mergeCell ref="C12:D12"/>
    <mergeCell ref="C13:D13"/>
    <mergeCell ref="E13:G13"/>
    <mergeCell ref="K6:M6"/>
    <mergeCell ref="E6:G7"/>
    <mergeCell ref="H6:J8"/>
    <mergeCell ref="K16:M16"/>
    <mergeCell ref="C29:D29"/>
    <mergeCell ref="C30:D30"/>
    <mergeCell ref="C31:D31"/>
    <mergeCell ref="K7:M7"/>
    <mergeCell ref="C6:D8"/>
    <mergeCell ref="C9:D9"/>
    <mergeCell ref="C10:D10"/>
    <mergeCell ref="C11:D11"/>
    <mergeCell ref="C19:D19"/>
    <mergeCell ref="C20:D20"/>
    <mergeCell ref="C21:D21"/>
    <mergeCell ref="C22:D22"/>
    <mergeCell ref="H22:J22"/>
    <mergeCell ref="H21:J21"/>
    <mergeCell ref="K37:M37"/>
    <mergeCell ref="C36:D38"/>
    <mergeCell ref="E36:G37"/>
    <mergeCell ref="H36:J38"/>
    <mergeCell ref="N37:P37"/>
    <mergeCell ref="Q37:S37"/>
    <mergeCell ref="H9:J9"/>
    <mergeCell ref="H10:J10"/>
    <mergeCell ref="H11:J11"/>
    <mergeCell ref="H12:J12"/>
    <mergeCell ref="C32:D32"/>
    <mergeCell ref="C33:D33"/>
    <mergeCell ref="E23:G23"/>
    <mergeCell ref="K27:M27"/>
    <mergeCell ref="C26:D28"/>
    <mergeCell ref="E26:G27"/>
    <mergeCell ref="H26:J28"/>
    <mergeCell ref="K26:M26"/>
    <mergeCell ref="E33:G33"/>
    <mergeCell ref="C23:D23"/>
    <mergeCell ref="K17:M17"/>
    <mergeCell ref="C16:D18"/>
    <mergeCell ref="E16:G17"/>
    <mergeCell ref="H16:J18"/>
    <mergeCell ref="E43:G43"/>
    <mergeCell ref="C39:D39"/>
    <mergeCell ref="C40:D40"/>
    <mergeCell ref="C41:D41"/>
    <mergeCell ref="C42:D42"/>
    <mergeCell ref="C43:D43"/>
    <mergeCell ref="H62:J62"/>
    <mergeCell ref="H61:J61"/>
    <mergeCell ref="H60:J60"/>
    <mergeCell ref="H59:J59"/>
    <mergeCell ref="H40:J40"/>
    <mergeCell ref="H41:J41"/>
    <mergeCell ref="H42:J42"/>
    <mergeCell ref="C46:D48"/>
    <mergeCell ref="E46:G47"/>
    <mergeCell ref="H46:J48"/>
    <mergeCell ref="C59:D59"/>
    <mergeCell ref="C60:D60"/>
    <mergeCell ref="C61:D61"/>
    <mergeCell ref="C62:D62"/>
    <mergeCell ref="E53:G53"/>
    <mergeCell ref="C49:D49"/>
    <mergeCell ref="C50:D50"/>
    <mergeCell ref="C51:D51"/>
    <mergeCell ref="K46:M46"/>
    <mergeCell ref="H52:J52"/>
    <mergeCell ref="C56:D58"/>
    <mergeCell ref="E56:G57"/>
    <mergeCell ref="H56:J58"/>
    <mergeCell ref="K56:M56"/>
    <mergeCell ref="K57:M57"/>
    <mergeCell ref="N46:P46"/>
    <mergeCell ref="Q46:S46"/>
    <mergeCell ref="N47:P47"/>
    <mergeCell ref="Q47:S47"/>
    <mergeCell ref="K47:M47"/>
    <mergeCell ref="N56:P56"/>
    <mergeCell ref="Q56:S56"/>
    <mergeCell ref="N57:P57"/>
    <mergeCell ref="Q57:S57"/>
    <mergeCell ref="C52:D52"/>
    <mergeCell ref="C53:D53"/>
    <mergeCell ref="C65:M65"/>
    <mergeCell ref="C66:D68"/>
    <mergeCell ref="E66:G67"/>
    <mergeCell ref="H66:J68"/>
    <mergeCell ref="K67:M67"/>
    <mergeCell ref="H51:J51"/>
    <mergeCell ref="H50:J50"/>
    <mergeCell ref="H49:J49"/>
    <mergeCell ref="E63:G63"/>
    <mergeCell ref="C63:D63"/>
    <mergeCell ref="C69:D69"/>
    <mergeCell ref="H69:J69"/>
    <mergeCell ref="C70:D70"/>
    <mergeCell ref="H70:J70"/>
    <mergeCell ref="C71:D71"/>
    <mergeCell ref="H71:J71"/>
    <mergeCell ref="C72:D72"/>
    <mergeCell ref="H72:J72"/>
    <mergeCell ref="C73:D73"/>
    <mergeCell ref="E73:G73"/>
    <mergeCell ref="C75:M75"/>
    <mergeCell ref="C76:D78"/>
    <mergeCell ref="E76:G77"/>
    <mergeCell ref="H76:J78"/>
    <mergeCell ref="K76:M76"/>
    <mergeCell ref="K77:M77"/>
    <mergeCell ref="C79:D79"/>
    <mergeCell ref="H79:J79"/>
    <mergeCell ref="C80:D80"/>
    <mergeCell ref="H80:J80"/>
    <mergeCell ref="C81:D81"/>
    <mergeCell ref="H81:J81"/>
    <mergeCell ref="C82:D82"/>
    <mergeCell ref="H82:J82"/>
    <mergeCell ref="C83:D83"/>
    <mergeCell ref="E83:G83"/>
    <mergeCell ref="C85:M85"/>
    <mergeCell ref="C86:D88"/>
    <mergeCell ref="E86:G87"/>
    <mergeCell ref="H86:J88"/>
    <mergeCell ref="K86:M86"/>
    <mergeCell ref="K87:M87"/>
    <mergeCell ref="C89:D89"/>
    <mergeCell ref="H89:J89"/>
    <mergeCell ref="C90:D90"/>
    <mergeCell ref="H90:J90"/>
    <mergeCell ref="C91:D91"/>
    <mergeCell ref="H91:J91"/>
    <mergeCell ref="C92:D92"/>
    <mergeCell ref="H92:J92"/>
    <mergeCell ref="C93:D93"/>
    <mergeCell ref="E93:G9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DB581-B1D2-4A64-9A0D-C7C5FBB6E14E}">
  <sheetPr codeName="Sheet2"/>
  <dimension ref="B3:Y59"/>
  <sheetViews>
    <sheetView tabSelected="1" topLeftCell="G45" zoomScale="70" zoomScaleNormal="70" workbookViewId="0">
      <selection activeCell="K59" sqref="K59"/>
    </sheetView>
  </sheetViews>
  <sheetFormatPr defaultRowHeight="15" x14ac:dyDescent="0.25"/>
  <cols>
    <col min="2" max="3" width="13.5703125" customWidth="1"/>
    <col min="8" max="9" width="13.7109375" customWidth="1"/>
  </cols>
  <sheetData>
    <row r="3" spans="2:25" x14ac:dyDescent="0.25">
      <c r="B3" s="54" t="s">
        <v>22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2:25" x14ac:dyDescent="0.25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2:25" x14ac:dyDescent="0.25">
      <c r="B5" s="1"/>
      <c r="C5" s="1"/>
      <c r="D5" s="1"/>
      <c r="E5" s="1"/>
      <c r="F5" s="1"/>
      <c r="G5" s="1"/>
      <c r="H5" s="1"/>
      <c r="I5" s="1"/>
    </row>
    <row r="6" spans="2:25" x14ac:dyDescent="0.25">
      <c r="B6" s="59" t="s">
        <v>17</v>
      </c>
      <c r="C6" s="30"/>
      <c r="D6" s="30"/>
      <c r="E6" s="30"/>
      <c r="F6" s="31"/>
      <c r="G6" s="8"/>
      <c r="H6" s="59" t="s">
        <v>17</v>
      </c>
      <c r="I6" s="30"/>
      <c r="J6" s="30"/>
      <c r="K6" s="30"/>
      <c r="L6" s="31"/>
      <c r="N6" s="66" t="s">
        <v>39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8"/>
    </row>
    <row r="7" spans="2:25" x14ac:dyDescent="0.25">
      <c r="B7" s="60"/>
      <c r="C7" s="19"/>
      <c r="D7" s="19"/>
      <c r="E7" s="19"/>
      <c r="F7" s="20"/>
      <c r="G7" s="8"/>
      <c r="H7" s="60"/>
      <c r="I7" s="19"/>
      <c r="J7" s="19"/>
      <c r="K7" s="19"/>
      <c r="L7" s="20"/>
      <c r="N7" s="63" t="s">
        <v>14</v>
      </c>
      <c r="O7" s="64"/>
      <c r="P7" s="64"/>
      <c r="Q7" s="64"/>
      <c r="R7" s="64"/>
      <c r="S7" s="64"/>
      <c r="T7" s="64"/>
      <c r="U7" s="64"/>
      <c r="V7" s="64"/>
      <c r="W7" s="64"/>
      <c r="X7" s="64"/>
      <c r="Y7" s="65"/>
    </row>
    <row r="8" spans="2:25" x14ac:dyDescent="0.25">
      <c r="B8" s="30" t="s">
        <v>16</v>
      </c>
      <c r="C8" s="31"/>
      <c r="D8" s="61" t="s">
        <v>0</v>
      </c>
      <c r="E8" s="34"/>
      <c r="F8" s="35"/>
      <c r="G8" s="1"/>
      <c r="H8" s="30" t="s">
        <v>15</v>
      </c>
      <c r="I8" s="31"/>
      <c r="J8" s="38" t="s">
        <v>8</v>
      </c>
      <c r="K8" s="39"/>
      <c r="L8" s="40"/>
      <c r="N8" s="70" t="s">
        <v>34</v>
      </c>
      <c r="O8" s="78"/>
      <c r="P8" s="57" t="s">
        <v>35</v>
      </c>
      <c r="Q8" s="57"/>
      <c r="R8" s="57" t="s">
        <v>11</v>
      </c>
      <c r="S8" s="57"/>
      <c r="T8" s="57" t="s">
        <v>12</v>
      </c>
      <c r="U8" s="57"/>
      <c r="V8" s="57" t="s">
        <v>36</v>
      </c>
      <c r="W8" s="57"/>
      <c r="X8" s="57" t="s">
        <v>49</v>
      </c>
      <c r="Y8" s="57"/>
    </row>
    <row r="9" spans="2:25" x14ac:dyDescent="0.25">
      <c r="B9" s="19"/>
      <c r="C9" s="20"/>
      <c r="D9" s="62"/>
      <c r="E9" s="36"/>
      <c r="F9" s="37"/>
      <c r="G9" s="1"/>
      <c r="H9" s="19"/>
      <c r="I9" s="20"/>
      <c r="J9" s="44"/>
      <c r="K9" s="45"/>
      <c r="L9" s="46"/>
      <c r="N9" s="70"/>
      <c r="O9" s="78"/>
      <c r="P9" s="57"/>
      <c r="Q9" s="57"/>
      <c r="R9" s="57"/>
      <c r="S9" s="57"/>
      <c r="T9" s="57"/>
      <c r="U9" s="57"/>
      <c r="V9" s="57"/>
      <c r="W9" s="57"/>
      <c r="X9" s="57"/>
      <c r="Y9" s="57"/>
    </row>
    <row r="10" spans="2:25" x14ac:dyDescent="0.25">
      <c r="B10" s="24" t="s">
        <v>27</v>
      </c>
      <c r="C10" s="25"/>
      <c r="D10" s="26">
        <f>'First Phase'!E43</f>
        <v>23.126666666666665</v>
      </c>
      <c r="E10" s="27"/>
      <c r="F10" s="28"/>
      <c r="G10" s="1"/>
      <c r="H10" s="24" t="s">
        <v>27</v>
      </c>
      <c r="I10" s="25"/>
      <c r="J10" s="21">
        <f>'First Phase'!H42</f>
        <v>20.436666666666667</v>
      </c>
      <c r="K10" s="22"/>
      <c r="L10" s="23"/>
      <c r="N10" s="73" t="s">
        <v>30</v>
      </c>
      <c r="O10" s="73"/>
      <c r="P10" s="57">
        <v>4</v>
      </c>
      <c r="Q10" s="57"/>
      <c r="R10" s="57">
        <v>4</v>
      </c>
      <c r="S10" s="57"/>
      <c r="T10" s="57">
        <v>2</v>
      </c>
      <c r="U10" s="57"/>
      <c r="V10" s="57">
        <f>SUM(P10:U10)</f>
        <v>10</v>
      </c>
      <c r="W10" s="57"/>
      <c r="X10" s="55">
        <v>4</v>
      </c>
      <c r="Y10" s="56"/>
    </row>
    <row r="11" spans="2:25" x14ac:dyDescent="0.25">
      <c r="B11" s="24" t="s">
        <v>28</v>
      </c>
      <c r="C11" s="25"/>
      <c r="D11" s="26">
        <f>'First Phase'!E13</f>
        <v>16.978888888888889</v>
      </c>
      <c r="E11" s="27"/>
      <c r="F11" s="28"/>
      <c r="G11" s="1"/>
      <c r="H11" s="24" t="s">
        <v>28</v>
      </c>
      <c r="I11" s="25"/>
      <c r="J11" s="21">
        <f>'First Phase'!H12</f>
        <v>20.569999999999997</v>
      </c>
      <c r="K11" s="22"/>
      <c r="L11" s="23"/>
      <c r="N11" s="69" t="s">
        <v>31</v>
      </c>
      <c r="O11" s="70"/>
      <c r="P11" s="57">
        <v>1.5</v>
      </c>
      <c r="Q11" s="57"/>
      <c r="R11" s="57">
        <v>2</v>
      </c>
      <c r="S11" s="57"/>
      <c r="T11" s="57">
        <v>4</v>
      </c>
      <c r="U11" s="57"/>
      <c r="V11" s="57">
        <f>SUM(P11:U11)</f>
        <v>7.5</v>
      </c>
      <c r="W11" s="57"/>
      <c r="X11" s="55">
        <v>3</v>
      </c>
      <c r="Y11" s="56"/>
    </row>
    <row r="12" spans="2:25" x14ac:dyDescent="0.25">
      <c r="B12" s="24" t="s">
        <v>21</v>
      </c>
      <c r="C12" s="25"/>
      <c r="D12" s="26" t="str">
        <f>IMSUB(D10,D11)</f>
        <v>6.14777777777778</v>
      </c>
      <c r="E12" s="27"/>
      <c r="F12" s="28"/>
      <c r="G12" s="1"/>
      <c r="H12" s="24" t="s">
        <v>29</v>
      </c>
      <c r="I12" s="25"/>
      <c r="J12" s="21" t="str">
        <f>IMSUB(J10,J11)</f>
        <v>-0.133333333333329</v>
      </c>
      <c r="K12" s="22"/>
      <c r="L12" s="23"/>
      <c r="N12" s="69" t="s">
        <v>32</v>
      </c>
      <c r="O12" s="70"/>
      <c r="P12" s="57">
        <v>3</v>
      </c>
      <c r="Q12" s="57"/>
      <c r="R12" s="57">
        <v>3</v>
      </c>
      <c r="S12" s="57"/>
      <c r="T12" s="57">
        <v>1</v>
      </c>
      <c r="U12" s="57"/>
      <c r="V12" s="57">
        <f>SUM(P12:U12)</f>
        <v>7</v>
      </c>
      <c r="W12" s="57"/>
      <c r="X12" s="55">
        <v>2</v>
      </c>
      <c r="Y12" s="56"/>
    </row>
    <row r="13" spans="2:25" x14ac:dyDescent="0.25">
      <c r="N13" s="71" t="s">
        <v>40</v>
      </c>
      <c r="O13" s="72"/>
      <c r="P13" s="57">
        <v>1.5</v>
      </c>
      <c r="Q13" s="57"/>
      <c r="R13" s="57">
        <v>1</v>
      </c>
      <c r="S13" s="57"/>
      <c r="T13" s="57">
        <v>3</v>
      </c>
      <c r="U13" s="57"/>
      <c r="V13" s="57">
        <f>SUM(P13:U13)</f>
        <v>5.5</v>
      </c>
      <c r="W13" s="57"/>
      <c r="X13" s="55">
        <v>1</v>
      </c>
      <c r="Y13" s="56"/>
    </row>
    <row r="14" spans="2:25" x14ac:dyDescent="0.25">
      <c r="B14" s="59" t="s">
        <v>18</v>
      </c>
      <c r="C14" s="30"/>
      <c r="D14" s="30"/>
      <c r="E14" s="30"/>
      <c r="F14" s="31"/>
      <c r="H14" s="59" t="s">
        <v>18</v>
      </c>
      <c r="I14" s="30"/>
      <c r="J14" s="30"/>
      <c r="K14" s="30"/>
      <c r="L14" s="31"/>
    </row>
    <row r="15" spans="2:25" x14ac:dyDescent="0.25">
      <c r="B15" s="60"/>
      <c r="C15" s="19"/>
      <c r="D15" s="19"/>
      <c r="E15" s="19"/>
      <c r="F15" s="20"/>
      <c r="H15" s="60"/>
      <c r="I15" s="19"/>
      <c r="J15" s="19"/>
      <c r="K15" s="19"/>
      <c r="L15" s="20"/>
      <c r="N15" s="66" t="s">
        <v>39</v>
      </c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8"/>
    </row>
    <row r="16" spans="2:25" x14ac:dyDescent="0.25">
      <c r="B16" s="30" t="s">
        <v>16</v>
      </c>
      <c r="C16" s="31"/>
      <c r="D16" s="61" t="s">
        <v>0</v>
      </c>
      <c r="E16" s="34"/>
      <c r="F16" s="35"/>
      <c r="H16" s="30" t="s">
        <v>16</v>
      </c>
      <c r="I16" s="31"/>
      <c r="J16" s="38" t="s">
        <v>8</v>
      </c>
      <c r="K16" s="39"/>
      <c r="L16" s="40"/>
      <c r="N16" s="63" t="s">
        <v>37</v>
      </c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/>
    </row>
    <row r="17" spans="2:25" x14ac:dyDescent="0.25">
      <c r="B17" s="19"/>
      <c r="C17" s="20"/>
      <c r="D17" s="62"/>
      <c r="E17" s="36"/>
      <c r="F17" s="37"/>
      <c r="H17" s="19"/>
      <c r="I17" s="20"/>
      <c r="J17" s="44"/>
      <c r="K17" s="45"/>
      <c r="L17" s="46"/>
      <c r="N17" s="70" t="s">
        <v>34</v>
      </c>
      <c r="O17" s="78"/>
      <c r="P17" s="57" t="s">
        <v>35</v>
      </c>
      <c r="Q17" s="57"/>
      <c r="R17" s="57" t="s">
        <v>11</v>
      </c>
      <c r="S17" s="57"/>
      <c r="T17" s="57" t="s">
        <v>12</v>
      </c>
      <c r="U17" s="57"/>
      <c r="V17" s="74" t="s">
        <v>36</v>
      </c>
      <c r="W17" s="75"/>
      <c r="X17" s="57" t="s">
        <v>49</v>
      </c>
      <c r="Y17" s="57"/>
    </row>
    <row r="18" spans="2:25" x14ac:dyDescent="0.25">
      <c r="B18" s="24" t="s">
        <v>27</v>
      </c>
      <c r="C18" s="25"/>
      <c r="D18" s="26">
        <f>'First Phase'!E53</f>
        <v>31.758888888888887</v>
      </c>
      <c r="E18" s="27"/>
      <c r="F18" s="28"/>
      <c r="H18" s="24" t="s">
        <v>27</v>
      </c>
      <c r="I18" s="25"/>
      <c r="J18" s="21">
        <f>'First Phase'!H52</f>
        <v>20.313333333333333</v>
      </c>
      <c r="K18" s="22"/>
      <c r="L18" s="23"/>
      <c r="N18" s="70"/>
      <c r="O18" s="78"/>
      <c r="P18" s="57"/>
      <c r="Q18" s="57"/>
      <c r="R18" s="57"/>
      <c r="S18" s="57"/>
      <c r="T18" s="57"/>
      <c r="U18" s="57"/>
      <c r="V18" s="76"/>
      <c r="W18" s="77"/>
      <c r="X18" s="57"/>
      <c r="Y18" s="57"/>
    </row>
    <row r="19" spans="2:25" x14ac:dyDescent="0.25">
      <c r="B19" s="24" t="s">
        <v>28</v>
      </c>
      <c r="C19" s="25"/>
      <c r="D19" s="26">
        <f>'First Phase'!E23</f>
        <v>36.305555555555557</v>
      </c>
      <c r="E19" s="27"/>
      <c r="F19" s="28"/>
      <c r="H19" s="24" t="s">
        <v>28</v>
      </c>
      <c r="I19" s="25"/>
      <c r="J19" s="21">
        <f>'First Phase'!H22</f>
        <v>25.943333333333332</v>
      </c>
      <c r="K19" s="22"/>
      <c r="L19" s="23"/>
      <c r="N19" s="73" t="s">
        <v>30</v>
      </c>
      <c r="O19" s="73"/>
      <c r="P19" s="57">
        <v>3</v>
      </c>
      <c r="Q19" s="57"/>
      <c r="R19" s="57">
        <v>1</v>
      </c>
      <c r="S19" s="57"/>
      <c r="T19" s="57">
        <v>2</v>
      </c>
      <c r="U19" s="57"/>
      <c r="V19" s="57">
        <f>SUM(P19:U19)</f>
        <v>6</v>
      </c>
      <c r="W19" s="57"/>
      <c r="X19" s="55">
        <v>1</v>
      </c>
      <c r="Y19" s="56"/>
    </row>
    <row r="20" spans="2:25" x14ac:dyDescent="0.25">
      <c r="B20" s="24" t="s">
        <v>21</v>
      </c>
      <c r="C20" s="25"/>
      <c r="D20" s="26" t="str">
        <f>IMSUB(D18,D19)</f>
        <v>-4.54666666666667</v>
      </c>
      <c r="E20" s="27"/>
      <c r="F20" s="28"/>
      <c r="H20" s="24" t="s">
        <v>29</v>
      </c>
      <c r="I20" s="25"/>
      <c r="J20" s="21" t="str">
        <f>IMSUB(J18,J19)</f>
        <v>-5.63</v>
      </c>
      <c r="K20" s="22"/>
      <c r="L20" s="23"/>
      <c r="N20" s="69" t="s">
        <v>31</v>
      </c>
      <c r="O20" s="70"/>
      <c r="P20" s="57">
        <v>1.5</v>
      </c>
      <c r="Q20" s="57"/>
      <c r="R20" s="57">
        <v>2</v>
      </c>
      <c r="S20" s="57"/>
      <c r="T20" s="57">
        <v>3</v>
      </c>
      <c r="U20" s="57"/>
      <c r="V20" s="57">
        <f>SUM(P20:U20)</f>
        <v>6.5</v>
      </c>
      <c r="W20" s="57"/>
      <c r="X20" s="55">
        <v>2.5</v>
      </c>
      <c r="Y20" s="56"/>
    </row>
    <row r="21" spans="2:25" x14ac:dyDescent="0.25">
      <c r="N21" s="69" t="s">
        <v>32</v>
      </c>
      <c r="O21" s="70"/>
      <c r="P21" s="57">
        <v>4</v>
      </c>
      <c r="Q21" s="57"/>
      <c r="R21" s="57">
        <v>3</v>
      </c>
      <c r="S21" s="57"/>
      <c r="T21" s="57">
        <v>4</v>
      </c>
      <c r="U21" s="57"/>
      <c r="V21" s="57">
        <f>SUM(P21:U21)</f>
        <v>11</v>
      </c>
      <c r="W21" s="57"/>
      <c r="X21" s="55">
        <v>4</v>
      </c>
      <c r="Y21" s="56"/>
    </row>
    <row r="22" spans="2:25" x14ac:dyDescent="0.25">
      <c r="B22" s="59" t="s">
        <v>19</v>
      </c>
      <c r="C22" s="30"/>
      <c r="D22" s="30"/>
      <c r="E22" s="30"/>
      <c r="F22" s="31"/>
      <c r="H22" s="59" t="s">
        <v>19</v>
      </c>
      <c r="I22" s="30"/>
      <c r="J22" s="30"/>
      <c r="K22" s="30"/>
      <c r="L22" s="31"/>
      <c r="N22" s="71" t="s">
        <v>40</v>
      </c>
      <c r="O22" s="72"/>
      <c r="P22" s="57">
        <v>1.5</v>
      </c>
      <c r="Q22" s="57"/>
      <c r="R22" s="57">
        <v>4</v>
      </c>
      <c r="S22" s="57"/>
      <c r="T22" s="57">
        <v>1</v>
      </c>
      <c r="U22" s="57"/>
      <c r="V22" s="57">
        <f>SUM(P22:U22)</f>
        <v>6.5</v>
      </c>
      <c r="W22" s="57"/>
      <c r="X22" s="55">
        <v>2.5</v>
      </c>
      <c r="Y22" s="56"/>
    </row>
    <row r="23" spans="2:25" x14ac:dyDescent="0.25">
      <c r="B23" s="60"/>
      <c r="C23" s="19"/>
      <c r="D23" s="19"/>
      <c r="E23" s="19"/>
      <c r="F23" s="20"/>
      <c r="H23" s="60"/>
      <c r="I23" s="19"/>
      <c r="J23" s="19"/>
      <c r="K23" s="19"/>
      <c r="L23" s="20"/>
    </row>
    <row r="24" spans="2:25" x14ac:dyDescent="0.25">
      <c r="B24" s="30" t="s">
        <v>16</v>
      </c>
      <c r="C24" s="31"/>
      <c r="D24" s="61" t="s">
        <v>0</v>
      </c>
      <c r="E24" s="34"/>
      <c r="F24" s="35"/>
      <c r="H24" s="30" t="s">
        <v>16</v>
      </c>
      <c r="I24" s="31"/>
      <c r="J24" s="38" t="s">
        <v>8</v>
      </c>
      <c r="K24" s="39"/>
      <c r="L24" s="40"/>
      <c r="N24" s="66" t="s">
        <v>39</v>
      </c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8"/>
    </row>
    <row r="25" spans="2:25" x14ac:dyDescent="0.25">
      <c r="B25" s="19"/>
      <c r="C25" s="20"/>
      <c r="D25" s="62"/>
      <c r="E25" s="36"/>
      <c r="F25" s="37"/>
      <c r="H25" s="19"/>
      <c r="I25" s="20"/>
      <c r="J25" s="44"/>
      <c r="K25" s="45"/>
      <c r="L25" s="46"/>
      <c r="N25" s="63" t="s">
        <v>38</v>
      </c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5"/>
    </row>
    <row r="26" spans="2:25" x14ac:dyDescent="0.25">
      <c r="B26" s="24" t="s">
        <v>27</v>
      </c>
      <c r="C26" s="25"/>
      <c r="D26" s="26">
        <f>'First Phase'!E63</f>
        <v>6.4088888888888889</v>
      </c>
      <c r="E26" s="27"/>
      <c r="F26" s="28"/>
      <c r="H26" s="24" t="s">
        <v>27</v>
      </c>
      <c r="I26" s="25"/>
      <c r="J26" s="21">
        <f>'First Phase'!H62</f>
        <v>15.776666666666669</v>
      </c>
      <c r="K26" s="22"/>
      <c r="L26" s="23"/>
      <c r="N26" s="70" t="s">
        <v>34</v>
      </c>
      <c r="O26" s="78"/>
      <c r="P26" s="57" t="s">
        <v>35</v>
      </c>
      <c r="Q26" s="57"/>
      <c r="R26" s="57" t="s">
        <v>11</v>
      </c>
      <c r="S26" s="57"/>
      <c r="T26" s="57" t="s">
        <v>12</v>
      </c>
      <c r="U26" s="57"/>
      <c r="V26" s="74" t="s">
        <v>36</v>
      </c>
      <c r="W26" s="75"/>
      <c r="X26" s="57" t="s">
        <v>49</v>
      </c>
      <c r="Y26" s="57"/>
    </row>
    <row r="27" spans="2:25" x14ac:dyDescent="0.25">
      <c r="B27" s="24" t="s">
        <v>28</v>
      </c>
      <c r="C27" s="25"/>
      <c r="D27" s="26">
        <f>'First Phase'!E33</f>
        <v>5.0844444444444452</v>
      </c>
      <c r="E27" s="27"/>
      <c r="F27" s="28"/>
      <c r="H27" s="24" t="s">
        <v>28</v>
      </c>
      <c r="I27" s="25"/>
      <c r="J27" s="21">
        <f>'First Phase'!H32</f>
        <v>15.163333333333334</v>
      </c>
      <c r="K27" s="22"/>
      <c r="L27" s="23"/>
      <c r="N27" s="70"/>
      <c r="O27" s="78"/>
      <c r="P27" s="57"/>
      <c r="Q27" s="57"/>
      <c r="R27" s="57"/>
      <c r="S27" s="57"/>
      <c r="T27" s="57"/>
      <c r="U27" s="57"/>
      <c r="V27" s="76"/>
      <c r="W27" s="77"/>
      <c r="X27" s="57"/>
      <c r="Y27" s="57"/>
    </row>
    <row r="28" spans="2:25" x14ac:dyDescent="0.25">
      <c r="B28" s="24" t="s">
        <v>21</v>
      </c>
      <c r="C28" s="25"/>
      <c r="D28" s="26" t="str">
        <f>IMSUB(D26,D27)</f>
        <v>1.32444444444444</v>
      </c>
      <c r="E28" s="27"/>
      <c r="F28" s="28"/>
      <c r="H28" s="24" t="s">
        <v>29</v>
      </c>
      <c r="I28" s="25"/>
      <c r="J28" s="21" t="str">
        <f>IMSUB(J26,J27)</f>
        <v>0.613333333333335</v>
      </c>
      <c r="K28" s="22"/>
      <c r="L28" s="23"/>
      <c r="N28" s="73" t="s">
        <v>30</v>
      </c>
      <c r="O28" s="73"/>
      <c r="P28" s="57">
        <v>4</v>
      </c>
      <c r="Q28" s="57"/>
      <c r="R28" s="57">
        <v>4</v>
      </c>
      <c r="S28" s="57"/>
      <c r="T28" s="57">
        <v>4</v>
      </c>
      <c r="U28" s="57"/>
      <c r="V28" s="57">
        <f>SUM(P28:U28)</f>
        <v>12</v>
      </c>
      <c r="W28" s="57"/>
      <c r="X28" s="55">
        <v>4</v>
      </c>
      <c r="Y28" s="56"/>
    </row>
    <row r="29" spans="2:25" x14ac:dyDescent="0.25">
      <c r="N29" s="69" t="s">
        <v>31</v>
      </c>
      <c r="O29" s="70"/>
      <c r="P29" s="57">
        <v>1.5</v>
      </c>
      <c r="Q29" s="57"/>
      <c r="R29" s="57">
        <v>3</v>
      </c>
      <c r="S29" s="57"/>
      <c r="T29" s="57">
        <v>3</v>
      </c>
      <c r="U29" s="57"/>
      <c r="V29" s="57">
        <f>SUM(P29:U29)</f>
        <v>7.5</v>
      </c>
      <c r="W29" s="57"/>
      <c r="X29" s="55">
        <v>3</v>
      </c>
      <c r="Y29" s="56"/>
    </row>
    <row r="30" spans="2:25" x14ac:dyDescent="0.25">
      <c r="N30" s="69" t="s">
        <v>32</v>
      </c>
      <c r="O30" s="70"/>
      <c r="P30" s="57">
        <v>3</v>
      </c>
      <c r="Q30" s="57"/>
      <c r="R30" s="57">
        <v>1</v>
      </c>
      <c r="S30" s="57"/>
      <c r="T30" s="57">
        <v>1</v>
      </c>
      <c r="U30" s="57"/>
      <c r="V30" s="57">
        <f>SUM(P30:U30)</f>
        <v>5</v>
      </c>
      <c r="W30" s="57"/>
      <c r="X30" s="55">
        <v>1</v>
      </c>
      <c r="Y30" s="56"/>
    </row>
    <row r="31" spans="2:25" x14ac:dyDescent="0.25">
      <c r="N31" s="71" t="s">
        <v>40</v>
      </c>
      <c r="O31" s="72"/>
      <c r="P31" s="57">
        <v>1.5</v>
      </c>
      <c r="Q31" s="57"/>
      <c r="R31" s="57">
        <v>2</v>
      </c>
      <c r="S31" s="57"/>
      <c r="T31" s="57">
        <v>2</v>
      </c>
      <c r="U31" s="57"/>
      <c r="V31" s="57">
        <f>SUM(P31:U31)</f>
        <v>5.5</v>
      </c>
      <c r="W31" s="57"/>
      <c r="X31" s="55">
        <v>2</v>
      </c>
      <c r="Y31" s="56"/>
    </row>
    <row r="32" spans="2:25" s="18" customFormat="1" x14ac:dyDescent="0.25">
      <c r="B32" s="58" t="s">
        <v>56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</row>
    <row r="33" spans="2:25" s="18" customFormat="1" x14ac:dyDescent="0.25"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</row>
    <row r="34" spans="2:25" x14ac:dyDescent="0.25">
      <c r="B34" s="59" t="s">
        <v>17</v>
      </c>
      <c r="C34" s="30"/>
      <c r="D34" s="30"/>
      <c r="E34" s="30"/>
      <c r="F34" s="31"/>
      <c r="G34" s="8"/>
      <c r="H34" s="59" t="s">
        <v>17</v>
      </c>
      <c r="I34" s="30"/>
      <c r="J34" s="30"/>
      <c r="K34" s="30"/>
      <c r="L34" s="31"/>
      <c r="N34" s="66" t="s">
        <v>39</v>
      </c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8"/>
    </row>
    <row r="35" spans="2:25" x14ac:dyDescent="0.25">
      <c r="B35" s="60"/>
      <c r="C35" s="19"/>
      <c r="D35" s="19"/>
      <c r="E35" s="19"/>
      <c r="F35" s="20"/>
      <c r="G35" s="8"/>
      <c r="H35" s="60"/>
      <c r="I35" s="19"/>
      <c r="J35" s="19"/>
      <c r="K35" s="19"/>
      <c r="L35" s="20"/>
      <c r="N35" s="63" t="s">
        <v>14</v>
      </c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5"/>
    </row>
    <row r="36" spans="2:25" x14ac:dyDescent="0.25">
      <c r="B36" s="30" t="s">
        <v>16</v>
      </c>
      <c r="C36" s="31"/>
      <c r="D36" s="61" t="s">
        <v>0</v>
      </c>
      <c r="E36" s="34"/>
      <c r="F36" s="35"/>
      <c r="G36" s="1"/>
      <c r="H36" s="30" t="s">
        <v>15</v>
      </c>
      <c r="I36" s="31"/>
      <c r="J36" s="38" t="s">
        <v>8</v>
      </c>
      <c r="K36" s="39"/>
      <c r="L36" s="40"/>
      <c r="N36" s="70" t="s">
        <v>34</v>
      </c>
      <c r="O36" s="78"/>
      <c r="P36" s="57" t="s">
        <v>35</v>
      </c>
      <c r="Q36" s="57"/>
      <c r="R36" s="57" t="s">
        <v>11</v>
      </c>
      <c r="S36" s="57"/>
      <c r="T36" s="57" t="s">
        <v>12</v>
      </c>
      <c r="U36" s="57"/>
      <c r="V36" s="57" t="s">
        <v>36</v>
      </c>
      <c r="W36" s="57"/>
      <c r="X36" s="57" t="s">
        <v>49</v>
      </c>
      <c r="Y36" s="57"/>
    </row>
    <row r="37" spans="2:25" x14ac:dyDescent="0.25">
      <c r="B37" s="19"/>
      <c r="C37" s="20"/>
      <c r="D37" s="62"/>
      <c r="E37" s="36"/>
      <c r="F37" s="37"/>
      <c r="G37" s="1"/>
      <c r="H37" s="19"/>
      <c r="I37" s="20"/>
      <c r="J37" s="44"/>
      <c r="K37" s="45"/>
      <c r="L37" s="46"/>
      <c r="N37" s="70"/>
      <c r="O37" s="78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2:25" x14ac:dyDescent="0.25">
      <c r="B38" s="24" t="s">
        <v>27</v>
      </c>
      <c r="C38" s="25"/>
      <c r="D38" s="26">
        <f>'First Phase'!E73</f>
        <v>13.877777777777778</v>
      </c>
      <c r="E38" s="27"/>
      <c r="F38" s="28"/>
      <c r="G38" s="1"/>
      <c r="H38" s="24" t="s">
        <v>27</v>
      </c>
      <c r="I38" s="25"/>
      <c r="J38" s="21">
        <f>'First Phase'!H72</f>
        <v>17.716666666666665</v>
      </c>
      <c r="K38" s="22"/>
      <c r="L38" s="23"/>
      <c r="N38" s="73" t="s">
        <v>30</v>
      </c>
      <c r="O38" s="73"/>
      <c r="P38" s="57">
        <v>1.5</v>
      </c>
      <c r="Q38" s="57"/>
      <c r="R38" s="57">
        <v>4</v>
      </c>
      <c r="S38" s="57"/>
      <c r="T38" s="57">
        <v>4</v>
      </c>
      <c r="U38" s="57"/>
      <c r="V38" s="57">
        <f>SUM(P38:U38)</f>
        <v>9.5</v>
      </c>
      <c r="W38" s="57"/>
      <c r="X38" s="55">
        <v>4</v>
      </c>
      <c r="Y38" s="56"/>
    </row>
    <row r="39" spans="2:25" x14ac:dyDescent="0.25">
      <c r="B39" s="24" t="s">
        <v>28</v>
      </c>
      <c r="C39" s="25"/>
      <c r="D39" s="26">
        <f>'First Phase'!E13</f>
        <v>16.978888888888889</v>
      </c>
      <c r="E39" s="27"/>
      <c r="F39" s="28"/>
      <c r="G39" s="1"/>
      <c r="H39" s="24" t="s">
        <v>28</v>
      </c>
      <c r="I39" s="25"/>
      <c r="J39" s="21">
        <f>'First Phase'!H12</f>
        <v>20.569999999999997</v>
      </c>
      <c r="K39" s="22"/>
      <c r="L39" s="23"/>
      <c r="N39" s="69" t="s">
        <v>31</v>
      </c>
      <c r="O39" s="70"/>
      <c r="P39" s="57">
        <v>3</v>
      </c>
      <c r="Q39" s="57"/>
      <c r="R39" s="57">
        <v>2</v>
      </c>
      <c r="S39" s="57"/>
      <c r="T39" s="57">
        <v>3</v>
      </c>
      <c r="U39" s="57"/>
      <c r="V39" s="57">
        <f>SUM(P39:U39)</f>
        <v>8</v>
      </c>
      <c r="W39" s="57"/>
      <c r="X39" s="55">
        <v>2.5</v>
      </c>
      <c r="Y39" s="56"/>
    </row>
    <row r="40" spans="2:25" x14ac:dyDescent="0.25">
      <c r="B40" s="24" t="s">
        <v>21</v>
      </c>
      <c r="C40" s="25"/>
      <c r="D40" s="26" t="str">
        <f>IMSUB(D38,D39)</f>
        <v>-3.10111111111111</v>
      </c>
      <c r="E40" s="27"/>
      <c r="F40" s="28"/>
      <c r="G40" s="1"/>
      <c r="H40" s="24" t="s">
        <v>29</v>
      </c>
      <c r="I40" s="25"/>
      <c r="J40" s="21" t="str">
        <f>IMSUB(J38,J39)</f>
        <v>-2.85333333333333</v>
      </c>
      <c r="K40" s="22"/>
      <c r="L40" s="23"/>
      <c r="N40" s="69" t="s">
        <v>32</v>
      </c>
      <c r="O40" s="70"/>
      <c r="P40" s="57">
        <v>4</v>
      </c>
      <c r="Q40" s="57"/>
      <c r="R40" s="57">
        <v>3</v>
      </c>
      <c r="S40" s="57"/>
      <c r="T40" s="57">
        <v>1</v>
      </c>
      <c r="U40" s="57"/>
      <c r="V40" s="57">
        <f>SUM(P40:U40)</f>
        <v>8</v>
      </c>
      <c r="W40" s="57"/>
      <c r="X40" s="55">
        <v>2.5</v>
      </c>
      <c r="Y40" s="56"/>
    </row>
    <row r="41" spans="2:25" x14ac:dyDescent="0.25">
      <c r="N41" s="71" t="s">
        <v>40</v>
      </c>
      <c r="O41" s="72"/>
      <c r="P41" s="57">
        <v>1.5</v>
      </c>
      <c r="Q41" s="57"/>
      <c r="R41" s="57">
        <v>1</v>
      </c>
      <c r="S41" s="57"/>
      <c r="T41" s="57">
        <v>2</v>
      </c>
      <c r="U41" s="57"/>
      <c r="V41" s="57">
        <f>SUM(P41:U41)</f>
        <v>4.5</v>
      </c>
      <c r="W41" s="57"/>
      <c r="X41" s="55">
        <v>1</v>
      </c>
      <c r="Y41" s="56"/>
    </row>
    <row r="42" spans="2:25" x14ac:dyDescent="0.25">
      <c r="B42" s="59" t="s">
        <v>18</v>
      </c>
      <c r="C42" s="30"/>
      <c r="D42" s="30"/>
      <c r="E42" s="30"/>
      <c r="F42" s="31"/>
      <c r="H42" s="59" t="s">
        <v>18</v>
      </c>
      <c r="I42" s="30"/>
      <c r="J42" s="30"/>
      <c r="K42" s="30"/>
      <c r="L42" s="31"/>
    </row>
    <row r="43" spans="2:25" x14ac:dyDescent="0.25">
      <c r="B43" s="60"/>
      <c r="C43" s="19"/>
      <c r="D43" s="19"/>
      <c r="E43" s="19"/>
      <c r="F43" s="20"/>
      <c r="H43" s="60"/>
      <c r="I43" s="19"/>
      <c r="J43" s="19"/>
      <c r="K43" s="19"/>
      <c r="L43" s="20"/>
      <c r="N43" s="66" t="s">
        <v>39</v>
      </c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8"/>
    </row>
    <row r="44" spans="2:25" x14ac:dyDescent="0.25">
      <c r="B44" s="30" t="s">
        <v>16</v>
      </c>
      <c r="C44" s="31"/>
      <c r="D44" s="61" t="s">
        <v>0</v>
      </c>
      <c r="E44" s="34"/>
      <c r="F44" s="35"/>
      <c r="H44" s="30" t="s">
        <v>16</v>
      </c>
      <c r="I44" s="31"/>
      <c r="J44" s="38" t="s">
        <v>8</v>
      </c>
      <c r="K44" s="39"/>
      <c r="L44" s="40"/>
      <c r="N44" s="63" t="s">
        <v>37</v>
      </c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5"/>
    </row>
    <row r="45" spans="2:25" x14ac:dyDescent="0.25">
      <c r="B45" s="19"/>
      <c r="C45" s="20"/>
      <c r="D45" s="62"/>
      <c r="E45" s="36"/>
      <c r="F45" s="37"/>
      <c r="H45" s="19"/>
      <c r="I45" s="20"/>
      <c r="J45" s="44"/>
      <c r="K45" s="45"/>
      <c r="L45" s="46"/>
      <c r="N45" s="70" t="s">
        <v>34</v>
      </c>
      <c r="O45" s="78"/>
      <c r="P45" s="57" t="s">
        <v>35</v>
      </c>
      <c r="Q45" s="57"/>
      <c r="R45" s="57" t="s">
        <v>11</v>
      </c>
      <c r="S45" s="57"/>
      <c r="T45" s="57" t="s">
        <v>12</v>
      </c>
      <c r="U45" s="57"/>
      <c r="V45" s="74" t="s">
        <v>36</v>
      </c>
      <c r="W45" s="75"/>
      <c r="X45" s="57" t="s">
        <v>49</v>
      </c>
      <c r="Y45" s="57"/>
    </row>
    <row r="46" spans="2:25" x14ac:dyDescent="0.25">
      <c r="B46" s="24" t="s">
        <v>27</v>
      </c>
      <c r="C46" s="25"/>
      <c r="D46" s="26">
        <f>'First Phase'!E83</f>
        <v>25.396666666666665</v>
      </c>
      <c r="E46" s="27"/>
      <c r="F46" s="28"/>
      <c r="H46" s="24" t="s">
        <v>27</v>
      </c>
      <c r="I46" s="25"/>
      <c r="J46" s="21">
        <f>'First Phase'!H82</f>
        <v>26.37</v>
      </c>
      <c r="K46" s="22"/>
      <c r="L46" s="23"/>
      <c r="N46" s="70"/>
      <c r="O46" s="78"/>
      <c r="P46" s="57"/>
      <c r="Q46" s="57"/>
      <c r="R46" s="57"/>
      <c r="S46" s="57"/>
      <c r="T46" s="57"/>
      <c r="U46" s="57"/>
      <c r="V46" s="76"/>
      <c r="W46" s="77"/>
      <c r="X46" s="57"/>
      <c r="Y46" s="57"/>
    </row>
    <row r="47" spans="2:25" x14ac:dyDescent="0.25">
      <c r="B47" s="24" t="s">
        <v>28</v>
      </c>
      <c r="C47" s="25"/>
      <c r="D47" s="26">
        <f>'First Phase'!E23</f>
        <v>36.305555555555557</v>
      </c>
      <c r="E47" s="27"/>
      <c r="F47" s="28"/>
      <c r="H47" s="24" t="s">
        <v>28</v>
      </c>
      <c r="I47" s="25"/>
      <c r="J47" s="21">
        <f>'First Phase'!H22</f>
        <v>25.943333333333332</v>
      </c>
      <c r="K47" s="22"/>
      <c r="L47" s="23"/>
      <c r="N47" s="73" t="s">
        <v>30</v>
      </c>
      <c r="O47" s="73"/>
      <c r="P47" s="57">
        <v>3</v>
      </c>
      <c r="Q47" s="57"/>
      <c r="R47" s="57">
        <v>2</v>
      </c>
      <c r="S47" s="57"/>
      <c r="T47" s="57">
        <v>2</v>
      </c>
      <c r="U47" s="57"/>
      <c r="V47" s="57">
        <f>SUM(P47:U47)</f>
        <v>7</v>
      </c>
      <c r="W47" s="57"/>
      <c r="X47" s="55">
        <v>2</v>
      </c>
      <c r="Y47" s="56"/>
    </row>
    <row r="48" spans="2:25" x14ac:dyDescent="0.25">
      <c r="B48" s="24" t="s">
        <v>21</v>
      </c>
      <c r="C48" s="25"/>
      <c r="D48" s="26" t="str">
        <f>IMSUB(D46,D47)</f>
        <v>-10.9088888888889</v>
      </c>
      <c r="E48" s="27"/>
      <c r="F48" s="28"/>
      <c r="H48" s="24" t="s">
        <v>29</v>
      </c>
      <c r="I48" s="25"/>
      <c r="J48" s="21" t="str">
        <f>IMSUB(J46,J47)</f>
        <v>0.426666666666669</v>
      </c>
      <c r="K48" s="22"/>
      <c r="L48" s="23"/>
      <c r="N48" s="69" t="s">
        <v>31</v>
      </c>
      <c r="O48" s="70"/>
      <c r="P48" s="57">
        <v>4</v>
      </c>
      <c r="Q48" s="57"/>
      <c r="R48" s="57">
        <v>1</v>
      </c>
      <c r="S48" s="57"/>
      <c r="T48" s="57">
        <v>4</v>
      </c>
      <c r="U48" s="57"/>
      <c r="V48" s="57">
        <f>SUM(P48:U48)</f>
        <v>9</v>
      </c>
      <c r="W48" s="57"/>
      <c r="X48" s="55">
        <v>4</v>
      </c>
      <c r="Y48" s="56"/>
    </row>
    <row r="49" spans="2:25" x14ac:dyDescent="0.25">
      <c r="N49" s="69" t="s">
        <v>32</v>
      </c>
      <c r="O49" s="70"/>
      <c r="P49" s="57">
        <v>1</v>
      </c>
      <c r="Q49" s="57"/>
      <c r="R49" s="57">
        <v>3</v>
      </c>
      <c r="S49" s="57"/>
      <c r="T49" s="57">
        <v>3</v>
      </c>
      <c r="U49" s="57"/>
      <c r="V49" s="57">
        <f>SUM(P49:U49)</f>
        <v>7</v>
      </c>
      <c r="W49" s="57"/>
      <c r="X49" s="55">
        <v>2</v>
      </c>
      <c r="Y49" s="56"/>
    </row>
    <row r="50" spans="2:25" x14ac:dyDescent="0.25">
      <c r="B50" s="59" t="s">
        <v>19</v>
      </c>
      <c r="C50" s="30"/>
      <c r="D50" s="30"/>
      <c r="E50" s="30"/>
      <c r="F50" s="31"/>
      <c r="H50" s="59" t="s">
        <v>19</v>
      </c>
      <c r="I50" s="30"/>
      <c r="J50" s="30"/>
      <c r="K50" s="30"/>
      <c r="L50" s="31"/>
      <c r="N50" s="71" t="s">
        <v>40</v>
      </c>
      <c r="O50" s="72"/>
      <c r="P50" s="57">
        <v>2</v>
      </c>
      <c r="Q50" s="57"/>
      <c r="R50" s="57">
        <v>4</v>
      </c>
      <c r="S50" s="57"/>
      <c r="T50" s="57">
        <v>1</v>
      </c>
      <c r="U50" s="57"/>
      <c r="V50" s="57">
        <f>SUM(P50:U50)</f>
        <v>7</v>
      </c>
      <c r="W50" s="57"/>
      <c r="X50" s="55">
        <v>2</v>
      </c>
      <c r="Y50" s="56"/>
    </row>
    <row r="51" spans="2:25" x14ac:dyDescent="0.25">
      <c r="B51" s="60"/>
      <c r="C51" s="19"/>
      <c r="D51" s="19"/>
      <c r="E51" s="19"/>
      <c r="F51" s="20"/>
      <c r="H51" s="60"/>
      <c r="I51" s="19"/>
      <c r="J51" s="19"/>
      <c r="K51" s="19"/>
      <c r="L51" s="20"/>
    </row>
    <row r="52" spans="2:25" x14ac:dyDescent="0.25">
      <c r="B52" s="30" t="s">
        <v>16</v>
      </c>
      <c r="C52" s="31"/>
      <c r="D52" s="61" t="s">
        <v>0</v>
      </c>
      <c r="E52" s="34"/>
      <c r="F52" s="35"/>
      <c r="H52" s="30" t="s">
        <v>16</v>
      </c>
      <c r="I52" s="31"/>
      <c r="J52" s="38" t="s">
        <v>8</v>
      </c>
      <c r="K52" s="39"/>
      <c r="L52" s="40"/>
      <c r="N52" s="66" t="s">
        <v>39</v>
      </c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8"/>
    </row>
    <row r="53" spans="2:25" x14ac:dyDescent="0.25">
      <c r="B53" s="19"/>
      <c r="C53" s="20"/>
      <c r="D53" s="62"/>
      <c r="E53" s="36"/>
      <c r="F53" s="37"/>
      <c r="H53" s="19"/>
      <c r="I53" s="20"/>
      <c r="J53" s="44"/>
      <c r="K53" s="45"/>
      <c r="L53" s="46"/>
      <c r="N53" s="63" t="s">
        <v>38</v>
      </c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5"/>
    </row>
    <row r="54" spans="2:25" x14ac:dyDescent="0.25">
      <c r="B54" s="24" t="s">
        <v>27</v>
      </c>
      <c r="C54" s="25"/>
      <c r="D54" s="26">
        <f>'First Phase'!E93</f>
        <v>4.6566666666666663</v>
      </c>
      <c r="E54" s="27"/>
      <c r="F54" s="28"/>
      <c r="H54" s="24" t="s">
        <v>27</v>
      </c>
      <c r="I54" s="25"/>
      <c r="J54" s="21">
        <f>'First Phase'!H92</f>
        <v>15.133333333333333</v>
      </c>
      <c r="K54" s="22"/>
      <c r="L54" s="23"/>
      <c r="N54" s="70" t="s">
        <v>34</v>
      </c>
      <c r="O54" s="78"/>
      <c r="P54" s="57" t="s">
        <v>35</v>
      </c>
      <c r="Q54" s="57"/>
      <c r="R54" s="57" t="s">
        <v>11</v>
      </c>
      <c r="S54" s="57"/>
      <c r="T54" s="57" t="s">
        <v>12</v>
      </c>
      <c r="U54" s="57"/>
      <c r="V54" s="74" t="s">
        <v>36</v>
      </c>
      <c r="W54" s="75"/>
      <c r="X54" s="57" t="s">
        <v>49</v>
      </c>
      <c r="Y54" s="57"/>
    </row>
    <row r="55" spans="2:25" x14ac:dyDescent="0.25">
      <c r="B55" s="24" t="s">
        <v>28</v>
      </c>
      <c r="C55" s="25"/>
      <c r="D55" s="26">
        <f>'First Phase'!E33</f>
        <v>5.0844444444444452</v>
      </c>
      <c r="E55" s="27"/>
      <c r="F55" s="28"/>
      <c r="H55" s="24" t="s">
        <v>28</v>
      </c>
      <c r="I55" s="25"/>
      <c r="J55" s="21">
        <f>'First Phase'!H32</f>
        <v>15.163333333333334</v>
      </c>
      <c r="K55" s="22"/>
      <c r="L55" s="23"/>
      <c r="N55" s="70"/>
      <c r="O55" s="78"/>
      <c r="P55" s="57"/>
      <c r="Q55" s="57"/>
      <c r="R55" s="57"/>
      <c r="S55" s="57"/>
      <c r="T55" s="57"/>
      <c r="U55" s="57"/>
      <c r="V55" s="76"/>
      <c r="W55" s="77"/>
      <c r="X55" s="57"/>
      <c r="Y55" s="57"/>
    </row>
    <row r="56" spans="2:25" x14ac:dyDescent="0.25">
      <c r="B56" s="24" t="s">
        <v>21</v>
      </c>
      <c r="C56" s="25"/>
      <c r="D56" s="26" t="str">
        <f>IMSUB(D54,D55)</f>
        <v>-0.427777777777779</v>
      </c>
      <c r="E56" s="27"/>
      <c r="F56" s="28"/>
      <c r="H56" s="24" t="s">
        <v>29</v>
      </c>
      <c r="I56" s="25"/>
      <c r="J56" s="21" t="str">
        <f>IMSUB(J54,J55)</f>
        <v>-0.0300000000000011</v>
      </c>
      <c r="K56" s="22"/>
      <c r="L56" s="23"/>
      <c r="N56" s="73" t="s">
        <v>30</v>
      </c>
      <c r="O56" s="73"/>
      <c r="P56" s="57">
        <v>3</v>
      </c>
      <c r="Q56" s="57"/>
      <c r="R56" s="57">
        <v>1</v>
      </c>
      <c r="S56" s="57"/>
      <c r="T56" s="57">
        <v>1</v>
      </c>
      <c r="U56" s="57"/>
      <c r="V56" s="57">
        <f>SUM(P56:U56)</f>
        <v>5</v>
      </c>
      <c r="W56" s="57"/>
      <c r="X56" s="55">
        <v>1</v>
      </c>
      <c r="Y56" s="56"/>
    </row>
    <row r="57" spans="2:25" x14ac:dyDescent="0.25">
      <c r="N57" s="69" t="s">
        <v>31</v>
      </c>
      <c r="O57" s="70"/>
      <c r="P57" s="57">
        <v>3</v>
      </c>
      <c r="Q57" s="57"/>
      <c r="R57" s="57">
        <v>2</v>
      </c>
      <c r="S57" s="57"/>
      <c r="T57" s="57">
        <v>2</v>
      </c>
      <c r="U57" s="57"/>
      <c r="V57" s="57">
        <f>SUM(P57:U57)</f>
        <v>7</v>
      </c>
      <c r="W57" s="57"/>
      <c r="X57" s="55">
        <v>2</v>
      </c>
      <c r="Y57" s="56"/>
    </row>
    <row r="58" spans="2:25" x14ac:dyDescent="0.25">
      <c r="N58" s="69" t="s">
        <v>32</v>
      </c>
      <c r="O58" s="70"/>
      <c r="P58" s="57">
        <v>3</v>
      </c>
      <c r="Q58" s="57"/>
      <c r="R58" s="57">
        <v>3</v>
      </c>
      <c r="S58" s="57"/>
      <c r="T58" s="57">
        <v>3</v>
      </c>
      <c r="U58" s="57"/>
      <c r="V58" s="57">
        <f>SUM(P58:U58)</f>
        <v>9</v>
      </c>
      <c r="W58" s="57"/>
      <c r="X58" s="55">
        <v>3.5</v>
      </c>
      <c r="Y58" s="56"/>
    </row>
    <row r="59" spans="2:25" x14ac:dyDescent="0.25">
      <c r="N59" s="71" t="s">
        <v>40</v>
      </c>
      <c r="O59" s="72"/>
      <c r="P59" s="57">
        <v>1</v>
      </c>
      <c r="Q59" s="57"/>
      <c r="R59" s="57">
        <v>4</v>
      </c>
      <c r="S59" s="57"/>
      <c r="T59" s="57">
        <v>4</v>
      </c>
      <c r="U59" s="57"/>
      <c r="V59" s="57">
        <f>SUM(P59:U59)</f>
        <v>9</v>
      </c>
      <c r="W59" s="57"/>
      <c r="X59" s="55">
        <v>3.5</v>
      </c>
      <c r="Y59" s="56"/>
    </row>
  </sheetData>
  <mergeCells count="302">
    <mergeCell ref="N59:O59"/>
    <mergeCell ref="P59:Q59"/>
    <mergeCell ref="R59:S59"/>
    <mergeCell ref="T59:U59"/>
    <mergeCell ref="V59:W59"/>
    <mergeCell ref="X59:Y59"/>
    <mergeCell ref="N57:O57"/>
    <mergeCell ref="P57:Q57"/>
    <mergeCell ref="R57:S57"/>
    <mergeCell ref="T57:U57"/>
    <mergeCell ref="V57:W57"/>
    <mergeCell ref="X57:Y57"/>
    <mergeCell ref="N58:O58"/>
    <mergeCell ref="P58:Q58"/>
    <mergeCell ref="R58:S58"/>
    <mergeCell ref="T58:U58"/>
    <mergeCell ref="V58:W58"/>
    <mergeCell ref="X58:Y58"/>
    <mergeCell ref="N52:Y52"/>
    <mergeCell ref="N53:Y53"/>
    <mergeCell ref="N54:O55"/>
    <mergeCell ref="P54:Q55"/>
    <mergeCell ref="R54:S55"/>
    <mergeCell ref="T54:U55"/>
    <mergeCell ref="V54:W55"/>
    <mergeCell ref="X54:Y55"/>
    <mergeCell ref="N56:O56"/>
    <mergeCell ref="P56:Q56"/>
    <mergeCell ref="R56:S56"/>
    <mergeCell ref="T56:U56"/>
    <mergeCell ref="V56:W56"/>
    <mergeCell ref="X56:Y56"/>
    <mergeCell ref="N49:O49"/>
    <mergeCell ref="P49:Q49"/>
    <mergeCell ref="R49:S49"/>
    <mergeCell ref="T49:U49"/>
    <mergeCell ref="V49:W49"/>
    <mergeCell ref="X49:Y49"/>
    <mergeCell ref="N50:O50"/>
    <mergeCell ref="P50:Q50"/>
    <mergeCell ref="R50:S50"/>
    <mergeCell ref="T50:U50"/>
    <mergeCell ref="V50:W50"/>
    <mergeCell ref="X50:Y50"/>
    <mergeCell ref="N47:O47"/>
    <mergeCell ref="P47:Q47"/>
    <mergeCell ref="R47:S47"/>
    <mergeCell ref="T47:U47"/>
    <mergeCell ref="V47:W47"/>
    <mergeCell ref="X47:Y47"/>
    <mergeCell ref="N48:O48"/>
    <mergeCell ref="P48:Q48"/>
    <mergeCell ref="R48:S48"/>
    <mergeCell ref="T48:U48"/>
    <mergeCell ref="V48:W48"/>
    <mergeCell ref="X48:Y48"/>
    <mergeCell ref="N41:O41"/>
    <mergeCell ref="P41:Q41"/>
    <mergeCell ref="R41:S41"/>
    <mergeCell ref="T41:U41"/>
    <mergeCell ref="V41:W41"/>
    <mergeCell ref="X41:Y41"/>
    <mergeCell ref="N43:Y43"/>
    <mergeCell ref="N44:Y44"/>
    <mergeCell ref="N45:O46"/>
    <mergeCell ref="P45:Q46"/>
    <mergeCell ref="R45:S46"/>
    <mergeCell ref="T45:U46"/>
    <mergeCell ref="V45:W46"/>
    <mergeCell ref="X45:Y46"/>
    <mergeCell ref="N39:O39"/>
    <mergeCell ref="P39:Q39"/>
    <mergeCell ref="R39:S39"/>
    <mergeCell ref="T39:U39"/>
    <mergeCell ref="V39:W39"/>
    <mergeCell ref="X39:Y39"/>
    <mergeCell ref="N40:O40"/>
    <mergeCell ref="P40:Q40"/>
    <mergeCell ref="R40:S40"/>
    <mergeCell ref="T40:U40"/>
    <mergeCell ref="V40:W40"/>
    <mergeCell ref="X40:Y40"/>
    <mergeCell ref="N34:Y34"/>
    <mergeCell ref="N35:Y35"/>
    <mergeCell ref="N36:O37"/>
    <mergeCell ref="P36:Q37"/>
    <mergeCell ref="R36:S37"/>
    <mergeCell ref="T36:U37"/>
    <mergeCell ref="V36:W37"/>
    <mergeCell ref="X36:Y37"/>
    <mergeCell ref="N38:O38"/>
    <mergeCell ref="P38:Q38"/>
    <mergeCell ref="R38:S38"/>
    <mergeCell ref="T38:U38"/>
    <mergeCell ref="V38:W38"/>
    <mergeCell ref="X38:Y38"/>
    <mergeCell ref="B16:C17"/>
    <mergeCell ref="D16:F17"/>
    <mergeCell ref="D12:F12"/>
    <mergeCell ref="B8:C9"/>
    <mergeCell ref="B10:C10"/>
    <mergeCell ref="B11:C11"/>
    <mergeCell ref="H6:L7"/>
    <mergeCell ref="H8:I9"/>
    <mergeCell ref="J8:L9"/>
    <mergeCell ref="H10:I10"/>
    <mergeCell ref="J10:L10"/>
    <mergeCell ref="H11:I11"/>
    <mergeCell ref="J11:L11"/>
    <mergeCell ref="B6:F7"/>
    <mergeCell ref="D8:F9"/>
    <mergeCell ref="D11:F11"/>
    <mergeCell ref="D10:F10"/>
    <mergeCell ref="J16:L17"/>
    <mergeCell ref="H18:I18"/>
    <mergeCell ref="J18:L18"/>
    <mergeCell ref="N10:O10"/>
    <mergeCell ref="N12:O12"/>
    <mergeCell ref="N11:O11"/>
    <mergeCell ref="N13:O13"/>
    <mergeCell ref="B28:C28"/>
    <mergeCell ref="D28:F28"/>
    <mergeCell ref="B24:C25"/>
    <mergeCell ref="D24:F25"/>
    <mergeCell ref="B26:C26"/>
    <mergeCell ref="D26:F26"/>
    <mergeCell ref="B27:C27"/>
    <mergeCell ref="D27:F27"/>
    <mergeCell ref="H12:I12"/>
    <mergeCell ref="B22:F23"/>
    <mergeCell ref="B18:C18"/>
    <mergeCell ref="D18:F18"/>
    <mergeCell ref="B19:C19"/>
    <mergeCell ref="D19:F19"/>
    <mergeCell ref="B20:C20"/>
    <mergeCell ref="D20:F20"/>
    <mergeCell ref="B12:C12"/>
    <mergeCell ref="B14:F15"/>
    <mergeCell ref="P30:Q30"/>
    <mergeCell ref="P31:Q31"/>
    <mergeCell ref="R29:S29"/>
    <mergeCell ref="R30:S30"/>
    <mergeCell ref="T29:U29"/>
    <mergeCell ref="T30:U30"/>
    <mergeCell ref="T31:U31"/>
    <mergeCell ref="N6:Y6"/>
    <mergeCell ref="H26:I26"/>
    <mergeCell ref="J26:L26"/>
    <mergeCell ref="H27:I27"/>
    <mergeCell ref="J27:L27"/>
    <mergeCell ref="H28:I28"/>
    <mergeCell ref="J28:L28"/>
    <mergeCell ref="H19:I19"/>
    <mergeCell ref="J19:L19"/>
    <mergeCell ref="H20:I20"/>
    <mergeCell ref="J20:L20"/>
    <mergeCell ref="H22:L23"/>
    <mergeCell ref="H24:I25"/>
    <mergeCell ref="J24:L25"/>
    <mergeCell ref="J12:L12"/>
    <mergeCell ref="H14:L15"/>
    <mergeCell ref="H16:I17"/>
    <mergeCell ref="R22:S22"/>
    <mergeCell ref="T22:U22"/>
    <mergeCell ref="P29:Q29"/>
    <mergeCell ref="V8:W9"/>
    <mergeCell ref="P28:Q28"/>
    <mergeCell ref="R28:S28"/>
    <mergeCell ref="T28:U28"/>
    <mergeCell ref="N8:O9"/>
    <mergeCell ref="P8:Q9"/>
    <mergeCell ref="R8:S9"/>
    <mergeCell ref="T8:U9"/>
    <mergeCell ref="N20:O20"/>
    <mergeCell ref="P20:Q20"/>
    <mergeCell ref="R20:S20"/>
    <mergeCell ref="T20:U20"/>
    <mergeCell ref="N17:O18"/>
    <mergeCell ref="P17:Q18"/>
    <mergeCell ref="R17:S18"/>
    <mergeCell ref="T17:U18"/>
    <mergeCell ref="P10:Q10"/>
    <mergeCell ref="R10:S10"/>
    <mergeCell ref="T10:U10"/>
    <mergeCell ref="V10:W10"/>
    <mergeCell ref="P13:Q13"/>
    <mergeCell ref="V31:W31"/>
    <mergeCell ref="V30:W30"/>
    <mergeCell ref="V29:W29"/>
    <mergeCell ref="X17:Y18"/>
    <mergeCell ref="N15:Y15"/>
    <mergeCell ref="N16:Y16"/>
    <mergeCell ref="V17:W18"/>
    <mergeCell ref="N19:O19"/>
    <mergeCell ref="P19:Q19"/>
    <mergeCell ref="R19:S19"/>
    <mergeCell ref="T19:U19"/>
    <mergeCell ref="R31:S31"/>
    <mergeCell ref="N29:O29"/>
    <mergeCell ref="N26:O27"/>
    <mergeCell ref="P26:Q27"/>
    <mergeCell ref="R26:S27"/>
    <mergeCell ref="T26:U27"/>
    <mergeCell ref="V26:W27"/>
    <mergeCell ref="N21:O21"/>
    <mergeCell ref="P21:Q21"/>
    <mergeCell ref="R21:S21"/>
    <mergeCell ref="T21:U21"/>
    <mergeCell ref="N22:O22"/>
    <mergeCell ref="P22:Q22"/>
    <mergeCell ref="H34:L35"/>
    <mergeCell ref="H36:I37"/>
    <mergeCell ref="J36:L37"/>
    <mergeCell ref="N7:Y7"/>
    <mergeCell ref="X26:Y27"/>
    <mergeCell ref="N24:Y24"/>
    <mergeCell ref="N25:Y25"/>
    <mergeCell ref="V22:W22"/>
    <mergeCell ref="X22:Y22"/>
    <mergeCell ref="N30:O30"/>
    <mergeCell ref="N31:O31"/>
    <mergeCell ref="N28:O28"/>
    <mergeCell ref="X8:Y9"/>
    <mergeCell ref="X28:Y28"/>
    <mergeCell ref="X29:Y29"/>
    <mergeCell ref="X30:Y30"/>
    <mergeCell ref="X31:Y31"/>
    <mergeCell ref="V19:W19"/>
    <mergeCell ref="V20:W20"/>
    <mergeCell ref="V21:W21"/>
    <mergeCell ref="X19:Y19"/>
    <mergeCell ref="X20:Y20"/>
    <mergeCell ref="X21:Y21"/>
    <mergeCell ref="V28:W28"/>
    <mergeCell ref="J44:L45"/>
    <mergeCell ref="H46:I46"/>
    <mergeCell ref="J46:L46"/>
    <mergeCell ref="H40:I40"/>
    <mergeCell ref="J40:L40"/>
    <mergeCell ref="H38:I38"/>
    <mergeCell ref="J38:L38"/>
    <mergeCell ref="H39:I39"/>
    <mergeCell ref="J39:L39"/>
    <mergeCell ref="H56:I56"/>
    <mergeCell ref="J56:L56"/>
    <mergeCell ref="H55:I55"/>
    <mergeCell ref="J55:L55"/>
    <mergeCell ref="H50:L51"/>
    <mergeCell ref="H47:I47"/>
    <mergeCell ref="J47:L47"/>
    <mergeCell ref="H48:I48"/>
    <mergeCell ref="J48:L48"/>
    <mergeCell ref="B56:C56"/>
    <mergeCell ref="D56:F56"/>
    <mergeCell ref="B42:F43"/>
    <mergeCell ref="B44:C45"/>
    <mergeCell ref="D44:F45"/>
    <mergeCell ref="B46:C46"/>
    <mergeCell ref="D46:F46"/>
    <mergeCell ref="B47:C47"/>
    <mergeCell ref="D47:F47"/>
    <mergeCell ref="B48:C48"/>
    <mergeCell ref="D48:F48"/>
    <mergeCell ref="B32:Y33"/>
    <mergeCell ref="B3:Y4"/>
    <mergeCell ref="B50:F51"/>
    <mergeCell ref="B52:C53"/>
    <mergeCell ref="D52:F53"/>
    <mergeCell ref="B54:C54"/>
    <mergeCell ref="D54:F54"/>
    <mergeCell ref="B55:C55"/>
    <mergeCell ref="D55:F55"/>
    <mergeCell ref="B34:F35"/>
    <mergeCell ref="B36:C37"/>
    <mergeCell ref="D36:F37"/>
    <mergeCell ref="B38:C38"/>
    <mergeCell ref="D38:F38"/>
    <mergeCell ref="B39:C39"/>
    <mergeCell ref="D39:F39"/>
    <mergeCell ref="B40:C40"/>
    <mergeCell ref="D40:F40"/>
    <mergeCell ref="H52:I53"/>
    <mergeCell ref="J52:L53"/>
    <mergeCell ref="H54:I54"/>
    <mergeCell ref="J54:L54"/>
    <mergeCell ref="H42:L43"/>
    <mergeCell ref="H44:I45"/>
    <mergeCell ref="X13:Y13"/>
    <mergeCell ref="X10:Y10"/>
    <mergeCell ref="P11:Q11"/>
    <mergeCell ref="R11:S11"/>
    <mergeCell ref="T11:U11"/>
    <mergeCell ref="V11:W11"/>
    <mergeCell ref="X11:Y11"/>
    <mergeCell ref="P12:Q12"/>
    <mergeCell ref="R12:S12"/>
    <mergeCell ref="T12:U12"/>
    <mergeCell ref="V12:W12"/>
    <mergeCell ref="X12:Y12"/>
    <mergeCell ref="R13:S13"/>
    <mergeCell ref="T13:U13"/>
    <mergeCell ref="V13:W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00545-2DFC-4322-86EC-4C8401FB4990}">
  <sheetPr codeName="Sheet3"/>
  <dimension ref="B2:W40"/>
  <sheetViews>
    <sheetView zoomScale="70" zoomScaleNormal="70" workbookViewId="0">
      <selection activeCell="J35" sqref="J35"/>
    </sheetView>
  </sheetViews>
  <sheetFormatPr defaultRowHeight="15" x14ac:dyDescent="0.25"/>
  <cols>
    <col min="2" max="3" width="25" customWidth="1"/>
  </cols>
  <sheetData>
    <row r="2" spans="2:23" x14ac:dyDescent="0.25">
      <c r="B2" s="54" t="s">
        <v>51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17"/>
      <c r="U2" s="17"/>
      <c r="V2" s="17"/>
      <c r="W2" s="17"/>
    </row>
    <row r="3" spans="2:23" x14ac:dyDescent="0.25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17"/>
      <c r="U3" s="17"/>
      <c r="V3" s="17"/>
      <c r="W3" s="17"/>
    </row>
    <row r="5" spans="2:23" x14ac:dyDescent="0.25">
      <c r="B5" s="59" t="s">
        <v>0</v>
      </c>
      <c r="C5" s="30"/>
      <c r="D5" s="30"/>
      <c r="E5" s="30"/>
      <c r="F5" s="31"/>
      <c r="H5" s="83" t="s">
        <v>9</v>
      </c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13"/>
      <c r="U5" s="13"/>
    </row>
    <row r="6" spans="2:23" x14ac:dyDescent="0.25">
      <c r="B6" s="60"/>
      <c r="C6" s="19"/>
      <c r="D6" s="19"/>
      <c r="E6" s="19"/>
      <c r="F6" s="20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13"/>
      <c r="U6" s="13"/>
    </row>
    <row r="7" spans="2:23" x14ac:dyDescent="0.25">
      <c r="B7" s="30" t="s">
        <v>42</v>
      </c>
      <c r="C7" s="31"/>
      <c r="D7" s="61" t="s">
        <v>21</v>
      </c>
      <c r="E7" s="34"/>
      <c r="F7" s="35"/>
      <c r="H7" s="82" t="s">
        <v>34</v>
      </c>
      <c r="I7" s="83"/>
      <c r="J7" s="55" t="s">
        <v>52</v>
      </c>
      <c r="K7" s="91"/>
      <c r="L7" s="91"/>
      <c r="M7" s="91"/>
      <c r="N7" s="91"/>
      <c r="O7" s="56"/>
      <c r="P7" s="57" t="s">
        <v>36</v>
      </c>
      <c r="Q7" s="57"/>
      <c r="R7" s="57" t="s">
        <v>50</v>
      </c>
      <c r="S7" s="57"/>
    </row>
    <row r="8" spans="2:23" x14ac:dyDescent="0.25">
      <c r="B8" s="19"/>
      <c r="C8" s="20"/>
      <c r="D8" s="62"/>
      <c r="E8" s="36"/>
      <c r="F8" s="37"/>
      <c r="H8" s="82"/>
      <c r="I8" s="83"/>
      <c r="J8" s="57" t="s">
        <v>43</v>
      </c>
      <c r="K8" s="57"/>
      <c r="L8" s="57" t="s">
        <v>44</v>
      </c>
      <c r="M8" s="57"/>
      <c r="N8" s="57" t="s">
        <v>45</v>
      </c>
      <c r="O8" s="57"/>
      <c r="P8" s="57"/>
      <c r="Q8" s="57"/>
      <c r="R8" s="57"/>
      <c r="S8" s="57"/>
    </row>
    <row r="9" spans="2:23" x14ac:dyDescent="0.25">
      <c r="B9" s="24" t="s">
        <v>43</v>
      </c>
      <c r="C9" s="25"/>
      <c r="D9" s="79">
        <v>6.1477777777777796</v>
      </c>
      <c r="E9" s="27"/>
      <c r="F9" s="28"/>
      <c r="G9" s="11"/>
      <c r="H9" s="82" t="s">
        <v>30</v>
      </c>
      <c r="I9" s="83"/>
      <c r="J9" s="57">
        <v>4</v>
      </c>
      <c r="K9" s="57"/>
      <c r="L9" s="57">
        <v>1</v>
      </c>
      <c r="M9" s="57"/>
      <c r="N9" s="57">
        <v>4</v>
      </c>
      <c r="O9" s="57"/>
      <c r="P9" s="57">
        <f>SUM(J9:O9)</f>
        <v>9</v>
      </c>
      <c r="Q9" s="57"/>
      <c r="R9" s="57">
        <v>4</v>
      </c>
      <c r="S9" s="57"/>
    </row>
    <row r="10" spans="2:23" x14ac:dyDescent="0.25">
      <c r="B10" s="24" t="s">
        <v>44</v>
      </c>
      <c r="C10" s="25"/>
      <c r="D10" s="79">
        <v>-4.5466666666666704</v>
      </c>
      <c r="E10" s="27"/>
      <c r="F10" s="28"/>
      <c r="G10" s="11"/>
      <c r="H10" s="82" t="s">
        <v>31</v>
      </c>
      <c r="I10" s="83"/>
      <c r="J10" s="57">
        <v>3</v>
      </c>
      <c r="K10" s="57"/>
      <c r="L10" s="57">
        <v>2.5</v>
      </c>
      <c r="M10" s="57"/>
      <c r="N10" s="57">
        <v>3</v>
      </c>
      <c r="O10" s="57"/>
      <c r="P10" s="57">
        <f>SUM(J10:O10)</f>
        <v>8.5</v>
      </c>
      <c r="Q10" s="57"/>
      <c r="R10" s="57">
        <v>3</v>
      </c>
      <c r="S10" s="57"/>
    </row>
    <row r="11" spans="2:23" x14ac:dyDescent="0.25">
      <c r="B11" s="24" t="s">
        <v>45</v>
      </c>
      <c r="C11" s="25"/>
      <c r="D11" s="79">
        <v>1.3244444444444401</v>
      </c>
      <c r="E11" s="27"/>
      <c r="F11" s="28"/>
      <c r="G11" s="11"/>
      <c r="H11" s="82" t="s">
        <v>32</v>
      </c>
      <c r="I11" s="83"/>
      <c r="J11" s="57">
        <v>2</v>
      </c>
      <c r="K11" s="57"/>
      <c r="L11" s="57">
        <v>4</v>
      </c>
      <c r="M11" s="57"/>
      <c r="N11" s="57">
        <v>1</v>
      </c>
      <c r="O11" s="57"/>
      <c r="P11" s="57">
        <f>SUM(J11:O11)</f>
        <v>7</v>
      </c>
      <c r="Q11" s="57"/>
      <c r="R11" s="57">
        <v>2</v>
      </c>
      <c r="S11" s="57"/>
    </row>
    <row r="12" spans="2:23" x14ac:dyDescent="0.25">
      <c r="B12" s="24" t="s">
        <v>48</v>
      </c>
      <c r="C12" s="25"/>
      <c r="D12" s="90">
        <f>AVERAGE(D9:F11)</f>
        <v>0.97518518518518305</v>
      </c>
      <c r="E12" s="27"/>
      <c r="F12" s="28"/>
      <c r="G12" s="11"/>
      <c r="H12" s="82" t="s">
        <v>33</v>
      </c>
      <c r="I12" s="83"/>
      <c r="J12" s="57">
        <v>1</v>
      </c>
      <c r="K12" s="57"/>
      <c r="L12" s="57">
        <v>2.5</v>
      </c>
      <c r="M12" s="57"/>
      <c r="N12" s="57">
        <v>2</v>
      </c>
      <c r="O12" s="57"/>
      <c r="P12" s="57">
        <f>SUM(J12:O12)</f>
        <v>5.5</v>
      </c>
      <c r="Q12" s="57"/>
      <c r="R12" s="57">
        <v>1</v>
      </c>
      <c r="S12" s="57"/>
    </row>
    <row r="14" spans="2:23" x14ac:dyDescent="0.25">
      <c r="B14" s="59" t="s">
        <v>8</v>
      </c>
      <c r="C14" s="30"/>
      <c r="D14" s="30"/>
      <c r="E14" s="30"/>
      <c r="F14" s="31"/>
    </row>
    <row r="15" spans="2:23" x14ac:dyDescent="0.25">
      <c r="B15" s="60"/>
      <c r="C15" s="19"/>
      <c r="D15" s="19"/>
      <c r="E15" s="19"/>
      <c r="F15" s="20"/>
    </row>
    <row r="16" spans="2:23" x14ac:dyDescent="0.25">
      <c r="B16" s="30" t="s">
        <v>42</v>
      </c>
      <c r="C16" s="31"/>
      <c r="D16" s="84" t="s">
        <v>46</v>
      </c>
      <c r="E16" s="85"/>
      <c r="F16" s="86"/>
    </row>
    <row r="17" spans="2:19" x14ac:dyDescent="0.25">
      <c r="B17" s="19"/>
      <c r="C17" s="20"/>
      <c r="D17" s="87"/>
      <c r="E17" s="88"/>
      <c r="F17" s="89"/>
    </row>
    <row r="18" spans="2:19" x14ac:dyDescent="0.25">
      <c r="B18" s="24" t="s">
        <v>43</v>
      </c>
      <c r="C18" s="25"/>
      <c r="D18" s="80">
        <v>-0.133333333333329</v>
      </c>
      <c r="E18" s="22"/>
      <c r="F18" s="23"/>
    </row>
    <row r="19" spans="2:19" x14ac:dyDescent="0.25">
      <c r="B19" s="24" t="s">
        <v>44</v>
      </c>
      <c r="C19" s="25"/>
      <c r="D19" s="80">
        <v>-5.63</v>
      </c>
      <c r="E19" s="22"/>
      <c r="F19" s="23"/>
    </row>
    <row r="20" spans="2:19" x14ac:dyDescent="0.25">
      <c r="B20" s="24" t="s">
        <v>45</v>
      </c>
      <c r="C20" s="25"/>
      <c r="D20" s="80">
        <v>0.61333333333333495</v>
      </c>
      <c r="E20" s="22"/>
      <c r="F20" s="23"/>
      <c r="L20" s="12"/>
    </row>
    <row r="21" spans="2:19" x14ac:dyDescent="0.25">
      <c r="B21" s="24" t="s">
        <v>47</v>
      </c>
      <c r="C21" s="25"/>
      <c r="D21" s="81">
        <f>AVERAGE(D18:F20)</f>
        <v>-1.7166666666666648</v>
      </c>
      <c r="E21" s="22"/>
      <c r="F21" s="23"/>
    </row>
    <row r="22" spans="2:19" s="18" customFormat="1" x14ac:dyDescent="0.25">
      <c r="B22" s="58" t="s">
        <v>56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</row>
    <row r="23" spans="2:19" s="18" customFormat="1" x14ac:dyDescent="0.25"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</row>
    <row r="24" spans="2:19" x14ac:dyDescent="0.25">
      <c r="B24" s="59" t="s">
        <v>0</v>
      </c>
      <c r="C24" s="30"/>
      <c r="D24" s="30"/>
      <c r="E24" s="30"/>
      <c r="F24" s="31"/>
      <c r="H24" s="83" t="s">
        <v>9</v>
      </c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</row>
    <row r="25" spans="2:19" x14ac:dyDescent="0.25">
      <c r="B25" s="60"/>
      <c r="C25" s="19"/>
      <c r="D25" s="19"/>
      <c r="E25" s="19"/>
      <c r="F25" s="20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</row>
    <row r="26" spans="2:19" x14ac:dyDescent="0.25">
      <c r="B26" s="30" t="s">
        <v>42</v>
      </c>
      <c r="C26" s="31"/>
      <c r="D26" s="61" t="s">
        <v>21</v>
      </c>
      <c r="E26" s="34"/>
      <c r="F26" s="35"/>
      <c r="H26" s="82" t="s">
        <v>34</v>
      </c>
      <c r="I26" s="83"/>
      <c r="J26" s="55" t="s">
        <v>52</v>
      </c>
      <c r="K26" s="91"/>
      <c r="L26" s="91"/>
      <c r="M26" s="91"/>
      <c r="N26" s="91"/>
      <c r="O26" s="56"/>
      <c r="P26" s="57" t="s">
        <v>36</v>
      </c>
      <c r="Q26" s="57"/>
      <c r="R26" s="57" t="s">
        <v>50</v>
      </c>
      <c r="S26" s="57"/>
    </row>
    <row r="27" spans="2:19" x14ac:dyDescent="0.25">
      <c r="B27" s="19"/>
      <c r="C27" s="20"/>
      <c r="D27" s="62"/>
      <c r="E27" s="36"/>
      <c r="F27" s="37"/>
      <c r="H27" s="82"/>
      <c r="I27" s="83"/>
      <c r="J27" s="57" t="s">
        <v>43</v>
      </c>
      <c r="K27" s="57"/>
      <c r="L27" s="57" t="s">
        <v>44</v>
      </c>
      <c r="M27" s="57"/>
      <c r="N27" s="57" t="s">
        <v>45</v>
      </c>
      <c r="O27" s="57"/>
      <c r="P27" s="57"/>
      <c r="Q27" s="57"/>
      <c r="R27" s="57"/>
      <c r="S27" s="57"/>
    </row>
    <row r="28" spans="2:19" x14ac:dyDescent="0.25">
      <c r="B28" s="24" t="s">
        <v>43</v>
      </c>
      <c r="C28" s="25"/>
      <c r="D28" s="79">
        <v>-3.10111111111111</v>
      </c>
      <c r="E28" s="27"/>
      <c r="F28" s="28"/>
      <c r="G28" s="11"/>
      <c r="H28" s="82" t="s">
        <v>30</v>
      </c>
      <c r="I28" s="83"/>
      <c r="J28" s="57">
        <v>4</v>
      </c>
      <c r="K28" s="57"/>
      <c r="L28" s="57">
        <v>2</v>
      </c>
      <c r="M28" s="57"/>
      <c r="N28" s="57">
        <v>1</v>
      </c>
      <c r="O28" s="57"/>
      <c r="P28" s="57">
        <f>SUM(J28:O28)</f>
        <v>7</v>
      </c>
      <c r="Q28" s="57"/>
      <c r="R28" s="57">
        <v>2</v>
      </c>
      <c r="S28" s="57"/>
    </row>
    <row r="29" spans="2:19" x14ac:dyDescent="0.25">
      <c r="B29" s="24" t="s">
        <v>44</v>
      </c>
      <c r="C29" s="25"/>
      <c r="D29" s="79">
        <v>-10.9088888888889</v>
      </c>
      <c r="E29" s="27"/>
      <c r="F29" s="28"/>
      <c r="G29" s="11"/>
      <c r="H29" s="82" t="s">
        <v>31</v>
      </c>
      <c r="I29" s="83"/>
      <c r="J29" s="57">
        <v>2.5</v>
      </c>
      <c r="K29" s="57"/>
      <c r="L29" s="57">
        <v>4</v>
      </c>
      <c r="M29" s="57"/>
      <c r="N29" s="57">
        <v>2</v>
      </c>
      <c r="O29" s="57"/>
      <c r="P29" s="57">
        <f>SUM(J29:O29)</f>
        <v>8.5</v>
      </c>
      <c r="Q29" s="57"/>
      <c r="R29" s="57">
        <v>4</v>
      </c>
      <c r="S29" s="57"/>
    </row>
    <row r="30" spans="2:19" x14ac:dyDescent="0.25">
      <c r="B30" s="24" t="s">
        <v>45</v>
      </c>
      <c r="C30" s="25"/>
      <c r="D30" s="79">
        <v>-0.42777777777777898</v>
      </c>
      <c r="E30" s="27"/>
      <c r="F30" s="28"/>
      <c r="G30" s="11"/>
      <c r="H30" s="82" t="s">
        <v>32</v>
      </c>
      <c r="I30" s="83"/>
      <c r="J30" s="57">
        <v>2.5</v>
      </c>
      <c r="K30" s="57"/>
      <c r="L30" s="57">
        <v>2</v>
      </c>
      <c r="M30" s="57"/>
      <c r="N30" s="57">
        <v>3.5</v>
      </c>
      <c r="O30" s="57"/>
      <c r="P30" s="57">
        <f>SUM(J30:O30)</f>
        <v>8</v>
      </c>
      <c r="Q30" s="57"/>
      <c r="R30" s="57">
        <v>3</v>
      </c>
      <c r="S30" s="57"/>
    </row>
    <row r="31" spans="2:19" x14ac:dyDescent="0.25">
      <c r="B31" s="24" t="s">
        <v>48</v>
      </c>
      <c r="C31" s="25"/>
      <c r="D31" s="90">
        <f>AVERAGE(D28:F30)</f>
        <v>-4.8125925925925959</v>
      </c>
      <c r="E31" s="27"/>
      <c r="F31" s="28"/>
      <c r="G31" s="11"/>
      <c r="H31" s="82" t="s">
        <v>33</v>
      </c>
      <c r="I31" s="83"/>
      <c r="J31" s="57">
        <v>1</v>
      </c>
      <c r="K31" s="57"/>
      <c r="L31" s="57">
        <v>2</v>
      </c>
      <c r="M31" s="57"/>
      <c r="N31" s="57">
        <v>3.5</v>
      </c>
      <c r="O31" s="57"/>
      <c r="P31" s="57">
        <f>SUM(J31:O31)</f>
        <v>6.5</v>
      </c>
      <c r="Q31" s="57"/>
      <c r="R31" s="57">
        <v>1</v>
      </c>
      <c r="S31" s="57"/>
    </row>
    <row r="33" spans="2:12" x14ac:dyDescent="0.25">
      <c r="B33" s="59" t="s">
        <v>8</v>
      </c>
      <c r="C33" s="30"/>
      <c r="D33" s="30"/>
      <c r="E33" s="30"/>
      <c r="F33" s="31"/>
    </row>
    <row r="34" spans="2:12" x14ac:dyDescent="0.25">
      <c r="B34" s="60"/>
      <c r="C34" s="19"/>
      <c r="D34" s="19"/>
      <c r="E34" s="19"/>
      <c r="F34" s="20"/>
    </row>
    <row r="35" spans="2:12" x14ac:dyDescent="0.25">
      <c r="B35" s="30" t="s">
        <v>42</v>
      </c>
      <c r="C35" s="31"/>
      <c r="D35" s="84" t="s">
        <v>46</v>
      </c>
      <c r="E35" s="85"/>
      <c r="F35" s="86"/>
    </row>
    <row r="36" spans="2:12" x14ac:dyDescent="0.25">
      <c r="B36" s="19"/>
      <c r="C36" s="20"/>
      <c r="D36" s="87"/>
      <c r="E36" s="88"/>
      <c r="F36" s="89"/>
    </row>
    <row r="37" spans="2:12" x14ac:dyDescent="0.25">
      <c r="B37" s="24" t="s">
        <v>43</v>
      </c>
      <c r="C37" s="25"/>
      <c r="D37" s="80">
        <v>-2.8533333333333299</v>
      </c>
      <c r="E37" s="22"/>
      <c r="F37" s="23"/>
    </row>
    <row r="38" spans="2:12" x14ac:dyDescent="0.25">
      <c r="B38" s="24" t="s">
        <v>44</v>
      </c>
      <c r="C38" s="25"/>
      <c r="D38" s="80">
        <v>0.42666666666666903</v>
      </c>
      <c r="E38" s="22"/>
      <c r="F38" s="23"/>
    </row>
    <row r="39" spans="2:12" x14ac:dyDescent="0.25">
      <c r="B39" s="24" t="s">
        <v>45</v>
      </c>
      <c r="C39" s="25"/>
      <c r="D39" s="80">
        <v>-3.0000000000001099E-2</v>
      </c>
      <c r="E39" s="22"/>
      <c r="F39" s="23"/>
      <c r="L39" s="12"/>
    </row>
    <row r="40" spans="2:12" x14ac:dyDescent="0.25">
      <c r="B40" s="24" t="s">
        <v>47</v>
      </c>
      <c r="C40" s="25"/>
      <c r="D40" s="81">
        <f>AVERAGE(D37:F39)</f>
        <v>-0.81888888888888733</v>
      </c>
      <c r="E40" s="22"/>
      <c r="F40" s="23"/>
    </row>
  </sheetData>
  <mergeCells count="110">
    <mergeCell ref="R30:S30"/>
    <mergeCell ref="H31:I31"/>
    <mergeCell ref="J31:K31"/>
    <mergeCell ref="L31:M31"/>
    <mergeCell ref="N31:O31"/>
    <mergeCell ref="P31:Q31"/>
    <mergeCell ref="R31:S31"/>
    <mergeCell ref="H30:I30"/>
    <mergeCell ref="J30:K30"/>
    <mergeCell ref="L30:M30"/>
    <mergeCell ref="N30:O30"/>
    <mergeCell ref="P30:Q30"/>
    <mergeCell ref="H29:I29"/>
    <mergeCell ref="J29:K29"/>
    <mergeCell ref="L29:M29"/>
    <mergeCell ref="N29:O29"/>
    <mergeCell ref="P29:Q29"/>
    <mergeCell ref="R29:S29"/>
    <mergeCell ref="H28:I28"/>
    <mergeCell ref="J28:K28"/>
    <mergeCell ref="L28:M28"/>
    <mergeCell ref="N28:O28"/>
    <mergeCell ref="P28:Q28"/>
    <mergeCell ref="N27:O27"/>
    <mergeCell ref="R10:S10"/>
    <mergeCell ref="H11:I11"/>
    <mergeCell ref="J11:K11"/>
    <mergeCell ref="L11:M11"/>
    <mergeCell ref="L12:M12"/>
    <mergeCell ref="N12:O12"/>
    <mergeCell ref="N11:O11"/>
    <mergeCell ref="R28:S28"/>
    <mergeCell ref="L27:M27"/>
    <mergeCell ref="N8:O8"/>
    <mergeCell ref="L8:M8"/>
    <mergeCell ref="J8:K8"/>
    <mergeCell ref="H7:I8"/>
    <mergeCell ref="H9:I9"/>
    <mergeCell ref="P10:Q10"/>
    <mergeCell ref="R7:S8"/>
    <mergeCell ref="R9:S9"/>
    <mergeCell ref="H5:S6"/>
    <mergeCell ref="P7:Q8"/>
    <mergeCell ref="P9:Q9"/>
    <mergeCell ref="J7:O7"/>
    <mergeCell ref="J9:K9"/>
    <mergeCell ref="L9:M9"/>
    <mergeCell ref="H10:I10"/>
    <mergeCell ref="J10:K10"/>
    <mergeCell ref="L10:M10"/>
    <mergeCell ref="N10:O10"/>
    <mergeCell ref="N9:O9"/>
    <mergeCell ref="D19:F19"/>
    <mergeCell ref="D18:F18"/>
    <mergeCell ref="B14:F15"/>
    <mergeCell ref="D9:F9"/>
    <mergeCell ref="B11:C11"/>
    <mergeCell ref="D11:F11"/>
    <mergeCell ref="B12:C12"/>
    <mergeCell ref="D12:F12"/>
    <mergeCell ref="B9:C9"/>
    <mergeCell ref="B18:C18"/>
    <mergeCell ref="B40:C40"/>
    <mergeCell ref="D40:F40"/>
    <mergeCell ref="B22:S23"/>
    <mergeCell ref="B33:F34"/>
    <mergeCell ref="B35:C36"/>
    <mergeCell ref="D35:F36"/>
    <mergeCell ref="B37:C37"/>
    <mergeCell ref="B38:C38"/>
    <mergeCell ref="D38:F38"/>
    <mergeCell ref="B31:C31"/>
    <mergeCell ref="D31:F31"/>
    <mergeCell ref="D30:F30"/>
    <mergeCell ref="B28:C28"/>
    <mergeCell ref="B24:F25"/>
    <mergeCell ref="B26:C27"/>
    <mergeCell ref="D26:F27"/>
    <mergeCell ref="B30:C30"/>
    <mergeCell ref="H24:S25"/>
    <mergeCell ref="H26:I27"/>
    <mergeCell ref="J26:O26"/>
    <mergeCell ref="P26:Q27"/>
    <mergeCell ref="R26:S27"/>
    <mergeCell ref="J27:K27"/>
    <mergeCell ref="D37:F37"/>
    <mergeCell ref="D28:F28"/>
    <mergeCell ref="B2:S3"/>
    <mergeCell ref="B39:C39"/>
    <mergeCell ref="D39:F39"/>
    <mergeCell ref="B21:C21"/>
    <mergeCell ref="D21:F21"/>
    <mergeCell ref="B20:C20"/>
    <mergeCell ref="D20:F20"/>
    <mergeCell ref="P11:Q11"/>
    <mergeCell ref="R11:S11"/>
    <mergeCell ref="P12:Q12"/>
    <mergeCell ref="R12:S12"/>
    <mergeCell ref="B29:C29"/>
    <mergeCell ref="D29:F29"/>
    <mergeCell ref="H12:I12"/>
    <mergeCell ref="J12:K12"/>
    <mergeCell ref="B5:F6"/>
    <mergeCell ref="B7:C8"/>
    <mergeCell ref="D7:F8"/>
    <mergeCell ref="B10:C10"/>
    <mergeCell ref="D10:F10"/>
    <mergeCell ref="B16:C17"/>
    <mergeCell ref="D16:F17"/>
    <mergeCell ref="B19:C19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 Phase</vt:lpstr>
      <vt:lpstr>Second Phase</vt:lpstr>
      <vt:lpstr>Final Phase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Edrick Vince</dc:creator>
  <cp:lastModifiedBy>Edrick Vince</cp:lastModifiedBy>
  <dcterms:created xsi:type="dcterms:W3CDTF">2019-08-27T19:01:10Z</dcterms:created>
  <dcterms:modified xsi:type="dcterms:W3CDTF">2019-11-10T14:56:35Z</dcterms:modified>
</cp:coreProperties>
</file>