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externalLinks/_rels/externalLink3.xml.rels" ContentType="application/vnd.openxmlformats-package.relationships+xml"/>
  <Override PartName="/xl/externalLinks/externalLink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25.png" ContentType="image/png"/>
  <Override PartName="/xl/media/image26.png" ContentType="image/png"/>
  <Override PartName="/xl/media/image27.png" ContentType="image/png"/>
  <Override PartName="/xl/media/image28.png" ContentType="image/png"/>
  <Override PartName="/xl/media/image29.png" ContentType="image/png"/>
  <Override PartName="/xl/media/image30.png" ContentType="image/png"/>
  <Override PartName="/xl/media/image31.png" ContentType="image/png"/>
  <Override PartName="/xl/media/image32.png" ContentType="image/png"/>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Cover" sheetId="2" state="visible" r:id="rId3"/>
    <sheet name="Hazard Log" sheetId="3" state="visible" r:id="rId4"/>
    <sheet name="SRAC" sheetId="4" state="visible" r:id="rId5"/>
    <sheet name="Dashboard" sheetId="5" state="visible" r:id="rId6"/>
    <sheet name="Configuration" sheetId="6" state="visible" r:id="rId7"/>
  </sheets>
  <externalReferences>
    <externalReference r:id="rId8"/>
  </externalReferences>
  <definedNames>
    <definedName function="false" hidden="false" name="Action_States" vbProcedure="false">Configuration!$D$13:$D$15</definedName>
    <definedName function="false" hidden="false" name="Broadly" vbProcedure="false">Configuration!$D$5:$D$6</definedName>
    <definedName function="false" hidden="false" name="CM" vbProcedure="false">Cover!$C$12:$E$12</definedName>
    <definedName function="false" hidden="false" name="Consequence" vbProcedure="false">Configuration!$H$5:$H$9</definedName>
    <definedName function="false" hidden="false" name="CSW_CellPrepTime" vbProcedure="false">#REF!</definedName>
    <definedName function="false" hidden="false" name="DWIND_Folder" vbProcedure="false">#REF!</definedName>
    <definedName function="false" hidden="false" name="Hazard_state" vbProcedure="false">Configuration!$A$3:$A$7</definedName>
    <definedName function="false" hidden="false" name="IssueTypeStatusLookup" vbProcedure="false">[3]Lookup!$A$4:$B$12</definedName>
    <definedName function="false" hidden="false" name="Likelihood" vbProcedure="false">Configuration!$F$5:$F$9</definedName>
    <definedName function="false" hidden="false" name="PM" vbProcedure="false">Cover!$C$11:$E$11</definedName>
    <definedName function="false" hidden="false" name="ProjectCode" vbProcedure="false">Cover!$D$4</definedName>
    <definedName function="false" hidden="false" name="RiskRanking" vbProcedure="false">Configuration!$J$5:$P$11</definedName>
    <definedName function="false" hidden="false" name="Slicer_Project_Code" vbProcedure="false">#N/A</definedName>
    <definedName function="false" hidden="false" name="Slicer_Project_State" vbProcedure="false">#N/A</definedName>
    <definedName function="false" hidden="false" name="SPAE" vbProcedure="false">Cover!$C$13:$E$13</definedName>
    <definedName function="false" hidden="false" name="SpecUpdateLookup" vbProcedure="false">[3]Lookup!$A$15:$B$16</definedName>
    <definedName function="false" hidden="false" name="SRAC_States" vbProcedure="false">Configuration!$F$13:$F$14</definedName>
    <definedName function="false" hidden="false" name="_2" vbProcedure="false">'[2]int. cil &amp; rel-rev strategy'!#ref!</definedName>
    <definedName function="false" hidden="false" name="__2" vbProcedure="false">'[1]int. cil &amp; rel-rev strategy'!#ref!</definedName>
    <definedName function="false" hidden="false" localSheetId="0" name="_Hlk437855208" vbProcedure="false">introduction!#ref!</definedName>
    <definedName function="false" hidden="false" localSheetId="5" name="_Ref434049230" vbProcedure="false">Configuration!$J$4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<sst xmlns="http://schemas.openxmlformats.org/spreadsheetml/2006/main" count="220" uniqueCount="133">
  <si>
    <t xml:space="preserve">Generic Hazard Log</t>
  </si>
  <si>
    <t xml:space="preserve">NOTES:</t>
  </si>
  <si>
    <t xml:space="preserve"> </t>
  </si>
  <si>
    <t xml:space="preserve">Hazard Log contents</t>
  </si>
  <si>
    <t xml:space="preserve">Hazard identifier</t>
  </si>
  <si>
    <t xml:space="preserve">HAZ_04</t>
  </si>
  <si>
    <t xml:space="preserve">Hazard title</t>
  </si>
  <si>
    <t xml:space="preserve">Cryptojacking on central servers and drone systems.</t>
  </si>
  <si>
    <t xml:space="preserve">Hazard description</t>
  </si>
  <si>
    <t xml:space="preserve">Cryptojacking uses the resources of the infected system to perform “crypto-mining,” a popular form of gaining crypto-currency to an external entity (in this case the attacker).</t>
  </si>
  <si>
    <t xml:space="preserve">Hazard consequence </t>
  </si>
  <si>
    <t xml:space="preserve">As cryptojacking uses the resources of the systems intensively, both the software from servers and drones might be unable to correctly perform all actions within a desired timeframe, adding delay to all actions, and possibly even data loss if there are no available resources to process it.  </t>
  </si>
  <si>
    <t xml:space="preserve">Hazard cause(s) </t>
  </si>
  <si>
    <t xml:space="preserve">A malicious software shared by a not reputable source.</t>
  </si>
  <si>
    <t xml:space="preserve">Origin</t>
  </si>
  <si>
    <t xml:space="preserve">Systems resource monitoring</t>
  </si>
  <si>
    <t xml:space="preserve">Existing safety measures</t>
  </si>
  <si>
    <t xml:space="preserve">Broadly acceptable </t>
  </si>
  <si>
    <t xml:space="preserve">No</t>
  </si>
  <si>
    <t xml:space="preserve">Likelihood of happening</t>
  </si>
  <si>
    <t xml:space="preserve">Unlikely</t>
  </si>
  <si>
    <t xml:space="preserve">Consequence</t>
  </si>
  <si>
    <t xml:space="preserve">Moderate</t>
  </si>
  <si>
    <t xml:space="preserve">Risk ranking </t>
  </si>
  <si>
    <t xml:space="preserve">Risk level for Cryptojacking: Tolerable, 5 / 10</t>
  </si>
  <si>
    <t xml:space="preserve">State</t>
  </si>
  <si>
    <t xml:space="preserve">Open</t>
  </si>
  <si>
    <t xml:space="preserve">Hazard Log</t>
  </si>
  <si>
    <t xml:space="preserve">IDENTIFICATION</t>
  </si>
  <si>
    <t xml:space="preserve">PROJECT NAME:</t>
  </si>
  <si>
    <t xml:space="preserve">Certification of Critical Systems</t>
  </si>
  <si>
    <t xml:space="preserve">PROJECT CODE:</t>
  </si>
  <si>
    <t xml:space="preserve">CECRIS</t>
  </si>
  <si>
    <t xml:space="preserve">VCS REPOSITORY:</t>
  </si>
  <si>
    <t xml:space="preserve">REFERENCE:</t>
  </si>
  <si>
    <t xml:space="preserve">ROLE:</t>
  </si>
  <si>
    <t xml:space="preserve">NAME:</t>
  </si>
  <si>
    <t xml:space="preserve">SIGNATURE:</t>
  </si>
  <si>
    <t xml:space="preserve">DATE:</t>
  </si>
  <si>
    <t xml:space="preserve">Prepared by</t>
  </si>
  <si>
    <t xml:space="preserve">Francisco Moreira</t>
  </si>
  <si>
    <t xml:space="preserve">Verified by</t>
  </si>
  <si>
    <t xml:space="preserve">Approved by</t>
  </si>
  <si>
    <t xml:space="preserve">Purpose</t>
  </si>
  <si>
    <t xml:space="preserve">The hazard log is used for hazard management throughout the project lifecycle. The hazard log is an ongoing tool used to manage hazards by:
a) logging all identified hazards; 
b) recording the identification and development of appropriate controls;
c) documenting defined safety requirements;
d) providing traceability to supporting evidence;
e) recording changes to hazard records or controls along with any justification for the change.</t>
  </si>
  <si>
    <t xml:space="preserve">VERSION</t>
  </si>
  <si>
    <t xml:space="preserve">DATE</t>
  </si>
  <si>
    <t xml:space="preserve">DESCRIPTION</t>
  </si>
  <si>
    <t xml:space="preserve">AUTHOR</t>
  </si>
  <si>
    <t xml:space="preserve">-</t>
  </si>
  <si>
    <t xml:space="preserve">First version</t>
  </si>
  <si>
    <t xml:space="preserve">©2015 Copyright CRITICAL Software S.A. All Rights Reserved.</t>
  </si>
  <si>
    <t xml:space="preserve">No commercial use of this template is permitted without previous request sent to cecris@criticalsoftware.com. </t>
  </si>
  <si>
    <t xml:space="preserve">This work has been partially supported by the European Project FP7-2012-324334-CECRIS (CErtification of CRItical Systems) Grant Agreement no.: 324334 IAPP Marie Curie Action, 7th Framework Program http://www.cecris-project.eu</t>
  </si>
  <si>
    <t xml:space="preserve">Project:</t>
  </si>
  <si>
    <t xml:space="preserve">Last edited on:</t>
  </si>
  <si>
    <t xml:space="preserve">&lt;date&gt;</t>
  </si>
  <si>
    <t xml:space="preserve">Last edited by:</t>
  </si>
  <si>
    <t xml:space="preserve">&lt;person name&gt;</t>
  </si>
  <si>
    <t xml:space="preserve">Risk rank</t>
  </si>
  <si>
    <t xml:space="preserve">Additional safety measure</t>
  </si>
  <si>
    <t xml:space="preserve">Risk rank after the additional safety requirements</t>
  </si>
  <si>
    <t xml:space="preserve">Actions</t>
  </si>
  <si>
    <t xml:space="preserve">Hazard identifier  </t>
  </si>
  <si>
    <t xml:space="preserve">Hazard descripton</t>
  </si>
  <si>
    <t xml:space="preserve">Hazard consequence</t>
  </si>
  <si>
    <t xml:space="preserve">Hazard cause(s)</t>
  </si>
  <si>
    <t xml:space="preserve">Broadly acceptable</t>
  </si>
  <si>
    <t xml:space="preserve">Justification if  broadly acceptable</t>
  </si>
  <si>
    <t xml:space="preserve">Severity level</t>
  </si>
  <si>
    <t xml:space="preserve">Risk ranking</t>
  </si>
  <si>
    <t xml:space="preserve">Risk evaluation principle(s)</t>
  </si>
  <si>
    <t xml:space="preserve">Risk evaluation documents</t>
  </si>
  <si>
    <t xml:space="preserve">SR ID</t>
  </si>
  <si>
    <t xml:space="preserve">SR Title</t>
  </si>
  <si>
    <t xml:space="preserve">Demonstration state</t>
  </si>
  <si>
    <t xml:space="preserve">Assumptions</t>
  </si>
  <si>
    <t xml:space="preserve">Final likelihood of happening</t>
  </si>
  <si>
    <t xml:space="preserve">Final severity level</t>
  </si>
  <si>
    <t xml:space="preserve">Final risk ranking</t>
  </si>
  <si>
    <t xml:space="preserve">Action</t>
  </si>
  <si>
    <t xml:space="preserve">Responsible</t>
  </si>
  <si>
    <t xml:space="preserve">Target date</t>
  </si>
  <si>
    <t xml:space="preserve">Status</t>
  </si>
  <si>
    <t xml:space="preserve">Notes</t>
  </si>
  <si>
    <t xml:space="preserve">HZ-01</t>
  </si>
  <si>
    <t xml:space="preserve">First hazard</t>
  </si>
  <si>
    <t xml:space="preserve">Frequent or almost certain</t>
  </si>
  <si>
    <t xml:space="preserve">Minor</t>
  </si>
  <si>
    <t xml:space="preserve">Transferred</t>
  </si>
  <si>
    <t xml:space="preserve">Pending input</t>
  </si>
  <si>
    <t xml:space="preserve">HZ-02</t>
  </si>
  <si>
    <t xml:space="preserve">Second hazard</t>
  </si>
  <si>
    <t xml:space="preserve">Major</t>
  </si>
  <si>
    <t xml:space="preserve">Possible</t>
  </si>
  <si>
    <t xml:space="preserve">Safety-Related Application Conditions (SRACs)</t>
  </si>
  <si>
    <t xml:space="preserve">SRAC ID</t>
  </si>
  <si>
    <t xml:space="preserve">SRAC Title</t>
  </si>
  <si>
    <t xml:space="preserve">SRAC Description</t>
  </si>
  <si>
    <t xml:space="preserve">Actor Responsible</t>
  </si>
  <si>
    <t xml:space="preserve">Demonstration method</t>
  </si>
  <si>
    <t xml:space="preserve">Demonstration 
evidence</t>
  </si>
  <si>
    <t xml:space="preserve">asd</t>
  </si>
  <si>
    <t xml:space="preserve">Pending</t>
  </si>
  <si>
    <t xml:space="preserve">ccccc</t>
  </si>
  <si>
    <t xml:space="preserve">Demonstrated</t>
  </si>
  <si>
    <t xml:space="preserve">Risk map before additional measures</t>
  </si>
  <si>
    <t xml:space="preserve">Risk map AFTER additional measures</t>
  </si>
  <si>
    <t xml:space="preserve">Frequency / Consequence</t>
  </si>
  <si>
    <t xml:space="preserve">Insignificant</t>
  </si>
  <si>
    <t xml:space="preserve">Catastrophic</t>
  </si>
  <si>
    <t xml:space="preserve">Likely</t>
  </si>
  <si>
    <t xml:space="preserve">Rare</t>
  </si>
  <si>
    <t xml:space="preserve">Total number of hazards:</t>
  </si>
  <si>
    <t xml:space="preserve">Hazard state</t>
  </si>
  <si>
    <r>
      <rPr>
        <sz val="9.5"/>
        <color rgb="FF000000"/>
        <rFont val="Arial"/>
        <family val="2"/>
        <charset val="1"/>
      </rPr>
      <t xml:space="preserve">The initial status assigned immediately after a hazard has been identified.</t>
    </r>
    <r>
      <rPr>
        <b val="true"/>
        <sz val="9.5"/>
        <color rgb="FF000000"/>
        <rFont val="Arial"/>
        <family val="2"/>
        <charset val="1"/>
      </rPr>
      <t xml:space="preserve"> </t>
    </r>
  </si>
  <si>
    <t xml:space="preserve">Controlled</t>
  </si>
  <si>
    <t xml:space="preserve">he risk evaluation process has been completed and safety requirements have been established which are sufficient to control risk to an acceptable level. </t>
  </si>
  <si>
    <t xml:space="preserve">Broadly</t>
  </si>
  <si>
    <t xml:space="preserve">Likelihood</t>
  </si>
  <si>
    <t xml:space="preserve">Risk ranking matrix</t>
  </si>
  <si>
    <t xml:space="preserve">Closed</t>
  </si>
  <si>
    <r>
      <rPr>
        <sz val="9.5"/>
        <color rgb="FF000000"/>
        <rFont val="Arial"/>
        <family val="2"/>
        <charset val="1"/>
      </rPr>
      <t xml:space="preserve">The potential hazards have been determined not to be an actual hazard or to be wholly contained within another hazard so no further action is necessary.</t>
    </r>
    <r>
      <rPr>
        <b val="true"/>
        <sz val="9.5"/>
        <color rgb="FF000000"/>
        <rFont val="Arial"/>
        <family val="2"/>
        <charset val="1"/>
      </rPr>
      <t xml:space="preserve"> </t>
    </r>
  </si>
  <si>
    <t xml:space="preserve">Yes</t>
  </si>
  <si>
    <t xml:space="preserve">The hazard has been transferred to another actor who now takes the lead in delivering the associated safety requirements for controlling the risk of the hazard. The proposer retains responsibility for managing the hazard. </t>
  </si>
  <si>
    <t xml:space="preserve">Cancelled</t>
  </si>
  <si>
    <t xml:space="preserve">Compliance with all safety requirements related to the hazard has been demonstrated and any other actions associated with the hazard have been satisfactorily completed and so no further action is required.</t>
  </si>
  <si>
    <t xml:space="preserve">Tolerable</t>
  </si>
  <si>
    <t xml:space="preserve">Undesirable</t>
  </si>
  <si>
    <t xml:space="preserve">Intolerable</t>
  </si>
  <si>
    <t xml:space="preserve">Negligible</t>
  </si>
  <si>
    <t xml:space="preserve">Action States</t>
  </si>
  <si>
    <t xml:space="preserve">SRAC States</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</si>
</sst>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30">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name val="Arial"/>
      <family val="2"/>
      <charset val="1"/>
    </font>
    <font>
      <sz val="22"/>
      <name val="Arial"/>
      <family val="2"/>
      <charset val="1"/>
    </font>
    <font>
      <sz val="8"/>
      <name val="Arial"/>
      <family val="2"/>
      <charset val="1"/>
    </font>
    <font>
      <sz val="10"/>
      <color rgb="FFFFFFFF"/>
      <name val="Arial"/>
      <family val="2"/>
      <charset val="1"/>
    </font>
    <font>
      <b val="true"/>
      <sz val="10"/>
      <name val="Arial"/>
      <family val="2"/>
      <charset val="1"/>
    </font>
    <font>
      <b val="true"/>
      <sz val="10"/>
      <color rgb="FFFFFFFF"/>
      <name val="Arial"/>
      <family val="2"/>
      <charset val="1"/>
    </font>
    <font>
      <sz val="10"/>
      <name val="Franklin Gothic Medium Cond"/>
      <family val="2"/>
      <charset val="1"/>
    </font>
    <font>
      <sz val="9"/>
      <name val="Franklin Gothic Medium Cond"/>
      <family val="2"/>
      <charset val="1"/>
    </font>
    <font>
      <sz val="10"/>
      <color rgb="FFA50D12"/>
      <name val="Arial"/>
      <family val="2"/>
      <charset val="1"/>
    </font>
    <font>
      <i val="true"/>
      <sz val="10"/>
      <color rgb="FF0000FF"/>
      <name val="Arial"/>
      <family val="2"/>
      <charset val="1"/>
    </font>
    <font>
      <sz val="26"/>
      <color rgb="FF000000"/>
      <name val="Calibri"/>
      <family val="2"/>
      <charset val="1"/>
    </font>
    <font>
      <b val="true"/>
      <sz val="26"/>
      <color rgb="FF000000"/>
      <name val="Calibri"/>
      <family val="2"/>
      <charset val="1"/>
    </font>
    <font>
      <b val="true"/>
      <sz val="12"/>
      <color rgb="FF000000"/>
      <name val="Calibri"/>
      <family val="2"/>
      <charset val="1"/>
    </font>
    <font>
      <sz val="12"/>
      <color rgb="FF000000"/>
      <name val="Calibri"/>
      <family val="2"/>
      <charset val="1"/>
    </font>
    <font>
      <b val="true"/>
      <sz val="11"/>
      <color rgb="FFFFFFFF"/>
      <name val="Calibri"/>
      <family val="2"/>
      <charset val="1"/>
    </font>
    <font>
      <sz val="22"/>
      <color rgb="FF000000"/>
      <name val="Calibri"/>
      <family val="2"/>
      <charset val="1"/>
    </font>
    <font>
      <b val="true"/>
      <sz val="22"/>
      <color rgb="FF000000"/>
      <name val="Calibri"/>
      <family val="2"/>
      <charset val="1"/>
    </font>
    <font>
      <b val="true"/>
      <sz val="11"/>
      <color rgb="FF000000"/>
      <name val="Calibri"/>
      <family val="2"/>
      <charset val="1"/>
    </font>
    <font>
      <b val="true"/>
      <sz val="8"/>
      <color rgb="FFFFFFFF"/>
      <name val="Arial"/>
      <family val="2"/>
      <charset val="1"/>
    </font>
    <font>
      <b val="true"/>
      <sz val="8"/>
      <color rgb="FF000000"/>
      <name val="Arial"/>
      <family val="2"/>
      <charset val="1"/>
    </font>
    <font>
      <sz val="8"/>
      <color rgb="FF808080"/>
      <name val="Arial"/>
      <family val="2"/>
      <charset val="1"/>
    </font>
    <font>
      <b val="true"/>
      <sz val="8"/>
      <color rgb="FF808080"/>
      <name val="Arial"/>
      <family val="2"/>
      <charset val="1"/>
    </font>
    <font>
      <sz val="9.5"/>
      <color rgb="FF000000"/>
      <name val="Arial"/>
      <family val="2"/>
      <charset val="1"/>
    </font>
    <font>
      <b val="true"/>
      <sz val="9.5"/>
      <color rgb="FF000000"/>
      <name val="Arial"/>
      <family val="2"/>
      <charset val="1"/>
    </font>
    <font>
      <sz val="8"/>
      <color rgb="FF000000"/>
      <name val="Arial"/>
      <family val="2"/>
      <charset val="1"/>
    </font>
  </fonts>
  <fills count="6">
    <fill>
      <patternFill patternType="none"/>
    </fill>
    <fill>
      <patternFill patternType="gray125"/>
    </fill>
    <fill>
      <patternFill patternType="solid">
        <fgColor rgb="FFA50D12"/>
        <bgColor rgb="FF800000"/>
      </patternFill>
    </fill>
    <fill>
      <patternFill patternType="solid">
        <fgColor rgb="FFA5A5A5"/>
        <bgColor rgb="FFBFBFBF"/>
      </patternFill>
    </fill>
    <fill>
      <patternFill patternType="solid">
        <fgColor rgb="FFD9D9D9"/>
        <bgColor rgb="FFF2F2F2"/>
      </patternFill>
    </fill>
    <fill>
      <patternFill patternType="solid">
        <fgColor rgb="FFBFBFBF"/>
        <bgColor rgb="FFD9D9D9"/>
      </patternFill>
    </fill>
  </fills>
  <borders count="20">
    <border diagonalUp="false" diagonalDown="false">
      <left/>
      <right/>
      <top/>
      <bottom/>
      <diagonal/>
    </border>
    <border diagonalUp="false" diagonalDown="false">
      <left/>
      <right/>
      <top/>
      <bottom style="thin">
        <color rgb="FF808080"/>
      </bottom>
      <diagonal/>
    </border>
    <border diagonalUp="false" diagonalDown="false">
      <left/>
      <right/>
      <top/>
      <bottom style="thin"/>
      <diagonal/>
    </border>
    <border diagonalUp="false" diagonalDown="false">
      <left/>
      <right/>
      <top style="thin">
        <color rgb="FF808080"/>
      </top>
      <bottom/>
      <diagonal/>
    </border>
    <border diagonalUp="false" diagonalDown="false">
      <left/>
      <right/>
      <top style="thin">
        <color rgb="FF808080"/>
      </top>
      <bottom style="thin">
        <color rgb="FF808080"/>
      </bottom>
      <diagonal/>
    </border>
    <border diagonalUp="false" diagonalDown="false">
      <left style="medium">
        <color rgb="FFD9D9D9"/>
      </left>
      <right style="medium">
        <color rgb="FFD9D9D9"/>
      </right>
      <top style="medium">
        <color rgb="FFD9D9D9"/>
      </top>
      <bottom style="medium">
        <color rgb="FFD9D9D9"/>
      </bottom>
      <diagonal/>
    </border>
    <border diagonalUp="false" diagonalDown="false">
      <left/>
      <right/>
      <top style="medium">
        <color rgb="FFD9D9D9"/>
      </top>
      <bottom style="medium">
        <color rgb="FFD9D9D9"/>
      </bottom>
      <diagonal/>
    </border>
    <border diagonalUp="false" diagonalDown="false">
      <left/>
      <right style="medium">
        <color rgb="FFD9D9D9"/>
      </right>
      <top style="medium">
        <color rgb="FFD9D9D9"/>
      </top>
      <bottom style="medium">
        <color rgb="FFD9D9D9"/>
      </bottom>
      <diagonal/>
    </border>
    <border diagonalUp="false" diagonalDown="false">
      <left style="medium">
        <color rgb="FFD9D9D9"/>
      </left>
      <right/>
      <top style="medium">
        <color rgb="FFD9D9D9"/>
      </top>
      <bottom style="medium">
        <color rgb="FFD9D9D9"/>
      </bottom>
      <diagonal/>
    </border>
    <border diagonalUp="false" diagonalDown="false">
      <left style="medium">
        <color rgb="FFD9D9D9"/>
      </left>
      <right style="medium">
        <color rgb="FFD9D9D9"/>
      </right>
      <top style="medium">
        <color rgb="FFD9D9D9"/>
      </top>
      <bottom/>
      <diagonal/>
    </border>
    <border diagonalUp="false" diagonalDown="false">
      <left/>
      <right/>
      <top/>
      <bottom style="thin">
        <color rgb="FF993366"/>
      </bottom>
      <diagonal/>
    </border>
    <border diagonalUp="false" diagonalDown="false">
      <left style="thin">
        <color rgb="FF993366"/>
      </left>
      <right style="thin">
        <color rgb="FF993366"/>
      </right>
      <top style="thin">
        <color rgb="FF993366"/>
      </top>
      <bottom/>
      <diagonal/>
    </border>
    <border diagonalUp="false" diagonalDown="false">
      <left/>
      <right/>
      <top style="medium"/>
      <bottom style="medium"/>
      <diagonal/>
    </border>
    <border diagonalUp="false" diagonalDown="false">
      <left style="thick">
        <color rgb="FFF2F2F2"/>
      </left>
      <right style="thick">
        <color rgb="FFF2F2F2"/>
      </right>
      <top style="medium"/>
      <bottom style="medium"/>
      <diagonal/>
    </border>
    <border diagonalUp="false" diagonalDown="false">
      <left/>
      <right/>
      <top/>
      <bottom style="medium"/>
      <diagonal/>
    </border>
    <border diagonalUp="false" diagonalDown="false">
      <left style="medium">
        <color rgb="FFA50D12"/>
      </left>
      <right/>
      <top style="medium">
        <color rgb="FFA50D12"/>
      </top>
      <bottom/>
      <diagonal/>
    </border>
    <border diagonalUp="false" diagonalDown="false">
      <left/>
      <right/>
      <top style="medium">
        <color rgb="FFA50D12"/>
      </top>
      <bottom/>
      <diagonal/>
    </border>
    <border diagonalUp="false" diagonalDown="false">
      <left/>
      <right/>
      <top style="medium"/>
      <bottom/>
      <diagonal/>
    </border>
    <border diagonalUp="false" diagonalDown="false">
      <left style="medium">
        <color rgb="FFA50D12"/>
      </left>
      <right/>
      <top/>
      <bottom style="medium">
        <color rgb="FF766A62"/>
      </bottom>
      <diagonal/>
    </border>
    <border diagonalUp="false" diagonalDown="false">
      <left/>
      <right/>
      <top/>
      <bottom style="medium">
        <color rgb="FF766A6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9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fals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true" applyProtection="false">
      <alignment horizontal="left" vertical="center" textRotation="0" wrapText="false" indent="12"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64" fontId="6" fillId="0" borderId="0" xfId="21" applyFont="true" applyBorder="false" applyAlignment="true" applyProtection="false">
      <alignment horizontal="general" vertical="center" textRotation="0" wrapText="fals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bottom" textRotation="0" wrapText="false" indent="0" shrinkToFit="false"/>
      <protection locked="true" hidden="false"/>
    </xf>
    <xf numFmtId="164" fontId="8" fillId="2" borderId="3" xfId="21" applyFont="true" applyBorder="true" applyAlignment="true" applyProtection="false">
      <alignment horizontal="left" vertical="bottom" textRotation="0" wrapText="false" indent="0" shrinkToFit="false"/>
      <protection locked="true" hidden="false"/>
    </xf>
    <xf numFmtId="164" fontId="5" fillId="0" borderId="1" xfId="21" applyFont="false" applyBorder="true" applyAlignment="true" applyProtection="false">
      <alignment horizontal="left" vertical="bottom" textRotation="0" wrapText="true" indent="0" shrinkToFit="false"/>
      <protection locked="true" hidden="false"/>
    </xf>
    <xf numFmtId="164" fontId="9" fillId="0" borderId="4" xfId="21" applyFont="true" applyBorder="true" applyAlignment="true" applyProtection="false">
      <alignment horizontal="left" vertical="bottom" textRotation="0" wrapText="true" indent="0" shrinkToFit="false"/>
      <protection locked="true" hidden="false"/>
    </xf>
    <xf numFmtId="164" fontId="5" fillId="0" borderId="1" xfId="21" applyFont="false" applyBorder="true" applyAlignment="true" applyProtection="false">
      <alignment horizontal="left" vertical="top" textRotation="0" wrapText="true" indent="0" shrinkToFit="false"/>
      <protection locked="true" hidden="false"/>
    </xf>
    <xf numFmtId="164" fontId="5" fillId="0" borderId="4" xfId="21" applyFont="false" applyBorder="true" applyAlignment="true" applyProtection="false">
      <alignment horizontal="left" vertical="top" textRotation="0" wrapText="tru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10" fillId="2" borderId="3" xfId="21" applyFont="true" applyBorder="true" applyAlignment="true" applyProtection="false">
      <alignment horizontal="left" vertical="bottom" textRotation="0" wrapText="false" indent="0" shrinkToFit="false"/>
      <protection locked="true" hidden="false"/>
    </xf>
    <xf numFmtId="164" fontId="8" fillId="2" borderId="3" xfId="21" applyFont="true" applyBorder="true" applyAlignment="true" applyProtection="false">
      <alignment horizontal="left" vertical="top" textRotation="0" wrapText="false" indent="0" shrinkToFit="false"/>
      <protection locked="true" hidden="false"/>
    </xf>
    <xf numFmtId="164" fontId="5" fillId="0" borderId="5" xfId="21" applyFont="true" applyBorder="true" applyAlignment="true" applyProtection="false">
      <alignment horizontal="left" vertical="top" textRotation="0" wrapText="true" indent="0" shrinkToFit="false"/>
      <protection locked="true" hidden="false"/>
    </xf>
    <xf numFmtId="164" fontId="5" fillId="0" borderId="6" xfId="21" applyFont="false" applyBorder="true" applyAlignment="true" applyProtection="false">
      <alignment horizontal="left" vertical="top" textRotation="0" wrapText="true" indent="0" shrinkToFit="false"/>
      <protection locked="true" hidden="false"/>
    </xf>
    <xf numFmtId="164" fontId="5" fillId="0" borderId="7" xfId="21" applyFont="false" applyBorder="true" applyAlignment="true" applyProtection="false">
      <alignment horizontal="left" vertical="top" textRotation="0" wrapText="true" indent="0" shrinkToFit="false"/>
      <protection locked="true" hidden="false"/>
    </xf>
    <xf numFmtId="164" fontId="8" fillId="2" borderId="3" xfId="21" applyFont="true" applyBorder="true" applyAlignment="true" applyProtection="false">
      <alignment horizontal="left" vertical="top" textRotation="0" wrapText="false" indent="3"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5" fillId="0" borderId="8"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general" vertical="top" textRotation="0" wrapText="false" indent="0" shrinkToFit="false"/>
      <protection locked="true" hidden="false"/>
    </xf>
    <xf numFmtId="164" fontId="8" fillId="2" borderId="0" xfId="21" applyFont="true" applyBorder="false" applyAlignment="true" applyProtection="false">
      <alignment horizontal="left" vertical="top" textRotation="0" wrapText="false" indent="0" shrinkToFit="false"/>
      <protection locked="true" hidden="false"/>
    </xf>
    <xf numFmtId="164" fontId="5" fillId="0" borderId="5" xfId="21" applyFont="false" applyBorder="true" applyAlignment="true" applyProtection="false">
      <alignment horizontal="left" vertical="top" textRotation="0" wrapText="true" indent="0" shrinkToFit="false"/>
      <protection locked="true" hidden="false"/>
    </xf>
    <xf numFmtId="164" fontId="5" fillId="0" borderId="9" xfId="21" applyFont="false" applyBorder="true" applyAlignment="true" applyProtection="false">
      <alignment horizontal="general" vertical="top" textRotation="0" wrapText="false" indent="0" shrinkToFit="false"/>
      <protection locked="true" hidden="false"/>
    </xf>
    <xf numFmtId="164" fontId="5" fillId="0" borderId="9" xfId="21" applyFont="false" applyBorder="true" applyAlignment="true" applyProtection="false">
      <alignment horizontal="left" vertical="top" textRotation="0" wrapText="true" indent="0" shrinkToFit="false"/>
      <protection locked="true" hidden="false"/>
    </xf>
    <xf numFmtId="164" fontId="5" fillId="0" borderId="5" xfId="21" applyFont="false" applyBorder="true" applyAlignment="true" applyProtection="false">
      <alignment horizontal="left" vertical="top"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6" fillId="0" borderId="1" xfId="21" applyFont="true" applyBorder="true" applyAlignment="true" applyProtection="false">
      <alignment horizontal="left" vertical="center" textRotation="0" wrapText="false" indent="0" shrinkToFit="false"/>
      <protection locked="true" hidden="false"/>
    </xf>
    <xf numFmtId="164" fontId="6" fillId="0" borderId="10" xfId="21" applyFont="true" applyBorder="true" applyAlignment="true" applyProtection="false">
      <alignment horizontal="center" vertical="center" textRotation="0" wrapText="false" indent="0" shrinkToFit="false"/>
      <protection locked="true" hidden="false"/>
    </xf>
    <xf numFmtId="164" fontId="6" fillId="0" borderId="10" xfId="21" applyFont="true" applyBorder="true" applyAlignment="true" applyProtection="false">
      <alignment horizontal="general" vertical="center"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8" fillId="2" borderId="11" xfId="21" applyFont="true" applyBorder="true" applyAlignment="true" applyProtection="false">
      <alignment horizontal="left" vertical="center" textRotation="0" wrapText="true" indent="0" shrinkToFit="false"/>
      <protection locked="true" hidden="false"/>
    </xf>
    <xf numFmtId="164" fontId="13" fillId="0" borderId="1" xfId="21" applyFont="true" applyBorder="tru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top" textRotation="0" wrapText="true" indent="0" shrinkToFit="false"/>
      <protection locked="true" hidden="false"/>
    </xf>
    <xf numFmtId="164" fontId="13" fillId="0" borderId="4" xfId="21" applyFont="true" applyBorder="true" applyAlignment="true" applyProtection="false">
      <alignment horizontal="left" vertical="center" textRotation="0" wrapText="false" indent="0" shrinkToFit="false"/>
      <protection locked="true" hidden="false"/>
    </xf>
    <xf numFmtId="164" fontId="5" fillId="0" borderId="0" xfId="21" applyFont="false" applyBorder="false" applyAlignment="true" applyProtection="false">
      <alignment horizontal="left" vertical="center" textRotation="0" wrapText="false" indent="0" shrinkToFit="false"/>
      <protection locked="true" hidden="false"/>
    </xf>
    <xf numFmtId="164" fontId="14" fillId="0" borderId="0" xfId="21" applyFont="true" applyBorder="fals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true" indent="0" shrinkToFit="false"/>
      <protection locked="true" hidden="false"/>
    </xf>
    <xf numFmtId="164" fontId="5" fillId="0" borderId="4" xfId="21"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true" applyProtection="true">
      <alignment horizontal="left" vertical="center" textRotation="0" wrapText="false" indent="0" shrinkToFit="false"/>
      <protection locked="true" hidden="false"/>
    </xf>
    <xf numFmtId="164" fontId="0" fillId="0" borderId="4" xfId="20" applyFont="true" applyBorder="true" applyAlignment="true" applyProtection="true">
      <alignment horizontal="left" vertical="center" textRotation="0" wrapText="false" indent="0" shrinkToFit="false"/>
      <protection locked="true" hidden="false"/>
    </xf>
    <xf numFmtId="165" fontId="5" fillId="0" borderId="4" xfId="21" applyFont="false" applyBorder="true" applyAlignment="true" applyProtection="false">
      <alignment horizontal="left" vertical="center" textRotation="0" wrapText="false" indent="0" shrinkToFit="false"/>
      <protection locked="true" hidden="false"/>
    </xf>
    <xf numFmtId="164" fontId="8" fillId="2" borderId="0" xfId="21" applyFont="true" applyBorder="true" applyAlignment="true" applyProtection="false">
      <alignment horizontal="left" vertical="center" textRotation="0" wrapText="false" indent="0" shrinkToFit="false"/>
      <protection locked="true" hidden="false"/>
    </xf>
    <xf numFmtId="164" fontId="5" fillId="0" borderId="4" xfId="21" applyFont="true" applyBorder="true" applyAlignment="true" applyProtection="false">
      <alignment horizontal="left" vertical="center" textRotation="0" wrapText="true" indent="0" shrinkToFit="false"/>
      <protection locked="true" hidden="false"/>
    </xf>
    <xf numFmtId="164" fontId="8" fillId="2" borderId="0" xfId="21" applyFont="true" applyBorder="false" applyAlignment="true" applyProtection="false">
      <alignment horizontal="left" vertical="center" textRotation="0" wrapText="false" indent="0" shrinkToFit="false"/>
      <protection locked="true" hidden="false"/>
    </xf>
    <xf numFmtId="164" fontId="5" fillId="0" borderId="1" xfId="21" applyFont="true" applyBorder="true" applyAlignment="true" applyProtection="false">
      <alignment horizontal="left" vertical="center" textRotation="0" wrapText="false" indent="0" shrinkToFit="false"/>
      <protection locked="true" hidden="false"/>
    </xf>
    <xf numFmtId="165" fontId="5" fillId="0" borderId="1" xfId="21" applyFont="false" applyBorder="true" applyAlignment="true" applyProtection="false">
      <alignment horizontal="left" vertical="center" textRotation="0" wrapText="false" indent="0" shrinkToFit="false"/>
      <protection locked="true" hidden="false"/>
    </xf>
    <xf numFmtId="164" fontId="5" fillId="0" borderId="4" xfId="21" applyFont="false" applyBorder="true" applyAlignment="true" applyProtection="false">
      <alignment horizontal="left" vertical="center" textRotation="0" wrapText="true" indent="0" shrinkToFit="false"/>
      <protection locked="true" hidden="false"/>
    </xf>
    <xf numFmtId="164" fontId="13" fillId="0" borderId="0" xfId="21" applyFont="true" applyBorder="true" applyAlignment="true" applyProtection="false">
      <alignment horizontal="left" vertical="bottom" textRotation="0" wrapText="false" indent="0" shrinkToFit="false"/>
      <protection locked="true" hidden="false"/>
    </xf>
    <xf numFmtId="164" fontId="13" fillId="0" borderId="0" xfId="21" applyFont="true" applyBorder="tru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right" vertical="top" textRotation="0" wrapText="false" indent="0" shrinkToFit="false"/>
      <protection locked="true" hidden="false"/>
    </xf>
    <xf numFmtId="166" fontId="16" fillId="0" borderId="0" xfId="0" applyFont="true" applyBorder="tru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right" vertical="top" textRotation="0" wrapText="fals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center"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19" fillId="3" borderId="12" xfId="0" applyFont="true" applyBorder="true" applyAlignment="true" applyProtection="false">
      <alignment horizontal="general" vertical="center" textRotation="0" wrapText="true" indent="0" shrinkToFit="false"/>
      <protection locked="true" hidden="false"/>
    </xf>
    <xf numFmtId="164" fontId="19" fillId="3" borderId="12" xfId="0" applyFont="true" applyBorder="true" applyAlignment="true" applyProtection="false">
      <alignment horizontal="center" vertical="center" textRotation="0" wrapText="true" indent="0" shrinkToFit="false"/>
      <protection locked="true" hidden="false"/>
    </xf>
    <xf numFmtId="164" fontId="19" fillId="3"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true" indent="0" shrinkToFit="false"/>
      <protection locked="true" hidden="false"/>
    </xf>
    <xf numFmtId="167"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right" vertical="top" textRotation="0" wrapText="false" indent="0" shrinkToFit="false"/>
      <protection locked="true" hidden="false"/>
    </xf>
    <xf numFmtId="166" fontId="2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19" fillId="3" borderId="14" xfId="0" applyFont="true" applyBorder="tru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2" borderId="15" xfId="0" applyFont="true" applyBorder="true" applyAlignment="true" applyProtection="false">
      <alignment horizontal="general" vertical="center" textRotation="0" wrapText="false" indent="0" shrinkToFit="false"/>
      <protection locked="true" hidden="false"/>
    </xf>
    <xf numFmtId="164" fontId="23" fillId="2" borderId="16" xfId="0" applyFont="true" applyBorder="true" applyAlignment="true" applyProtection="false">
      <alignment horizontal="general" vertical="center" textRotation="0" wrapText="fals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3" fillId="2" borderId="18" xfId="0" applyFont="true" applyBorder="true" applyAlignment="true" applyProtection="false">
      <alignment horizontal="general" vertical="center" textRotation="0" wrapText="false" indent="0" shrinkToFit="false"/>
      <protection locked="true" hidden="false"/>
    </xf>
    <xf numFmtId="164" fontId="23" fillId="2" borderId="19" xfId="0" applyFont="true" applyBorder="true" applyAlignment="true" applyProtection="false">
      <alignment horizontal="general" vertical="center" textRotation="0" wrapText="fals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5" borderId="19" xfId="0" applyFont="true" applyBorder="true" applyAlignment="true" applyProtection="false">
      <alignment horizontal="justify" vertical="center" textRotation="0" wrapText="true" indent="0" shrinkToFit="false"/>
      <protection locked="true" hidden="false"/>
    </xf>
    <xf numFmtId="166" fontId="24" fillId="0" borderId="19" xfId="0" applyFont="true" applyBorder="true" applyAlignment="true" applyProtection="false">
      <alignment horizontal="right" vertical="center" textRotation="0" wrapText="true" indent="0" shrinkToFit="false"/>
      <protection locked="true" hidden="false"/>
    </xf>
    <xf numFmtId="166" fontId="25" fillId="0" borderId="0" xfId="0" applyFont="true" applyBorder="false" applyAlignment="true" applyProtection="false">
      <alignment horizontal="right" vertical="center" textRotation="0" wrapText="true" indent="0" shrinkToFit="false"/>
      <protection locked="true" hidden="false"/>
    </xf>
    <xf numFmtId="166" fontId="26" fillId="0" borderId="0" xfId="0" applyFont="true" applyBorder="false" applyAlignment="true" applyProtection="false">
      <alignment horizontal="right" vertical="center" textRotation="0" wrapText="true" indent="0" shrinkToFit="false"/>
      <protection locked="true" hidden="false"/>
    </xf>
    <xf numFmtId="164" fontId="25" fillId="0" borderId="0" xfId="0" applyFont="true" applyBorder="false" applyAlignment="true" applyProtection="false">
      <alignment horizontal="right" vertical="center" textRotation="0" wrapText="true" indent="0" shrinkToFit="false"/>
      <protection locked="true" hidden="false"/>
    </xf>
    <xf numFmtId="164" fontId="24" fillId="5" borderId="0" xfId="0" applyFont="true" applyBorder="false" applyAlignment="true" applyProtection="false">
      <alignment horizontal="justify"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9" fillId="0" borderId="19" xfId="0" applyFont="true" applyBorder="true" applyAlignment="true" applyProtection="false">
      <alignment horizontal="justify"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2" xfId="20"/>
    <cellStyle name="Normal 2" xfId="21"/>
  </cellStyles>
  <dxfs count="4">
    <dxf>
      <fill>
        <patternFill>
          <bgColor rgb="FF00B050"/>
        </patternFill>
      </fill>
    </dxf>
    <dxf>
      <fill>
        <patternFill>
          <bgColor rgb="FF92D05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A50D12"/>
      <rgbColor rgb="FF008000"/>
      <rgbColor rgb="FF000080"/>
      <rgbColor rgb="FF808000"/>
      <rgbColor rgb="FF800080"/>
      <rgbColor rgb="FF008080"/>
      <rgbColor rgb="FFBFBFBF"/>
      <rgbColor rgb="FF808080"/>
      <rgbColor rgb="FF9999FF"/>
      <rgbColor rgb="FF993366"/>
      <rgbColor rgb="FFF2F2F2"/>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766A62"/>
      <rgbColor rgb="FFA5A5A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externalLink" Target="externalLinks/externalLink3.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7.png"/>
</Relationships>
</file>

<file path=xl/drawings/_rels/drawing2.xml.rels><?xml version="1.0" encoding="UTF-8"?>
<Relationships xmlns="http://schemas.openxmlformats.org/package/2006/relationships"><Relationship Id="rId1" Type="http://schemas.openxmlformats.org/officeDocument/2006/relationships/image" Target="../media/image28.png"/><Relationship Id="rId2" Type="http://schemas.openxmlformats.org/officeDocument/2006/relationships/image" Target="../media/image29.png"/><Relationship Id="rId3" Type="http://schemas.openxmlformats.org/officeDocument/2006/relationships/image" Target="../media/image30.png"/>
</Relationships>
</file>

<file path=xl/drawings/_rels/drawing3.xml.rels><?xml version="1.0" encoding="UTF-8"?>
<Relationships xmlns="http://schemas.openxmlformats.org/package/2006/relationships"><Relationship Id="rId1" Type="http://schemas.openxmlformats.org/officeDocument/2006/relationships/image" Target="../media/image31.png"/>
</Relationships>
</file>

<file path=xl/drawings/_rels/drawing4.xml.rels><?xml version="1.0" encoding="UTF-8"?>
<Relationships xmlns="http://schemas.openxmlformats.org/package/2006/relationships"><Relationship Id="rId1" Type="http://schemas.openxmlformats.org/officeDocument/2006/relationships/image" Target="../media/image3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360</xdr:colOff>
      <xdr:row>1</xdr:row>
      <xdr:rowOff>360</xdr:rowOff>
    </xdr:from>
    <xdr:to>
      <xdr:col>4</xdr:col>
      <xdr:colOff>1464840</xdr:colOff>
      <xdr:row>3</xdr:row>
      <xdr:rowOff>266760</xdr:rowOff>
    </xdr:to>
    <xdr:sp>
      <xdr:nvSpPr>
        <xdr:cNvPr id="0" name="CustomShape 1"/>
        <xdr:cNvSpPr/>
      </xdr:nvSpPr>
      <xdr:spPr>
        <a:xfrm>
          <a:off x="6299280" y="1095480"/>
          <a:ext cx="1464480" cy="590400"/>
        </a:xfrm>
        <a:prstGeom prst="rect">
          <a:avLst/>
        </a:prstGeom>
        <a:noFill/>
        <a:ln>
          <a:noFill/>
        </a:ln>
      </xdr:spPr>
      <xdr:style>
        <a:lnRef idx="0"/>
        <a:fillRef idx="0"/>
        <a:effectRef idx="0"/>
        <a:fontRef idx="minor"/>
      </xdr:style>
    </xdr:sp>
    <xdr:clientData/>
  </xdr:twoCellAnchor>
  <xdr:twoCellAnchor editAs="oneCell">
    <xdr:from>
      <xdr:col>3</xdr:col>
      <xdr:colOff>360</xdr:colOff>
      <xdr:row>1</xdr:row>
      <xdr:rowOff>360</xdr:rowOff>
    </xdr:from>
    <xdr:to>
      <xdr:col>4</xdr:col>
      <xdr:colOff>200880</xdr:colOff>
      <xdr:row>3</xdr:row>
      <xdr:rowOff>266760</xdr:rowOff>
    </xdr:to>
    <xdr:sp>
      <xdr:nvSpPr>
        <xdr:cNvPr id="1" name="CustomShape 1"/>
        <xdr:cNvSpPr/>
      </xdr:nvSpPr>
      <xdr:spPr>
        <a:xfrm>
          <a:off x="4948560" y="1095480"/>
          <a:ext cx="1551240" cy="590400"/>
        </a:xfrm>
        <a:prstGeom prst="rect">
          <a:avLst/>
        </a:prstGeom>
        <a:noFill/>
        <a:ln>
          <a:noFill/>
        </a:ln>
      </xdr:spPr>
      <xdr:style>
        <a:lnRef idx="0"/>
        <a:fillRef idx="0"/>
        <a:effectRef idx="0"/>
        <a:fontRef idx="minor"/>
      </xdr:style>
    </xdr:sp>
    <xdr:clientData/>
  </xdr:twoCellAnchor>
  <xdr:twoCellAnchor editAs="oneCell">
    <xdr:from>
      <xdr:col>1</xdr:col>
      <xdr:colOff>0</xdr:colOff>
      <xdr:row>0</xdr:row>
      <xdr:rowOff>47520</xdr:rowOff>
    </xdr:from>
    <xdr:to>
      <xdr:col>2</xdr:col>
      <xdr:colOff>534600</xdr:colOff>
      <xdr:row>0</xdr:row>
      <xdr:rowOff>1047240</xdr:rowOff>
    </xdr:to>
    <xdr:pic>
      <xdr:nvPicPr>
        <xdr:cNvPr id="2" name="Picture 6" descr="first-page-logo"/>
        <xdr:cNvPicPr/>
      </xdr:nvPicPr>
      <xdr:blipFill>
        <a:blip r:embed="rId1"/>
        <a:stretch/>
      </xdr:blipFill>
      <xdr:spPr>
        <a:xfrm>
          <a:off x="161280" y="47520"/>
          <a:ext cx="2892960" cy="999720"/>
        </a:xfrm>
        <a:prstGeom prst="rect">
          <a:avLst/>
        </a:prstGeom>
        <a:ln>
          <a:noFill/>
        </a:ln>
      </xdr:spPr>
    </xdr:pic>
    <xdr:clientData/>
  </xdr:twoCellAnchor>
  <xdr:twoCellAnchor editAs="twoCell">
    <xdr:from>
      <xdr:col>4</xdr:col>
      <xdr:colOff>360</xdr:colOff>
      <xdr:row>14</xdr:row>
      <xdr:rowOff>360</xdr:rowOff>
    </xdr:from>
    <xdr:to>
      <xdr:col>4</xdr:col>
      <xdr:colOff>1467000</xdr:colOff>
      <xdr:row>17</xdr:row>
      <xdr:rowOff>95040</xdr:rowOff>
    </xdr:to>
    <xdr:sp>
      <xdr:nvSpPr>
        <xdr:cNvPr id="3" name="CustomShape 1"/>
        <xdr:cNvSpPr/>
      </xdr:nvSpPr>
      <xdr:spPr>
        <a:xfrm>
          <a:off x="6299280" y="5339160"/>
          <a:ext cx="1466640" cy="590040"/>
        </a:xfrm>
        <a:prstGeom prst="rect">
          <a:avLst/>
        </a:prstGeom>
        <a:noFill/>
        <a:ln>
          <a:noFill/>
        </a:ln>
      </xdr:spPr>
      <xdr:style>
        <a:lnRef idx="0"/>
        <a:fillRef idx="0"/>
        <a:effectRef idx="0"/>
        <a:fontRef idx="minor"/>
      </xdr:style>
    </xdr:sp>
    <xdr:clientData/>
  </xdr:twoCellAnchor>
  <xdr:twoCellAnchor editAs="twoCell">
    <xdr:from>
      <xdr:col>3</xdr:col>
      <xdr:colOff>99720</xdr:colOff>
      <xdr:row>30</xdr:row>
      <xdr:rowOff>116280</xdr:rowOff>
    </xdr:from>
    <xdr:to>
      <xdr:col>4</xdr:col>
      <xdr:colOff>225000</xdr:colOff>
      <xdr:row>33</xdr:row>
      <xdr:rowOff>58680</xdr:rowOff>
    </xdr:to>
    <xdr:sp>
      <xdr:nvSpPr>
        <xdr:cNvPr id="4" name="CustomShape 1"/>
        <xdr:cNvSpPr/>
      </xdr:nvSpPr>
      <xdr:spPr>
        <a:xfrm>
          <a:off x="5047920" y="11412000"/>
          <a:ext cx="1476000" cy="590040"/>
        </a:xfrm>
        <a:prstGeom prst="rect">
          <a:avLst/>
        </a:prstGeom>
        <a:noFill/>
        <a:ln>
          <a:noFill/>
        </a:ln>
      </xdr:spPr>
      <xdr:style>
        <a:lnRef idx="0"/>
        <a:fillRef idx="0"/>
        <a:effectRef idx="0"/>
        <a:fontRef idx="minor"/>
      </xdr:style>
    </xdr:sp>
    <xdr:clientData/>
  </xdr:twoCellAnchor>
  <xdr:twoCellAnchor editAs="twoCell">
    <xdr:from>
      <xdr:col>4</xdr:col>
      <xdr:colOff>360</xdr:colOff>
      <xdr:row>48</xdr:row>
      <xdr:rowOff>360</xdr:rowOff>
    </xdr:from>
    <xdr:to>
      <xdr:col>4</xdr:col>
      <xdr:colOff>1467000</xdr:colOff>
      <xdr:row>51</xdr:row>
      <xdr:rowOff>95040</xdr:rowOff>
    </xdr:to>
    <xdr:sp>
      <xdr:nvSpPr>
        <xdr:cNvPr id="5" name="CustomShape 1"/>
        <xdr:cNvSpPr/>
      </xdr:nvSpPr>
      <xdr:spPr>
        <a:xfrm>
          <a:off x="6299280" y="16239600"/>
          <a:ext cx="1466640" cy="590040"/>
        </a:xfrm>
        <a:prstGeom prst="rect">
          <a:avLst/>
        </a:prstGeom>
        <a:noFill/>
        <a:ln>
          <a:noFill/>
        </a:ln>
      </xdr:spPr>
      <xdr:style>
        <a:lnRef idx="0"/>
        <a:fillRef idx="0"/>
        <a:effectRef idx="0"/>
        <a:fontRef idx="minor"/>
      </xdr:style>
    </xdr:sp>
    <xdr:clientData/>
  </xdr:twoCellAnchor>
  <xdr:twoCellAnchor editAs="absolute">
    <xdr:from>
      <xdr:col>4</xdr:col>
      <xdr:colOff>202680</xdr:colOff>
      <xdr:row>0</xdr:row>
      <xdr:rowOff>57240</xdr:rowOff>
    </xdr:from>
    <xdr:to>
      <xdr:col>4</xdr:col>
      <xdr:colOff>1899000</xdr:colOff>
      <xdr:row>0</xdr:row>
      <xdr:rowOff>1094760</xdr:rowOff>
    </xdr:to>
    <xdr:sp>
      <xdr:nvSpPr>
        <xdr:cNvPr id="6" name="CustomShape 1"/>
        <xdr:cNvSpPr/>
      </xdr:nvSpPr>
      <xdr:spPr>
        <a:xfrm>
          <a:off x="6501600" y="57240"/>
          <a:ext cx="1696320" cy="103752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4</xdr:col>
      <xdr:colOff>218880</xdr:colOff>
      <xdr:row>0</xdr:row>
      <xdr:rowOff>57240</xdr:rowOff>
    </xdr:from>
    <xdr:to>
      <xdr:col>4</xdr:col>
      <xdr:colOff>1042560</xdr:colOff>
      <xdr:row>0</xdr:row>
      <xdr:rowOff>951480</xdr:rowOff>
    </xdr:to>
    <xdr:pic>
      <xdr:nvPicPr>
        <xdr:cNvPr id="7" name="Immagine 1" descr="CECRIS_Logo_Blue"/>
        <xdr:cNvPicPr/>
      </xdr:nvPicPr>
      <xdr:blipFill>
        <a:blip r:embed="rId2"/>
        <a:stretch/>
      </xdr:blipFill>
      <xdr:spPr>
        <a:xfrm>
          <a:off x="6517800" y="57240"/>
          <a:ext cx="823680" cy="894240"/>
        </a:xfrm>
        <a:prstGeom prst="rect">
          <a:avLst/>
        </a:prstGeom>
        <a:ln>
          <a:noFill/>
        </a:ln>
      </xdr:spPr>
    </xdr:pic>
    <xdr:clientData/>
  </xdr:twoCellAnchor>
  <xdr:twoCellAnchor editAs="absolute">
    <xdr:from>
      <xdr:col>4</xdr:col>
      <xdr:colOff>1010880</xdr:colOff>
      <xdr:row>0</xdr:row>
      <xdr:rowOff>113400</xdr:rowOff>
    </xdr:from>
    <xdr:to>
      <xdr:col>4</xdr:col>
      <xdr:colOff>1811160</xdr:colOff>
      <xdr:row>0</xdr:row>
      <xdr:rowOff>1006920</xdr:rowOff>
    </xdr:to>
    <xdr:pic>
      <xdr:nvPicPr>
        <xdr:cNvPr id="8" name="Picture 10" descr=""/>
        <xdr:cNvPicPr/>
      </xdr:nvPicPr>
      <xdr:blipFill>
        <a:blip r:embed="rId3"/>
        <a:stretch/>
      </xdr:blipFill>
      <xdr:spPr>
        <a:xfrm>
          <a:off x="7309800" y="113400"/>
          <a:ext cx="800280" cy="893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47520</xdr:rowOff>
    </xdr:from>
    <xdr:to>
      <xdr:col>4</xdr:col>
      <xdr:colOff>543240</xdr:colOff>
      <xdr:row>0</xdr:row>
      <xdr:rowOff>1047240</xdr:rowOff>
    </xdr:to>
    <xdr:pic>
      <xdr:nvPicPr>
        <xdr:cNvPr id="9" name="Picture 6" descr="first-page-logo"/>
        <xdr:cNvPicPr/>
      </xdr:nvPicPr>
      <xdr:blipFill>
        <a:blip r:embed="rId1"/>
        <a:stretch/>
      </xdr:blipFill>
      <xdr:spPr>
        <a:xfrm>
          <a:off x="60120" y="47520"/>
          <a:ext cx="2890800" cy="999720"/>
        </a:xfrm>
        <a:prstGeom prst="rect">
          <a:avLst/>
        </a:prstGeom>
        <a:ln>
          <a:noFill/>
        </a:ln>
      </xdr:spPr>
    </xdr:pic>
    <xdr:clientData/>
  </xdr:twoCellAnchor>
  <xdr:twoCellAnchor editAs="absolute">
    <xdr:from>
      <xdr:col>6</xdr:col>
      <xdr:colOff>139320</xdr:colOff>
      <xdr:row>0</xdr:row>
      <xdr:rowOff>0</xdr:rowOff>
    </xdr:from>
    <xdr:to>
      <xdr:col>7</xdr:col>
      <xdr:colOff>875520</xdr:colOff>
      <xdr:row>0</xdr:row>
      <xdr:rowOff>1037880</xdr:rowOff>
    </xdr:to>
    <xdr:sp>
      <xdr:nvSpPr>
        <xdr:cNvPr id="10" name="CustomShape 1"/>
        <xdr:cNvSpPr/>
      </xdr:nvSpPr>
      <xdr:spPr>
        <a:xfrm>
          <a:off x="3796920" y="0"/>
          <a:ext cx="1753920" cy="1037880"/>
        </a:xfrm>
        <a:prstGeom prst="rect">
          <a:avLst/>
        </a:prstGeom>
        <a:solidFill>
          <a:schemeClr val="bg1"/>
        </a:solidFill>
        <a:ln>
          <a:noFill/>
        </a:ln>
      </xdr:spPr>
      <xdr:style>
        <a:lnRef idx="1">
          <a:schemeClr val="accent1"/>
        </a:lnRef>
        <a:fillRef idx="3">
          <a:schemeClr val="accent1"/>
        </a:fillRef>
        <a:effectRef idx="2">
          <a:schemeClr val="accent1"/>
        </a:effectRef>
        <a:fontRef idx="minor"/>
      </xdr:style>
    </xdr:sp>
    <xdr:clientData/>
  </xdr:twoCellAnchor>
  <xdr:twoCellAnchor editAs="absolute">
    <xdr:from>
      <xdr:col>6</xdr:col>
      <xdr:colOff>155880</xdr:colOff>
      <xdr:row>0</xdr:row>
      <xdr:rowOff>0</xdr:rowOff>
    </xdr:from>
    <xdr:to>
      <xdr:col>6</xdr:col>
      <xdr:colOff>1007640</xdr:colOff>
      <xdr:row>0</xdr:row>
      <xdr:rowOff>894600</xdr:rowOff>
    </xdr:to>
    <xdr:pic>
      <xdr:nvPicPr>
        <xdr:cNvPr id="11" name="Immagine 1" descr="CECRIS_Logo_Blue"/>
        <xdr:cNvPicPr/>
      </xdr:nvPicPr>
      <xdr:blipFill>
        <a:blip r:embed="rId2"/>
        <a:stretch/>
      </xdr:blipFill>
      <xdr:spPr>
        <a:xfrm>
          <a:off x="3813480" y="0"/>
          <a:ext cx="851760" cy="894600"/>
        </a:xfrm>
        <a:prstGeom prst="rect">
          <a:avLst/>
        </a:prstGeom>
        <a:ln>
          <a:noFill/>
        </a:ln>
      </xdr:spPr>
    </xdr:pic>
    <xdr:clientData/>
  </xdr:twoCellAnchor>
  <xdr:twoCellAnchor editAs="absolute">
    <xdr:from>
      <xdr:col>6</xdr:col>
      <xdr:colOff>974880</xdr:colOff>
      <xdr:row>0</xdr:row>
      <xdr:rowOff>56160</xdr:rowOff>
    </xdr:from>
    <xdr:to>
      <xdr:col>7</xdr:col>
      <xdr:colOff>784440</xdr:colOff>
      <xdr:row>0</xdr:row>
      <xdr:rowOff>949680</xdr:rowOff>
    </xdr:to>
    <xdr:pic>
      <xdr:nvPicPr>
        <xdr:cNvPr id="12" name="Picture 5" descr=""/>
        <xdr:cNvPicPr/>
      </xdr:nvPicPr>
      <xdr:blipFill>
        <a:blip r:embed="rId3"/>
        <a:stretch/>
      </xdr:blipFill>
      <xdr:spPr>
        <a:xfrm>
          <a:off x="4632480" y="56160"/>
          <a:ext cx="827280" cy="8935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1510200</xdr:colOff>
      <xdr:row>2</xdr:row>
      <xdr:rowOff>161640</xdr:rowOff>
    </xdr:to>
    <xdr:pic>
      <xdr:nvPicPr>
        <xdr:cNvPr id="13" name="Picture 6" descr="first-page-logo"/>
        <xdr:cNvPicPr/>
      </xdr:nvPicPr>
      <xdr:blipFill>
        <a:blip r:embed="rId1"/>
        <a:stretch/>
      </xdr:blipFill>
      <xdr:spPr>
        <a:xfrm>
          <a:off x="0" y="0"/>
          <a:ext cx="2840400" cy="101880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1542600</xdr:colOff>
      <xdr:row>2</xdr:row>
      <xdr:rowOff>241920</xdr:rowOff>
    </xdr:to>
    <xdr:pic>
      <xdr:nvPicPr>
        <xdr:cNvPr id="14" name="Picture 6" descr="first-page-logo"/>
        <xdr:cNvPicPr/>
      </xdr:nvPicPr>
      <xdr:blipFill>
        <a:blip r:embed="rId1"/>
        <a:stretch/>
      </xdr:blipFill>
      <xdr:spPr>
        <a:xfrm>
          <a:off x="0" y="0"/>
          <a:ext cx="2832840" cy="1032480"/>
        </a:xfrm>
        <a:prstGeom prst="rect">
          <a:avLst/>
        </a:prstGeom>
        <a:ln>
          <a:noFill/>
        </a:ln>
      </xdr:spPr>
    </xdr:pic>
    <xdr:clientData/>
  </xdr:twoCellAnchor>
</xdr:wsDr>
</file>

<file path=xl/externalLinks/_rels/externalLink3.xml.rels><?xml version="1.0" encoding="UTF-8"?>
<Relationships xmlns="http://schemas.openxmlformats.org/package/2006/relationships"><Relationship Id="rId1" Type="http://schemas.openxmlformats.org/officeDocument/2006/relationships/externalLinkPath" Target="https://quality.critical.pt/Users/af-neto/AppData/Local/Temp/parsec-usecase-burndown-overall.xlsx-rev1691.svn002.tmp.xlsx" TargetMode="External"/>
</Relationships>
</file>

<file path=xl/externalLinks/externalLink3.xml><?xml version="1.0" encoding="utf-8"?>
<externalLink xmlns="http://schemas.openxmlformats.org/spreadsheetml/2006/main">
  <externalBook xmlns:r="http://schemas.openxmlformats.org/officeDocument/2006/relationships" r:id="rId1">
    <sheetNames>
      <sheetName val="Progress"/>
      <sheetName val="Progress History"/>
      <sheetName val="general_report"/>
      <sheetName val="Lookup"/>
      <sheetName val="GBCS v0.7 rev6"/>
      <sheetName val="GBCS v0.7 rev7"/>
      <sheetName val="GBCS v0.8"/>
      <sheetName val="Overall"/>
      <sheetName val="Use case burndown"/>
      <sheetName val="Dummy_for_Comparison1"/>
      <sheetName val="Dummy_for_Comparison2"/>
      <sheetName val="Dummy_for_Comparison3"/>
      <sheetName val="Dummy_for_Comparison4"/>
      <sheetName val="Dummy_for_Comparison5"/>
      <sheetName val="Dummy_for_Comparison6"/>
      <sheetName val="Dummy_for_Comparison7"/>
      <sheetName val="Dummy_for_Comparison8"/>
      <sheetName val="Dummy_for_Comparison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HazardRecord" displayName="HazardRecord" ref="A7:AA20" headerRowCount="1" totalsRowCount="0" totalsRowShown="0">
  <autoFilter ref="A7:AA20"/>
  <tableColumns count="27">
    <tableColumn id="1" name="Hazard identifier  "/>
    <tableColumn id="2" name="Hazard title"/>
    <tableColumn id="3" name="Hazard descripton"/>
    <tableColumn id="4" name="Hazard consequence"/>
    <tableColumn id="5" name="Hazard cause(s)"/>
    <tableColumn id="6" name="Origin"/>
    <tableColumn id="7" name="Existing safety measures"/>
    <tableColumn id="8" name="Broadly acceptable"/>
    <tableColumn id="9" name="Justification if  broadly acceptable"/>
    <tableColumn id="10" name="Likelihood of happening"/>
    <tableColumn id="11" name="Severity level"/>
    <tableColumn id="12" name="Risk ranking"/>
    <tableColumn id="13" name="State"/>
    <tableColumn id="14" name="Risk evaluation principle(s)"/>
    <tableColumn id="15" name="Risk evaluation documents"/>
    <tableColumn id="16" name="SR ID"/>
    <tableColumn id="17" name="SR Title"/>
    <tableColumn id="18" name="Demonstration state"/>
    <tableColumn id="19" name="Assumptions"/>
    <tableColumn id="20" name="Final likelihood of happening"/>
    <tableColumn id="21" name="Final severity level"/>
    <tableColumn id="22" name="Final risk ranking"/>
    <tableColumn id="23" name="Action"/>
    <tableColumn id="24" name="Responsible"/>
    <tableColumn id="25" name="Target date"/>
    <tableColumn id="26" name="Status"/>
    <tableColumn id="27" name="Notes"/>
  </tableColumns>
</table>
</file>

<file path=xl/tables/table2.xml><?xml version="1.0" encoding="utf-8"?>
<table xmlns="http://schemas.openxmlformats.org/spreadsheetml/2006/main" id="2" name="SRAC" displayName="SRAC" ref="A6:G14" headerRowCount="1" totalsRowCount="0" totalsRowShown="0">
  <autoFilter ref="A6:G14"/>
  <tableColumns count="7">
    <tableColumn id="1" name="SRAC ID"/>
    <tableColumn id="2" name="SRAC Title"/>
    <tableColumn id="3" name="SRAC Description"/>
    <tableColumn id="4" name="Actor Responsible"/>
    <tableColumn id="5" name="Demonstration method"/>
    <tableColumn id="6" name="Demonstration state"/>
    <tableColumn id="7" name="Demonstration &#10;evidenc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DJ58"/>
  <sheetViews>
    <sheetView showFormulas="false" showGridLines="false" showRowColHeaders="true" showZeros="true" rightToLeft="false" tabSelected="true" showOutlineSymbols="true" defaultGridColor="true" view="normal" topLeftCell="A15" colorId="64" zoomScale="100" zoomScaleNormal="100" zoomScalePageLayoutView="100" workbookViewId="0">
      <selection pane="topLeft" activeCell="C23" activeCellId="0" sqref="C23"/>
    </sheetView>
  </sheetViews>
  <sheetFormatPr defaultColWidth="9.15625" defaultRowHeight="12.75" zeroHeight="false" outlineLevelRow="0" outlineLevelCol="0"/>
  <cols>
    <col collapsed="false" customWidth="true" hidden="false" outlineLevel="0" max="1" min="1" style="1" width="2.29"/>
    <col collapsed="false" customWidth="true" hidden="false" outlineLevel="0" max="2" min="2" style="1" width="33.42"/>
    <col collapsed="false" customWidth="true" hidden="false" outlineLevel="0" max="3" min="3" style="1" width="34.42"/>
    <col collapsed="false" customWidth="true" hidden="false" outlineLevel="0" max="4" min="4" style="1" width="19.14"/>
    <col collapsed="false" customWidth="true" hidden="false" outlineLevel="0" max="5" min="5" style="1" width="30.01"/>
    <col collapsed="false" customWidth="false" hidden="false" outlineLevel="0" max="1024" min="6" style="1" width="9.14"/>
  </cols>
  <sheetData>
    <row r="1" customFormat="false" ht="86.25" hidden="false" customHeight="true" outlineLevel="0" collapsed="false">
      <c r="B1" s="2"/>
      <c r="C1" s="3" t="s">
        <v>0</v>
      </c>
      <c r="D1" s="3"/>
      <c r="E1" s="4"/>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customFormat="false" ht="12.75" hidden="false" customHeight="false" outlineLevel="0" collapsed="false">
      <c r="B2" s="6"/>
      <c r="C2" s="6"/>
      <c r="D2" s="6"/>
      <c r="E2" s="6"/>
    </row>
    <row r="3" customFormat="false" ht="12.75" hidden="false" customHeight="false" outlineLevel="0" collapsed="false">
      <c r="B3" s="7" t="s">
        <v>1</v>
      </c>
      <c r="C3" s="7"/>
      <c r="D3" s="7"/>
      <c r="E3" s="7"/>
    </row>
    <row r="4" customFormat="false" ht="21" hidden="false" customHeight="true" outlineLevel="0" collapsed="false">
      <c r="B4" s="8"/>
      <c r="C4" s="8"/>
      <c r="D4" s="8"/>
      <c r="E4" s="8"/>
    </row>
    <row r="5" customFormat="false" ht="13.15" hidden="false" customHeight="true" outlineLevel="0" collapsed="false">
      <c r="B5" s="8"/>
      <c r="C5" s="8"/>
      <c r="D5" s="8"/>
      <c r="E5" s="8"/>
    </row>
    <row r="6" customFormat="false" ht="27.75" hidden="false" customHeight="true" outlineLevel="0" collapsed="false">
      <c r="B6" s="9"/>
      <c r="C6" s="9"/>
      <c r="D6" s="9"/>
      <c r="E6" s="9"/>
    </row>
    <row r="7" customFormat="false" ht="27.75" hidden="false" customHeight="true" outlineLevel="0" collapsed="false">
      <c r="B7" s="10"/>
      <c r="C7" s="11"/>
      <c r="D7" s="11"/>
      <c r="E7" s="11"/>
    </row>
    <row r="8" customFormat="false" ht="20.25" hidden="false" customHeight="true" outlineLevel="0" collapsed="false">
      <c r="B8" s="10"/>
      <c r="C8" s="11"/>
      <c r="D8" s="11"/>
      <c r="E8" s="11"/>
    </row>
    <row r="9" customFormat="false" ht="35.25" hidden="false" customHeight="true" outlineLevel="0" collapsed="false">
      <c r="B9" s="10"/>
      <c r="C9" s="11"/>
      <c r="D9" s="11"/>
      <c r="E9" s="11"/>
    </row>
    <row r="10" customFormat="false" ht="43.5" hidden="false" customHeight="true" outlineLevel="0" collapsed="false">
      <c r="B10" s="10"/>
      <c r="C10" s="11"/>
      <c r="D10" s="11"/>
      <c r="E10" s="11"/>
    </row>
    <row r="11" customFormat="false" ht="66" hidden="false" customHeight="true" outlineLevel="0" collapsed="false">
      <c r="B11" s="10"/>
      <c r="C11" s="11"/>
      <c r="D11" s="11"/>
      <c r="E11" s="11"/>
      <c r="I11" s="12" t="s">
        <v>2</v>
      </c>
    </row>
    <row r="12" customFormat="false" ht="28.5" hidden="false" customHeight="true" outlineLevel="0" collapsed="false">
      <c r="B12" s="10"/>
      <c r="C12" s="11"/>
      <c r="D12" s="11"/>
      <c r="E12" s="11"/>
    </row>
    <row r="16" customFormat="false" ht="12.75" hidden="false" customHeight="false" outlineLevel="0" collapsed="false">
      <c r="B16" s="13" t="s">
        <v>3</v>
      </c>
      <c r="C16" s="13"/>
      <c r="D16" s="13"/>
      <c r="E16" s="13"/>
    </row>
    <row r="17" customFormat="false" ht="13.5" hidden="false" customHeight="false" outlineLevel="0" collapsed="false"/>
    <row r="18" customFormat="false" ht="12.75" hidden="false" customHeight="true" outlineLevel="0" collapsed="false">
      <c r="B18" s="14" t="s">
        <v>4</v>
      </c>
      <c r="C18" s="15" t="s">
        <v>5</v>
      </c>
      <c r="D18" s="15"/>
      <c r="E18" s="15"/>
    </row>
    <row r="19" customFormat="false" ht="33" hidden="false" customHeight="true" outlineLevel="0" collapsed="false">
      <c r="B19" s="14" t="s">
        <v>6</v>
      </c>
      <c r="C19" s="15" t="s">
        <v>7</v>
      </c>
      <c r="D19" s="15"/>
      <c r="E19" s="15"/>
    </row>
    <row r="20" customFormat="false" ht="35.25" hidden="false" customHeight="true" outlineLevel="0" collapsed="false">
      <c r="B20" s="14" t="s">
        <v>8</v>
      </c>
      <c r="C20" s="15" t="s">
        <v>9</v>
      </c>
      <c r="D20" s="15"/>
      <c r="E20" s="15"/>
    </row>
    <row r="21" customFormat="false" ht="58.5" hidden="false" customHeight="true" outlineLevel="0" collapsed="false">
      <c r="B21" s="14" t="s">
        <v>10</v>
      </c>
      <c r="C21" s="15" t="s">
        <v>11</v>
      </c>
      <c r="D21" s="15"/>
      <c r="E21" s="15"/>
    </row>
    <row r="22" customFormat="false" ht="41.25" hidden="false" customHeight="true" outlineLevel="0" collapsed="false">
      <c r="B22" s="14" t="s">
        <v>12</v>
      </c>
      <c r="C22" s="15" t="s">
        <v>13</v>
      </c>
      <c r="D22" s="15"/>
      <c r="E22" s="15"/>
    </row>
    <row r="23" customFormat="false" ht="13.8" hidden="false" customHeight="false" outlineLevel="0" collapsed="false">
      <c r="B23" s="14" t="s">
        <v>14</v>
      </c>
      <c r="C23" s="0" t="s">
        <v>15</v>
      </c>
      <c r="D23" s="16"/>
      <c r="E23" s="17"/>
    </row>
    <row r="24" customFormat="false" ht="37.5" hidden="false" customHeight="true" outlineLevel="0" collapsed="false">
      <c r="B24" s="14" t="s">
        <v>16</v>
      </c>
      <c r="C24" s="15"/>
      <c r="D24" s="15"/>
      <c r="E24" s="15"/>
    </row>
    <row r="25" customFormat="false" ht="21" hidden="false" customHeight="true" outlineLevel="0" collapsed="false">
      <c r="B25" s="14" t="s">
        <v>17</v>
      </c>
      <c r="C25" s="15" t="s">
        <v>18</v>
      </c>
      <c r="D25" s="15"/>
      <c r="E25" s="15"/>
    </row>
    <row r="26" customFormat="false" ht="28.5" hidden="false" customHeight="true" outlineLevel="0" collapsed="false">
      <c r="B26" s="14" t="s">
        <v>19</v>
      </c>
      <c r="C26" s="15" t="s">
        <v>20</v>
      </c>
      <c r="D26" s="15"/>
      <c r="E26" s="15"/>
    </row>
    <row r="27" customFormat="false" ht="24.75" hidden="false" customHeight="true" outlineLevel="0" collapsed="false">
      <c r="B27" s="14" t="s">
        <v>21</v>
      </c>
      <c r="C27" s="15" t="s">
        <v>22</v>
      </c>
      <c r="D27" s="15"/>
      <c r="E27" s="15"/>
    </row>
    <row r="28" customFormat="false" ht="27" hidden="false" customHeight="true" outlineLevel="0" collapsed="false">
      <c r="B28" s="14" t="s">
        <v>23</v>
      </c>
      <c r="C28" s="15" t="s">
        <v>24</v>
      </c>
      <c r="D28" s="15"/>
      <c r="E28" s="15"/>
    </row>
    <row r="29" customFormat="false" ht="51" hidden="false" customHeight="true" outlineLevel="0" collapsed="false">
      <c r="B29" s="14" t="s">
        <v>25</v>
      </c>
      <c r="C29" s="15" t="s">
        <v>26</v>
      </c>
      <c r="D29" s="15"/>
      <c r="E29" s="15"/>
    </row>
    <row r="30" customFormat="false" ht="45.75" hidden="false" customHeight="true" outlineLevel="0" collapsed="false">
      <c r="B30" s="14"/>
      <c r="C30" s="15"/>
      <c r="D30" s="15"/>
      <c r="E30" s="15"/>
    </row>
    <row r="31" customFormat="false" ht="12.75" hidden="false" customHeight="false" outlineLevel="0" collapsed="false">
      <c r="B31" s="14"/>
      <c r="C31" s="15"/>
      <c r="D31" s="15"/>
      <c r="E31" s="15"/>
    </row>
    <row r="32" customFormat="false" ht="25.5" hidden="false" customHeight="true" outlineLevel="0" collapsed="false">
      <c r="B32" s="14"/>
      <c r="C32" s="15"/>
      <c r="D32" s="15"/>
      <c r="E32" s="15"/>
    </row>
    <row r="33" customFormat="false" ht="12.75" hidden="false" customHeight="false" outlineLevel="0" collapsed="false">
      <c r="B33" s="18"/>
      <c r="C33" s="15"/>
      <c r="D33" s="15"/>
      <c r="E33" s="15"/>
    </row>
    <row r="34" customFormat="false" ht="12.75" hidden="false" customHeight="false" outlineLevel="0" collapsed="false">
      <c r="B34" s="18"/>
      <c r="C34" s="15"/>
      <c r="D34" s="15"/>
      <c r="E34" s="15"/>
    </row>
    <row r="35" customFormat="false" ht="32.25" hidden="false" customHeight="true" outlineLevel="0" collapsed="false">
      <c r="B35" s="18"/>
      <c r="C35" s="15"/>
      <c r="D35" s="15"/>
      <c r="E35" s="15"/>
    </row>
    <row r="36" customFormat="false" ht="17.25" hidden="false" customHeight="true" outlineLevel="0" collapsed="false">
      <c r="B36" s="14"/>
      <c r="C36" s="15"/>
      <c r="D36" s="15"/>
      <c r="E36" s="15"/>
    </row>
    <row r="37" customFormat="false" ht="30.75" hidden="false" customHeight="true" outlineLevel="0" collapsed="false">
      <c r="B37" s="19"/>
      <c r="C37" s="20"/>
      <c r="D37" s="16"/>
      <c r="E37" s="17"/>
    </row>
    <row r="38" customFormat="false" ht="33.75" hidden="false" customHeight="true" outlineLevel="0" collapsed="false">
      <c r="B38" s="18"/>
      <c r="C38" s="15"/>
      <c r="D38" s="15"/>
      <c r="E38" s="15"/>
    </row>
    <row r="39" customFormat="false" ht="30" hidden="false" customHeight="true" outlineLevel="0" collapsed="false">
      <c r="B39" s="18"/>
      <c r="C39" s="15"/>
      <c r="D39" s="15"/>
      <c r="E39" s="15"/>
    </row>
    <row r="40" customFormat="false" ht="33.75" hidden="false" customHeight="true" outlineLevel="0" collapsed="false">
      <c r="B40" s="18"/>
      <c r="C40" s="15"/>
      <c r="D40" s="15"/>
      <c r="E40" s="15"/>
    </row>
    <row r="41" customFormat="false" ht="12.75" hidden="false" customHeight="false" outlineLevel="0" collapsed="false">
      <c r="B41" s="14"/>
      <c r="C41" s="15"/>
      <c r="D41" s="15"/>
      <c r="E41" s="15"/>
    </row>
    <row r="42" customFormat="false" ht="34.5" hidden="false" customHeight="true" outlineLevel="0" collapsed="false">
      <c r="B42" s="14"/>
      <c r="C42" s="21"/>
      <c r="D42" s="22"/>
      <c r="E42" s="23"/>
    </row>
    <row r="43" customFormat="false" ht="36" hidden="false" customHeight="true" outlineLevel="0" collapsed="false">
      <c r="B43" s="14"/>
      <c r="C43" s="24"/>
      <c r="D43" s="14"/>
      <c r="E43" s="25"/>
    </row>
    <row r="44" customFormat="false" ht="13.5" hidden="false" customHeight="false" outlineLevel="0" collapsed="false">
      <c r="B44" s="14"/>
      <c r="C44" s="26"/>
      <c r="D44" s="26"/>
      <c r="E44" s="26"/>
    </row>
    <row r="50" customFormat="false" ht="12.75" hidden="false" customHeight="false" outlineLevel="0" collapsed="false">
      <c r="B50" s="13"/>
      <c r="C50" s="13"/>
      <c r="D50" s="13"/>
      <c r="E50" s="13"/>
    </row>
    <row r="51" customFormat="false" ht="13.5" hidden="false" customHeight="false" outlineLevel="0" collapsed="false"/>
    <row r="52" customFormat="false" ht="12.75" hidden="false" customHeight="false" outlineLevel="0" collapsed="false">
      <c r="B52" s="14"/>
      <c r="C52" s="15"/>
      <c r="D52" s="15"/>
      <c r="E52" s="15"/>
    </row>
    <row r="53" customFormat="false" ht="16.5" hidden="false" customHeight="true" outlineLevel="0" collapsed="false">
      <c r="B53" s="14"/>
      <c r="C53" s="15"/>
      <c r="D53" s="15"/>
      <c r="E53" s="15"/>
    </row>
    <row r="54" customFormat="false" ht="142.5" hidden="false" customHeight="true" outlineLevel="0" collapsed="false">
      <c r="B54" s="14"/>
      <c r="C54" s="15"/>
      <c r="D54" s="15"/>
      <c r="E54" s="15"/>
    </row>
    <row r="55" customFormat="false" ht="42.75" hidden="false" customHeight="true" outlineLevel="0" collapsed="false">
      <c r="B55" s="14"/>
      <c r="C55" s="15"/>
      <c r="D55" s="15"/>
      <c r="E55" s="15"/>
    </row>
    <row r="56" customFormat="false" ht="31.5" hidden="false" customHeight="true" outlineLevel="0" collapsed="false">
      <c r="B56" s="14"/>
      <c r="C56" s="15"/>
      <c r="D56" s="15"/>
      <c r="E56" s="15"/>
    </row>
    <row r="57" customFormat="false" ht="35.25" hidden="false" customHeight="true" outlineLevel="0" collapsed="false">
      <c r="B57" s="14"/>
      <c r="C57" s="15"/>
      <c r="D57" s="15"/>
      <c r="E57" s="15"/>
    </row>
    <row r="58" customFormat="false" ht="34.5" hidden="false" customHeight="true" outlineLevel="0" collapsed="false">
      <c r="B58" s="14"/>
      <c r="C58" s="15"/>
      <c r="D58" s="15"/>
      <c r="E58" s="15"/>
    </row>
  </sheetData>
  <mergeCells count="44">
    <mergeCell ref="C1:D1"/>
    <mergeCell ref="B2:E2"/>
    <mergeCell ref="B3:E3"/>
    <mergeCell ref="B4:E4"/>
    <mergeCell ref="B5:E5"/>
    <mergeCell ref="B6:E6"/>
    <mergeCell ref="C7:E7"/>
    <mergeCell ref="C8:E8"/>
    <mergeCell ref="C9:E9"/>
    <mergeCell ref="C10:E10"/>
    <mergeCell ref="C11:E11"/>
    <mergeCell ref="C12:E12"/>
    <mergeCell ref="B16:E16"/>
    <mergeCell ref="C18:E18"/>
    <mergeCell ref="C19:E19"/>
    <mergeCell ref="C20:E20"/>
    <mergeCell ref="C21:E21"/>
    <mergeCell ref="C22:E22"/>
    <mergeCell ref="C24:E24"/>
    <mergeCell ref="C25:E25"/>
    <mergeCell ref="C26:E26"/>
    <mergeCell ref="C27:E27"/>
    <mergeCell ref="C28:E28"/>
    <mergeCell ref="C29:E29"/>
    <mergeCell ref="C30:E30"/>
    <mergeCell ref="C31:E31"/>
    <mergeCell ref="C32:E32"/>
    <mergeCell ref="C33:E33"/>
    <mergeCell ref="C34:E34"/>
    <mergeCell ref="C35:E35"/>
    <mergeCell ref="C36:E36"/>
    <mergeCell ref="C38:E38"/>
    <mergeCell ref="C39:E39"/>
    <mergeCell ref="C40:E40"/>
    <mergeCell ref="C41:E41"/>
    <mergeCell ref="C44:E44"/>
    <mergeCell ref="B50:E50"/>
    <mergeCell ref="C52:E52"/>
    <mergeCell ref="C53:E53"/>
    <mergeCell ref="C54:E54"/>
    <mergeCell ref="C55:E55"/>
    <mergeCell ref="C56:E56"/>
    <mergeCell ref="C57:E57"/>
    <mergeCell ref="C58:E58"/>
  </mergeCells>
  <printOptions headings="false" gridLines="false" gridLinesSet="true" horizontalCentered="false" verticalCentered="false"/>
  <pageMargins left="0.75" right="0.75" top="1" bottom="1" header="0.5" footer="0.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&amp;C&amp;F</oddHeader>
    <oddFooter>&amp;RPage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fals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8671875" defaultRowHeight="13.5" zeroHeight="false" outlineLevelRow="0" outlineLevelCol="0"/>
  <cols>
    <col collapsed="false" customWidth="true" hidden="false" outlineLevel="0" max="1" min="1" style="27" width="0.86"/>
    <col collapsed="false" customWidth="true" hidden="false" outlineLevel="0" max="2" min="2" style="27" width="12.71"/>
    <col collapsed="false" customWidth="true" hidden="false" outlineLevel="0" max="3" min="3" style="27" width="10.14"/>
    <col collapsed="false" customWidth="true" hidden="false" outlineLevel="0" max="4" min="4" style="27" width="10.42"/>
    <col collapsed="false" customWidth="false" hidden="false" outlineLevel="0" max="6" min="5" style="27" width="8.86"/>
    <col collapsed="false" customWidth="true" hidden="false" outlineLevel="0" max="7" min="7" style="27" width="14.43"/>
    <col collapsed="false" customWidth="true" hidden="false" outlineLevel="0" max="8" min="8" style="27" width="14.01"/>
    <col collapsed="false" customWidth="true" hidden="false" outlineLevel="0" max="9" min="9" style="27" width="3.71"/>
    <col collapsed="false" customWidth="false" hidden="false" outlineLevel="0" max="13" min="10" style="27" width="8.86"/>
    <col collapsed="false" customWidth="true" hidden="false" outlineLevel="0" max="14" min="14" style="27" width="9.14"/>
    <col collapsed="false" customWidth="false" hidden="false" outlineLevel="0" max="1024" min="15" style="27" width="8.86"/>
  </cols>
  <sheetData>
    <row r="1" customFormat="false" ht="86.25" hidden="false" customHeight="true" outlineLevel="0" collapsed="false">
      <c r="A1" s="1"/>
      <c r="B1" s="28"/>
      <c r="C1" s="28"/>
      <c r="D1" s="29" t="s">
        <v>27</v>
      </c>
      <c r="E1" s="29"/>
      <c r="F1" s="29"/>
      <c r="G1" s="30"/>
      <c r="H1" s="30"/>
    </row>
    <row r="2" s="31" customFormat="true" ht="17.1" hidden="false" customHeight="true" outlineLevel="0" collapsed="false">
      <c r="B2" s="32" t="s">
        <v>28</v>
      </c>
      <c r="C2" s="32"/>
      <c r="D2" s="32"/>
      <c r="E2" s="32"/>
      <c r="F2" s="32"/>
      <c r="G2" s="32"/>
      <c r="H2" s="32"/>
    </row>
    <row r="3" s="31" customFormat="true" ht="17.1" hidden="false" customHeight="true" outlineLevel="0" collapsed="false">
      <c r="B3" s="33" t="s">
        <v>29</v>
      </c>
      <c r="C3" s="33"/>
      <c r="D3" s="34" t="s">
        <v>30</v>
      </c>
      <c r="E3" s="34"/>
      <c r="F3" s="34"/>
      <c r="G3" s="34"/>
      <c r="H3" s="34"/>
    </row>
    <row r="4" s="31" customFormat="true" ht="17.1" hidden="false" customHeight="true" outlineLevel="0" collapsed="false">
      <c r="B4" s="35" t="s">
        <v>31</v>
      </c>
      <c r="C4" s="35"/>
      <c r="D4" s="34" t="s">
        <v>32</v>
      </c>
      <c r="E4" s="34"/>
      <c r="F4" s="34"/>
      <c r="G4" s="34"/>
      <c r="H4" s="34"/>
    </row>
    <row r="5" s="31" customFormat="true" ht="17.1" hidden="false" customHeight="true" outlineLevel="0" collapsed="false">
      <c r="B5" s="35" t="s">
        <v>33</v>
      </c>
      <c r="C5" s="35"/>
      <c r="D5" s="34"/>
      <c r="E5" s="34"/>
      <c r="F5" s="34"/>
      <c r="G5" s="34"/>
      <c r="H5" s="34"/>
    </row>
    <row r="6" s="31" customFormat="true" ht="17.1" hidden="false" customHeight="true" outlineLevel="0" collapsed="false">
      <c r="B6" s="35" t="s">
        <v>34</v>
      </c>
      <c r="C6" s="35"/>
      <c r="D6" s="34"/>
      <c r="E6" s="34"/>
      <c r="F6" s="34"/>
      <c r="G6" s="34"/>
      <c r="H6" s="34"/>
    </row>
    <row r="7" s="31" customFormat="true" ht="12.95" hidden="false" customHeight="true" outlineLevel="0" collapsed="false">
      <c r="B7" s="36"/>
      <c r="C7" s="37"/>
      <c r="D7" s="36"/>
      <c r="E7" s="36"/>
      <c r="F7" s="36"/>
      <c r="G7" s="36"/>
      <c r="H7" s="36"/>
    </row>
    <row r="8" s="31" customFormat="true" ht="12.95" hidden="false" customHeight="true" outlineLevel="0" collapsed="false">
      <c r="B8" s="36"/>
      <c r="C8" s="36"/>
      <c r="D8" s="36"/>
      <c r="E8" s="36"/>
      <c r="F8" s="36"/>
      <c r="G8" s="36"/>
      <c r="H8" s="36"/>
    </row>
    <row r="9" s="31" customFormat="true" ht="27.95" hidden="false" customHeight="true" outlineLevel="0" collapsed="false">
      <c r="B9" s="38"/>
      <c r="C9" s="38"/>
      <c r="D9" s="38"/>
      <c r="E9" s="38"/>
      <c r="F9" s="38"/>
      <c r="G9" s="38"/>
      <c r="H9" s="38"/>
    </row>
    <row r="10" s="31" customFormat="true" ht="17.1" hidden="false" customHeight="true" outlineLevel="0" collapsed="false">
      <c r="B10" s="33" t="s">
        <v>35</v>
      </c>
      <c r="C10" s="33" t="s">
        <v>36</v>
      </c>
      <c r="D10" s="33"/>
      <c r="E10" s="33"/>
      <c r="F10" s="33" t="s">
        <v>37</v>
      </c>
      <c r="G10" s="33"/>
      <c r="H10" s="33" t="s">
        <v>38</v>
      </c>
    </row>
    <row r="11" s="31" customFormat="true" ht="17.1" hidden="false" customHeight="true" outlineLevel="0" collapsed="false">
      <c r="B11" s="39" t="s">
        <v>39</v>
      </c>
      <c r="C11" s="40" t="s">
        <v>40</v>
      </c>
      <c r="D11" s="40"/>
      <c r="E11" s="40"/>
      <c r="F11" s="41"/>
      <c r="G11" s="41"/>
      <c r="H11" s="42" t="n">
        <v>42374</v>
      </c>
      <c r="L11" s="31" t="s">
        <v>2</v>
      </c>
    </row>
    <row r="12" s="31" customFormat="true" ht="17.1" hidden="false" customHeight="true" outlineLevel="0" collapsed="false">
      <c r="B12" s="39" t="s">
        <v>41</v>
      </c>
      <c r="C12" s="40"/>
      <c r="D12" s="40"/>
      <c r="E12" s="40"/>
      <c r="F12" s="41"/>
      <c r="G12" s="41"/>
      <c r="H12" s="42"/>
    </row>
    <row r="13" s="31" customFormat="true" ht="17.1" hidden="false" customHeight="true" outlineLevel="0" collapsed="false">
      <c r="B13" s="39" t="s">
        <v>42</v>
      </c>
      <c r="C13" s="40"/>
      <c r="D13" s="40"/>
      <c r="E13" s="40"/>
      <c r="F13" s="41"/>
      <c r="G13" s="41"/>
      <c r="H13" s="42"/>
    </row>
    <row r="14" s="31" customFormat="true" ht="12.95" hidden="false" customHeight="true" outlineLevel="0" collapsed="false">
      <c r="B14" s="36"/>
      <c r="C14" s="36"/>
      <c r="D14" s="36"/>
      <c r="E14" s="36"/>
      <c r="F14" s="36"/>
      <c r="G14" s="36"/>
      <c r="H14" s="36"/>
    </row>
    <row r="15" s="31" customFormat="true" ht="12.95" hidden="false" customHeight="true" outlineLevel="0" collapsed="false">
      <c r="B15" s="36"/>
      <c r="C15" s="36"/>
      <c r="D15" s="36"/>
      <c r="E15" s="36"/>
      <c r="F15" s="36"/>
      <c r="G15" s="36"/>
      <c r="H15" s="36"/>
    </row>
    <row r="16" customFormat="false" ht="17.1" hidden="false" customHeight="true" outlineLevel="0" collapsed="false">
      <c r="B16" s="43" t="s">
        <v>43</v>
      </c>
      <c r="C16" s="43"/>
      <c r="D16" s="43"/>
      <c r="E16" s="43"/>
      <c r="F16" s="43"/>
      <c r="G16" s="43"/>
      <c r="H16" s="43"/>
    </row>
    <row r="17" customFormat="false" ht="104.25" hidden="false" customHeight="true" outlineLevel="0" collapsed="false">
      <c r="B17" s="44" t="s">
        <v>44</v>
      </c>
      <c r="C17" s="44"/>
      <c r="D17" s="44"/>
      <c r="E17" s="44"/>
      <c r="F17" s="44"/>
      <c r="G17" s="44"/>
      <c r="H17" s="44"/>
    </row>
    <row r="18" customFormat="false" ht="12.95" hidden="false" customHeight="true" outlineLevel="0" collapsed="false">
      <c r="B18" s="36"/>
      <c r="C18" s="36"/>
      <c r="D18" s="36"/>
      <c r="E18" s="36"/>
      <c r="F18" s="36"/>
      <c r="G18" s="36"/>
      <c r="H18" s="36"/>
    </row>
    <row r="19" customFormat="false" ht="12.95" hidden="false" customHeight="true" outlineLevel="0" collapsed="false">
      <c r="B19" s="36"/>
      <c r="C19" s="36"/>
      <c r="D19" s="36"/>
      <c r="E19" s="36"/>
      <c r="F19" s="36"/>
      <c r="G19" s="36"/>
      <c r="H19" s="36"/>
    </row>
    <row r="20" customFormat="false" ht="17.1" hidden="false" customHeight="true" outlineLevel="0" collapsed="false">
      <c r="B20" s="45" t="s">
        <v>45</v>
      </c>
      <c r="C20" s="45" t="s">
        <v>46</v>
      </c>
      <c r="D20" s="45" t="s">
        <v>47</v>
      </c>
      <c r="E20" s="45"/>
      <c r="F20" s="45"/>
      <c r="G20" s="45" t="s">
        <v>48</v>
      </c>
      <c r="H20" s="45"/>
    </row>
    <row r="21" customFormat="false" ht="17.1" hidden="false" customHeight="true" outlineLevel="0" collapsed="false">
      <c r="B21" s="46" t="s">
        <v>49</v>
      </c>
      <c r="C21" s="47" t="n">
        <v>42374</v>
      </c>
      <c r="D21" s="46" t="s">
        <v>50</v>
      </c>
      <c r="E21" s="46"/>
      <c r="F21" s="46"/>
      <c r="G21" s="46" t="s">
        <v>40</v>
      </c>
      <c r="H21" s="46"/>
    </row>
    <row r="22" customFormat="false" ht="17.1" hidden="false" customHeight="true" outlineLevel="0" collapsed="false">
      <c r="B22" s="39" t="s">
        <v>49</v>
      </c>
      <c r="C22" s="42"/>
      <c r="D22" s="48"/>
      <c r="E22" s="48"/>
      <c r="F22" s="48"/>
      <c r="G22" s="46"/>
      <c r="H22" s="48"/>
    </row>
    <row r="23" customFormat="false" ht="17.1" hidden="false" customHeight="true" outlineLevel="0" collapsed="false">
      <c r="B23" s="39"/>
      <c r="C23" s="42"/>
      <c r="D23" s="48"/>
      <c r="E23" s="48"/>
      <c r="F23" s="48"/>
      <c r="G23" s="39"/>
      <c r="H23" s="48"/>
    </row>
    <row r="24" customFormat="false" ht="17.1" hidden="false" customHeight="true" outlineLevel="0" collapsed="false">
      <c r="B24" s="39"/>
      <c r="C24" s="42"/>
      <c r="D24" s="48"/>
      <c r="E24" s="48"/>
      <c r="F24" s="48"/>
      <c r="G24" s="39"/>
      <c r="H24" s="48"/>
    </row>
    <row r="25" customFormat="false" ht="17.1" hidden="false" customHeight="true" outlineLevel="0" collapsed="false">
      <c r="B25" s="39"/>
      <c r="C25" s="42"/>
      <c r="D25" s="48"/>
      <c r="E25" s="48"/>
      <c r="F25" s="48"/>
      <c r="G25" s="39"/>
      <c r="H25" s="48"/>
    </row>
    <row r="26" customFormat="false" ht="17.1" hidden="false" customHeight="true" outlineLevel="0" collapsed="false">
      <c r="B26" s="39"/>
      <c r="C26" s="42"/>
      <c r="D26" s="48"/>
      <c r="E26" s="48"/>
      <c r="F26" s="48"/>
      <c r="G26" s="39"/>
      <c r="H26" s="48"/>
    </row>
    <row r="29" s="1" customFormat="true" ht="14.1" hidden="false" customHeight="true" outlineLevel="0" collapsed="false">
      <c r="B29" s="49" t="s">
        <v>51</v>
      </c>
      <c r="C29" s="49"/>
      <c r="D29" s="49"/>
      <c r="E29" s="49"/>
      <c r="F29" s="49"/>
      <c r="G29" s="49"/>
      <c r="H29" s="49"/>
    </row>
    <row r="30" customFormat="false" ht="28.5" hidden="false" customHeight="true" outlineLevel="0" collapsed="false">
      <c r="B30" s="50" t="s">
        <v>52</v>
      </c>
      <c r="C30" s="50"/>
      <c r="D30" s="50"/>
      <c r="E30" s="50"/>
      <c r="F30" s="50"/>
      <c r="G30" s="50"/>
      <c r="H30" s="50"/>
    </row>
    <row r="31" customFormat="false" ht="42" hidden="false" customHeight="true" outlineLevel="0" collapsed="false">
      <c r="B31" s="50" t="s">
        <v>53</v>
      </c>
      <c r="C31" s="50"/>
      <c r="D31" s="50"/>
      <c r="E31" s="50"/>
      <c r="F31" s="50"/>
      <c r="G31" s="50"/>
      <c r="H31" s="50"/>
    </row>
    <row r="32" customFormat="false" ht="13.5" hidden="false" customHeight="false" outlineLevel="0" collapsed="false">
      <c r="B32" s="50"/>
      <c r="C32" s="50"/>
      <c r="D32" s="50"/>
      <c r="E32" s="50"/>
      <c r="F32" s="50"/>
      <c r="G32" s="50"/>
      <c r="H32" s="50"/>
    </row>
  </sheetData>
  <mergeCells count="31">
    <mergeCell ref="D1:F1"/>
    <mergeCell ref="B2:H2"/>
    <mergeCell ref="B3:C3"/>
    <mergeCell ref="D3:H3"/>
    <mergeCell ref="B4:C4"/>
    <mergeCell ref="D4:H4"/>
    <mergeCell ref="B5:C5"/>
    <mergeCell ref="D5:H5"/>
    <mergeCell ref="B6:C6"/>
    <mergeCell ref="D6:H6"/>
    <mergeCell ref="B9:H9"/>
    <mergeCell ref="C10:E10"/>
    <mergeCell ref="F10:G10"/>
    <mergeCell ref="C11:E11"/>
    <mergeCell ref="F11:G11"/>
    <mergeCell ref="C12:E12"/>
    <mergeCell ref="F12:G12"/>
    <mergeCell ref="C13:E13"/>
    <mergeCell ref="F13:G13"/>
    <mergeCell ref="B16:H16"/>
    <mergeCell ref="B17:H17"/>
    <mergeCell ref="D21:F21"/>
    <mergeCell ref="D22:F22"/>
    <mergeCell ref="D23:F23"/>
    <mergeCell ref="D24:F24"/>
    <mergeCell ref="D25:F25"/>
    <mergeCell ref="D26:F26"/>
    <mergeCell ref="B29:H29"/>
    <mergeCell ref="B30:H30"/>
    <mergeCell ref="B31:H31"/>
    <mergeCell ref="B32:H32"/>
  </mergeCells>
  <printOptions headings="false" gridLines="false" gridLinesSet="true" horizontalCentered="false" verticalCentered="false"/>
  <pageMargins left="0.7" right="0.7" top="0.75" bottom="0.75" header="0.3"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&amp;L&amp;"Franklin Gothic Medium Cond,Regular"&amp;9&amp;F&amp;R&amp;"Franklin Gothic Medium Cond,Regular"&amp;9Critical Software, S.A.</oddHeader>
    <oddFooter>&amp;L&amp;"Franklin Gothic Medium Cond,Regular"&amp;9Template: CSW-2011-TPL-00989 version 01&amp;R&amp;"Franklin Gothic Medium Cond,Regular"&amp;9&amp;A. 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20"/>
  <sheetViews>
    <sheetView showFormulas="false" showGridLines="false" showRowColHeaders="true" showZeros="true" rightToLeft="false" tabSelected="false" showOutlineSymbols="true" defaultGridColor="true" view="normal" topLeftCell="A1" colorId="64" zoomScale="70" zoomScaleNormal="70" zoomScalePageLayoutView="100" workbookViewId="0">
      <selection pane="topLeft" activeCell="A9" activeCellId="0" sqref="A9"/>
    </sheetView>
  </sheetViews>
  <sheetFormatPr defaultColWidth="8.82421875" defaultRowHeight="15" zeroHeight="false" outlineLevelRow="0" outlineLevelCol="0"/>
  <cols>
    <col collapsed="false" customWidth="true" hidden="false" outlineLevel="0" max="1" min="1" style="0" width="18.85"/>
    <col collapsed="false" customWidth="true" hidden="false" outlineLevel="0" max="7" min="2" style="0" width="37.99"/>
    <col collapsed="false" customWidth="true" hidden="false" outlineLevel="0" max="8" min="8" style="0" width="18.58"/>
    <col collapsed="false" customWidth="true" hidden="false" outlineLevel="0" max="9" min="9" style="0" width="37.99"/>
    <col collapsed="false" customWidth="true" hidden="false" outlineLevel="0" max="10" min="10" style="0" width="16"/>
    <col collapsed="false" customWidth="true" hidden="false" outlineLevel="0" max="11" min="11" style="0" width="15.71"/>
    <col collapsed="false" customWidth="true" hidden="false" outlineLevel="0" max="12" min="12" style="0" width="16"/>
    <col collapsed="false" customWidth="true" hidden="false" outlineLevel="0" max="13" min="13" style="0" width="12.42"/>
    <col collapsed="false" customWidth="true" hidden="false" outlineLevel="0" max="15" min="14" style="0" width="37.99"/>
    <col collapsed="false" customWidth="true" hidden="false" outlineLevel="0" max="17" min="17" style="0" width="25.86"/>
    <col collapsed="false" customWidth="true" hidden="false" outlineLevel="0" max="18" min="18" style="0" width="18.58"/>
    <col collapsed="false" customWidth="true" hidden="false" outlineLevel="0" max="19" min="19" style="0" width="20.42"/>
    <col collapsed="false" customWidth="true" hidden="false" outlineLevel="0" max="20" min="20" style="0" width="18.42"/>
    <col collapsed="false" customWidth="true" hidden="false" outlineLevel="0" max="21" min="21" style="0" width="16.42"/>
    <col collapsed="false" customWidth="true" hidden="false" outlineLevel="0" max="22" min="22" style="0" width="14.57"/>
    <col collapsed="false" customWidth="true" hidden="false" outlineLevel="0" max="23" min="23" style="0" width="23.71"/>
    <col collapsed="false" customWidth="true" hidden="false" outlineLevel="0" max="24" min="24" style="0" width="24.57"/>
    <col collapsed="false" customWidth="true" hidden="false" outlineLevel="0" max="25" min="25" style="0" width="14.7"/>
    <col collapsed="false" customWidth="true" hidden="false" outlineLevel="0" max="26" min="26" style="0" width="14.43"/>
    <col collapsed="false" customWidth="true" hidden="false" outlineLevel="0" max="27" min="27" style="0" width="25.86"/>
    <col collapsed="false" customWidth="true" hidden="false" outlineLevel="0" max="28" min="28" style="0" width="18.71"/>
  </cols>
  <sheetData>
    <row r="1" customFormat="false" ht="33.75" hidden="false" customHeight="false" outlineLevel="0" collapsed="false">
      <c r="D1" s="51" t="s">
        <v>54</v>
      </c>
      <c r="E1" s="52" t="str">
        <f aca="false">Cover!D3</f>
        <v>Certification of Critical Systems</v>
      </c>
      <c r="F1" s="52"/>
      <c r="G1" s="52"/>
      <c r="H1" s="52"/>
      <c r="I1" s="52"/>
      <c r="J1" s="52"/>
      <c r="K1" s="52"/>
      <c r="L1" s="52"/>
      <c r="M1" s="52"/>
      <c r="N1" s="52"/>
      <c r="Y1" s="53" t="s">
        <v>55</v>
      </c>
      <c r="Z1" s="54" t="s">
        <v>56</v>
      </c>
      <c r="AA1" s="54"/>
    </row>
    <row r="2" customFormat="false" ht="33.75" hidden="false" customHeight="false" outlineLevel="0" collapsed="false">
      <c r="D2" s="55"/>
      <c r="E2" s="55"/>
      <c r="F2" s="56"/>
      <c r="G2" s="56"/>
      <c r="H2" s="56"/>
      <c r="I2" s="56"/>
      <c r="J2" s="56"/>
      <c r="K2" s="56"/>
      <c r="L2" s="56"/>
      <c r="M2" s="56"/>
      <c r="N2" s="56"/>
      <c r="Y2" s="53" t="s">
        <v>57</v>
      </c>
      <c r="Z2" s="54" t="s">
        <v>58</v>
      </c>
      <c r="AA2" s="54"/>
    </row>
    <row r="3" customFormat="false" ht="33.75" hidden="false" customHeight="false" outlineLevel="0" collapsed="false">
      <c r="D3" s="57" t="s">
        <v>27</v>
      </c>
      <c r="E3" s="57"/>
      <c r="F3" s="57"/>
      <c r="G3" s="57"/>
      <c r="H3" s="57"/>
      <c r="I3" s="57"/>
      <c r="J3" s="57"/>
      <c r="K3" s="57"/>
      <c r="L3" s="57"/>
      <c r="M3" s="57"/>
      <c r="N3" s="57"/>
      <c r="Y3" s="53"/>
      <c r="Z3" s="58"/>
    </row>
    <row r="4" customFormat="false" ht="15.75" hidden="false" customHeight="false" outlineLevel="0" collapsed="false">
      <c r="Y4" s="53"/>
      <c r="Z4" s="56"/>
    </row>
    <row r="5" customFormat="false" ht="15.75" hidden="false" customHeight="false" outlineLevel="0" collapsed="false">
      <c r="Z5" s="56"/>
    </row>
    <row r="6" customFormat="false" ht="45.75" hidden="false" customHeight="true" outlineLevel="0" collapsed="false">
      <c r="A6" s="59"/>
      <c r="B6" s="59"/>
      <c r="C6" s="59"/>
      <c r="D6" s="59"/>
      <c r="E6" s="59"/>
      <c r="F6" s="59"/>
      <c r="G6" s="59"/>
      <c r="H6" s="60" t="s">
        <v>59</v>
      </c>
      <c r="I6" s="60"/>
      <c r="J6" s="60"/>
      <c r="K6" s="60"/>
      <c r="L6" s="60"/>
      <c r="M6" s="59"/>
      <c r="N6" s="59"/>
      <c r="O6" s="59"/>
      <c r="P6" s="61" t="s">
        <v>60</v>
      </c>
      <c r="Q6" s="61"/>
      <c r="R6" s="61"/>
      <c r="S6" s="59"/>
      <c r="T6" s="61" t="s">
        <v>61</v>
      </c>
      <c r="U6" s="61"/>
      <c r="V6" s="61"/>
      <c r="W6" s="61" t="s">
        <v>62</v>
      </c>
      <c r="X6" s="61"/>
      <c r="Y6" s="61"/>
      <c r="Z6" s="61"/>
      <c r="AA6" s="59"/>
    </row>
    <row r="7" customFormat="false" ht="30.75" hidden="false" customHeight="false" outlineLevel="0" collapsed="false">
      <c r="A7" s="62" t="s">
        <v>63</v>
      </c>
      <c r="B7" s="62" t="s">
        <v>6</v>
      </c>
      <c r="C7" s="62" t="s">
        <v>64</v>
      </c>
      <c r="D7" s="62" t="s">
        <v>65</v>
      </c>
      <c r="E7" s="62" t="s">
        <v>66</v>
      </c>
      <c r="F7" s="62" t="s">
        <v>14</v>
      </c>
      <c r="G7" s="59" t="s">
        <v>16</v>
      </c>
      <c r="H7" s="62" t="s">
        <v>67</v>
      </c>
      <c r="I7" s="62" t="s">
        <v>68</v>
      </c>
      <c r="J7" s="62" t="s">
        <v>19</v>
      </c>
      <c r="K7" s="62" t="s">
        <v>69</v>
      </c>
      <c r="L7" s="62" t="s">
        <v>70</v>
      </c>
      <c r="M7" s="62" t="s">
        <v>25</v>
      </c>
      <c r="N7" s="62" t="s">
        <v>71</v>
      </c>
      <c r="O7" s="59" t="s">
        <v>72</v>
      </c>
      <c r="P7" s="59" t="s">
        <v>73</v>
      </c>
      <c r="Q7" s="59" t="s">
        <v>74</v>
      </c>
      <c r="R7" s="59" t="s">
        <v>75</v>
      </c>
      <c r="S7" s="59" t="s">
        <v>76</v>
      </c>
      <c r="T7" s="62" t="s">
        <v>77</v>
      </c>
      <c r="U7" s="62" t="s">
        <v>78</v>
      </c>
      <c r="V7" s="62" t="s">
        <v>79</v>
      </c>
      <c r="W7" s="59" t="s">
        <v>80</v>
      </c>
      <c r="X7" s="59" t="s">
        <v>81</v>
      </c>
      <c r="Y7" s="59" t="s">
        <v>82</v>
      </c>
      <c r="Z7" s="62" t="s">
        <v>83</v>
      </c>
      <c r="AA7" s="62" t="s">
        <v>84</v>
      </c>
    </row>
    <row r="8" customFormat="false" ht="30" hidden="false" customHeight="false" outlineLevel="0" collapsed="false">
      <c r="A8" s="63" t="s">
        <v>85</v>
      </c>
      <c r="B8" s="63" t="s">
        <v>86</v>
      </c>
      <c r="C8" s="63"/>
      <c r="D8" s="63"/>
      <c r="E8" s="63"/>
      <c r="F8" s="63"/>
      <c r="G8" s="63"/>
      <c r="H8" s="64"/>
      <c r="I8" s="64"/>
      <c r="J8" s="63" t="s">
        <v>87</v>
      </c>
      <c r="K8" s="63" t="s">
        <v>88</v>
      </c>
      <c r="L8" s="63" t="str">
        <f aca="false">IFERROR(INDEX(RiskRanking,MATCH(HazardRecord[[#This Row],[Likelihood of happening]],Likelihood,0)+2,MATCH(HazardRecord[[#This Row],[Severity level]],Consequence,0)+2),"")</f>
        <v>Undesirable</v>
      </c>
      <c r="M8" s="63" t="s">
        <v>89</v>
      </c>
      <c r="N8" s="63"/>
      <c r="O8" s="63"/>
      <c r="P8" s="63" t="n">
        <v>1</v>
      </c>
      <c r="Q8" s="63" t="str">
        <f aca="false">IFERROR(VLOOKUP(HazardRecord[[#This Row],[SR ID]],SRAC[],2,0),"")</f>
        <v>asd</v>
      </c>
      <c r="R8" s="63" t="str">
        <f aca="false">IFERROR(VLOOKUP(HazardRecord[[#This Row],[SR ID]],SRAC[],6,0),"")</f>
        <v>Pending</v>
      </c>
      <c r="S8" s="63"/>
      <c r="T8" s="63" t="s">
        <v>87</v>
      </c>
      <c r="U8" s="63" t="s">
        <v>88</v>
      </c>
      <c r="V8" s="63" t="str">
        <f aca="false">IFERROR(INDEX(RiskRanking,MATCH(HazardRecord[[#This Row],[Final likelihood of happening]],Likelihood,0)+2,MATCH(HazardRecord[[#This Row],[Final severity level]],Consequence,0)+2),"")</f>
        <v>Undesirable</v>
      </c>
      <c r="W8" s="63"/>
      <c r="X8" s="63"/>
      <c r="Y8" s="65" t="n">
        <v>42370</v>
      </c>
      <c r="Z8" s="63" t="s">
        <v>90</v>
      </c>
      <c r="AA8" s="63"/>
    </row>
    <row r="9" customFormat="false" ht="30" hidden="false" customHeight="false" outlineLevel="0" collapsed="false">
      <c r="A9" s="63" t="s">
        <v>91</v>
      </c>
      <c r="B9" s="63" t="s">
        <v>92</v>
      </c>
      <c r="C9" s="63"/>
      <c r="D9" s="63"/>
      <c r="E9" s="63"/>
      <c r="F9" s="63"/>
      <c r="G9" s="63"/>
      <c r="H9" s="64"/>
      <c r="I9" s="64"/>
      <c r="J9" s="63" t="s">
        <v>87</v>
      </c>
      <c r="K9" s="63" t="s">
        <v>93</v>
      </c>
      <c r="L9" s="63" t="str">
        <f aca="false">IFERROR(INDEX(RiskRanking,MATCH(HazardRecord[[#This Row],[Likelihood of happening]],Likelihood,0)+2,MATCH(HazardRecord[[#This Row],[Severity level]],Consequence,0)+2),"")</f>
        <v>Intolerable</v>
      </c>
      <c r="M9" s="63"/>
      <c r="N9" s="63"/>
      <c r="O9" s="63"/>
      <c r="P9" s="63" t="n">
        <v>2</v>
      </c>
      <c r="Q9" s="63" t="str">
        <f aca="false">IFERROR(VLOOKUP(HazardRecord[[#This Row],[SR ID]],SRAC[],2,0),"")</f>
        <v>ccccc</v>
      </c>
      <c r="R9" s="63" t="str">
        <f aca="false">IFERROR(VLOOKUP(HazardRecord[[#This Row],[SR ID]],SRAC[],6,0),"")</f>
        <v>Demonstrated</v>
      </c>
      <c r="S9" s="63"/>
      <c r="T9" s="63"/>
      <c r="U9" s="63"/>
      <c r="V9" s="63" t="str">
        <f aca="false">IFERROR(INDEX(RiskRanking,MATCH(HazardRecord[[#This Row],[Final likelihood of happening]],Likelihood,0)+2,MATCH(HazardRecord[[#This Row],[Final severity level]],Consequence,0)+2),"")</f>
        <v/>
      </c>
      <c r="W9" s="63"/>
      <c r="X9" s="63"/>
      <c r="Y9" s="65"/>
      <c r="Z9" s="63"/>
      <c r="AA9" s="63"/>
    </row>
    <row r="10" customFormat="false" ht="15" hidden="false" customHeight="false" outlineLevel="0" collapsed="false">
      <c r="A10" s="63"/>
      <c r="B10" s="63"/>
      <c r="C10" s="63"/>
      <c r="D10" s="63"/>
      <c r="E10" s="63"/>
      <c r="F10" s="63"/>
      <c r="G10" s="63"/>
      <c r="H10" s="64"/>
      <c r="I10" s="64"/>
      <c r="J10" s="63" t="s">
        <v>94</v>
      </c>
      <c r="K10" s="63" t="s">
        <v>22</v>
      </c>
      <c r="L10" s="63" t="str">
        <f aca="false">IFERROR(INDEX(RiskRanking,MATCH(HazardRecord[[#This Row],[Likelihood of happening]],Likelihood,0)+2,MATCH(HazardRecord[[#This Row],[Severity level]],Consequence,0)+2),"")</f>
        <v>Tolerable</v>
      </c>
      <c r="M10" s="63"/>
      <c r="N10" s="63"/>
      <c r="O10" s="63"/>
      <c r="P10" s="63"/>
      <c r="Q10" s="63" t="str">
        <f aca="false">IFERROR(VLOOKUP(HazardRecord[[#This Row],[SR ID]],SRAC[],2,0),"")</f>
        <v/>
      </c>
      <c r="R10" s="63" t="str">
        <f aca="false">IFERROR(VLOOKUP(HazardRecord[[#This Row],[SR ID]],SRAC[],6,0),"")</f>
        <v/>
      </c>
      <c r="S10" s="63"/>
      <c r="T10" s="63"/>
      <c r="U10" s="63"/>
      <c r="V10" s="63" t="str">
        <f aca="false">IFERROR(INDEX(RiskRanking,MATCH(HazardRecord[[#This Row],[Final likelihood of happening]],Likelihood,0)+2,MATCH(HazardRecord[[#This Row],[Final severity level]],Consequence,0)+2),"")</f>
        <v/>
      </c>
      <c r="W10" s="63"/>
      <c r="X10" s="63"/>
      <c r="Y10" s="65"/>
      <c r="Z10" s="63"/>
      <c r="AA10" s="63"/>
    </row>
    <row r="11" customFormat="false" ht="15" hidden="false" customHeight="false" outlineLevel="0" collapsed="false">
      <c r="A11" s="63"/>
      <c r="B11" s="63"/>
      <c r="C11" s="63"/>
      <c r="D11" s="63"/>
      <c r="E11" s="63"/>
      <c r="F11" s="63"/>
      <c r="G11" s="63"/>
      <c r="H11" s="64"/>
      <c r="I11" s="64"/>
      <c r="J11" s="63"/>
      <c r="K11" s="63"/>
      <c r="L11" s="63" t="str">
        <f aca="false">IFERROR(INDEX(RiskRanking,MATCH(HazardRecord[[#This Row],[Likelihood of happening]],Likelihood,0)+2,MATCH(HazardRecord[[#This Row],[Severity level]],Consequence,0)+2),"")</f>
        <v/>
      </c>
      <c r="M11" s="63"/>
      <c r="N11" s="63"/>
      <c r="O11" s="63"/>
      <c r="P11" s="63"/>
      <c r="Q11" s="63" t="str">
        <f aca="false">IFERROR(VLOOKUP(HazardRecord[[#This Row],[SR ID]],SRAC[],2,0),"")</f>
        <v/>
      </c>
      <c r="R11" s="63" t="str">
        <f aca="false">IFERROR(VLOOKUP(HazardRecord[[#This Row],[SR ID]],SRAC[],6,0),"")</f>
        <v/>
      </c>
      <c r="S11" s="63"/>
      <c r="T11" s="63"/>
      <c r="U11" s="63"/>
      <c r="V11" s="63" t="str">
        <f aca="false">IFERROR(INDEX(RiskRanking,MATCH(HazardRecord[[#This Row],[Final likelihood of happening]],Likelihood,0)+2,MATCH(HazardRecord[[#This Row],[Final severity level]],Consequence,0)+2),"")</f>
        <v/>
      </c>
      <c r="W11" s="63"/>
      <c r="X11" s="63"/>
      <c r="Y11" s="65"/>
      <c r="Z11" s="63"/>
      <c r="AA11" s="63"/>
    </row>
    <row r="12" customFormat="false" ht="15" hidden="false" customHeight="false" outlineLevel="0" collapsed="false">
      <c r="A12" s="63"/>
      <c r="B12" s="63"/>
      <c r="C12" s="63"/>
      <c r="D12" s="63"/>
      <c r="E12" s="63"/>
      <c r="F12" s="63"/>
      <c r="G12" s="63"/>
      <c r="H12" s="64"/>
      <c r="I12" s="64"/>
      <c r="J12" s="63"/>
      <c r="K12" s="63"/>
      <c r="L12" s="63" t="str">
        <f aca="false">IFERROR(INDEX(RiskRanking,MATCH(HazardRecord[[#This Row],[Likelihood of happening]],Likelihood,0)+2,MATCH(HazardRecord[[#This Row],[Severity level]],Consequence,0)+2),"")</f>
        <v/>
      </c>
      <c r="M12" s="63"/>
      <c r="N12" s="63"/>
      <c r="O12" s="63"/>
      <c r="P12" s="63"/>
      <c r="Q12" s="63" t="str">
        <f aca="false">IFERROR(VLOOKUP(HazardRecord[[#This Row],[SR ID]],SRAC[],2,0),"")</f>
        <v/>
      </c>
      <c r="R12" s="63" t="str">
        <f aca="false">IFERROR(VLOOKUP(HazardRecord[[#This Row],[SR ID]],SRAC[],6,0),"")</f>
        <v/>
      </c>
      <c r="S12" s="63"/>
      <c r="T12" s="63"/>
      <c r="U12" s="63"/>
      <c r="V12" s="63" t="str">
        <f aca="false">IFERROR(INDEX(RiskRanking,MATCH(HazardRecord[[#This Row],[Final likelihood of happening]],Likelihood,0)+2,MATCH(HazardRecord[[#This Row],[Final severity level]],Consequence,0)+2),"")</f>
        <v/>
      </c>
      <c r="W12" s="63"/>
      <c r="X12" s="63"/>
      <c r="Y12" s="65"/>
      <c r="Z12" s="63"/>
      <c r="AA12" s="63"/>
    </row>
    <row r="13" customFormat="false" ht="15" hidden="false" customHeight="false" outlineLevel="0" collapsed="false">
      <c r="A13" s="63"/>
      <c r="B13" s="63"/>
      <c r="C13" s="63"/>
      <c r="D13" s="63"/>
      <c r="E13" s="63"/>
      <c r="F13" s="63"/>
      <c r="G13" s="63"/>
      <c r="H13" s="64"/>
      <c r="I13" s="64"/>
      <c r="J13" s="63"/>
      <c r="K13" s="63"/>
      <c r="L13" s="63" t="str">
        <f aca="false">IFERROR(INDEX(RiskRanking,MATCH(HazardRecord[[#This Row],[Likelihood of happening]],Likelihood,0)+2,MATCH(HazardRecord[[#This Row],[Severity level]],Consequence,0)+2),"")</f>
        <v/>
      </c>
      <c r="M13" s="63"/>
      <c r="N13" s="63"/>
      <c r="O13" s="63"/>
      <c r="P13" s="63"/>
      <c r="Q13" s="63" t="str">
        <f aca="false">IFERROR(VLOOKUP(HazardRecord[[#This Row],[SR ID]],SRAC[],2,0),"")</f>
        <v/>
      </c>
      <c r="R13" s="63" t="str">
        <f aca="false">IFERROR(VLOOKUP(HazardRecord[[#This Row],[SR ID]],SRAC[],6,0),"")</f>
        <v/>
      </c>
      <c r="S13" s="63"/>
      <c r="T13" s="63"/>
      <c r="U13" s="63"/>
      <c r="V13" s="63" t="str">
        <f aca="false">IFERROR(INDEX(RiskRanking,MATCH(HazardRecord[[#This Row],[Final likelihood of happening]],Likelihood,0)+2,MATCH(HazardRecord[[#This Row],[Final severity level]],Consequence,0)+2),"")</f>
        <v/>
      </c>
      <c r="W13" s="63"/>
      <c r="X13" s="63"/>
      <c r="Y13" s="65"/>
      <c r="Z13" s="63"/>
      <c r="AA13" s="63"/>
    </row>
    <row r="14" customFormat="false" ht="15" hidden="false" customHeight="false" outlineLevel="0" collapsed="false">
      <c r="A14" s="63"/>
      <c r="B14" s="63"/>
      <c r="C14" s="63"/>
      <c r="D14" s="63"/>
      <c r="E14" s="63"/>
      <c r="F14" s="63"/>
      <c r="G14" s="63"/>
      <c r="H14" s="64"/>
      <c r="I14" s="64"/>
      <c r="J14" s="63"/>
      <c r="K14" s="63"/>
      <c r="L14" s="63" t="str">
        <f aca="false">IFERROR(INDEX(RiskRanking,MATCH(HazardRecord[[#This Row],[Likelihood of happening]],Likelihood,0)+2,MATCH(HazardRecord[[#This Row],[Severity level]],Consequence,0)+2),"")</f>
        <v/>
      </c>
      <c r="M14" s="63"/>
      <c r="N14" s="63"/>
      <c r="O14" s="63"/>
      <c r="P14" s="63"/>
      <c r="Q14" s="63" t="str">
        <f aca="false">IFERROR(VLOOKUP(HazardRecord[[#This Row],[SR ID]],SRAC[],2,0),"")</f>
        <v/>
      </c>
      <c r="R14" s="63" t="str">
        <f aca="false">IFERROR(VLOOKUP(HazardRecord[[#This Row],[SR ID]],SRAC[],6,0),"")</f>
        <v/>
      </c>
      <c r="S14" s="63"/>
      <c r="T14" s="63"/>
      <c r="U14" s="63"/>
      <c r="V14" s="63" t="str">
        <f aca="false">IFERROR(INDEX(RiskRanking,MATCH(HazardRecord[[#This Row],[Final likelihood of happening]],Likelihood,0)+2,MATCH(HazardRecord[[#This Row],[Final severity level]],Consequence,0)+2),"")</f>
        <v/>
      </c>
      <c r="W14" s="63"/>
      <c r="X14" s="63"/>
      <c r="Y14" s="65"/>
      <c r="Z14" s="63"/>
      <c r="AA14" s="63"/>
    </row>
    <row r="15" customFormat="false" ht="15" hidden="false" customHeight="false" outlineLevel="0" collapsed="false">
      <c r="A15" s="63"/>
      <c r="B15" s="63"/>
      <c r="C15" s="63"/>
      <c r="D15" s="63"/>
      <c r="E15" s="63"/>
      <c r="F15" s="63"/>
      <c r="G15" s="63"/>
      <c r="H15" s="64"/>
      <c r="I15" s="64"/>
      <c r="J15" s="63"/>
      <c r="K15" s="63"/>
      <c r="L15" s="63" t="str">
        <f aca="false">IFERROR(INDEX(RiskRanking,MATCH(HazardRecord[[#This Row],[Likelihood of happening]],Likelihood,0)+2,MATCH(HazardRecord[[#This Row],[Severity level]],Consequence,0)+2),"")</f>
        <v/>
      </c>
      <c r="M15" s="63"/>
      <c r="N15" s="63"/>
      <c r="O15" s="63"/>
      <c r="P15" s="63"/>
      <c r="Q15" s="63" t="str">
        <f aca="false">IFERROR(VLOOKUP(HazardRecord[[#This Row],[SR ID]],SRAC[],2,0),"")</f>
        <v/>
      </c>
      <c r="R15" s="63" t="str">
        <f aca="false">IFERROR(VLOOKUP(HazardRecord[[#This Row],[SR ID]],SRAC[],6,0),"")</f>
        <v/>
      </c>
      <c r="S15" s="63"/>
      <c r="T15" s="63"/>
      <c r="U15" s="63"/>
      <c r="V15" s="63" t="str">
        <f aca="false">IFERROR(INDEX(RiskRanking,MATCH(HazardRecord[[#This Row],[Final likelihood of happening]],Likelihood,0)+2,MATCH(HazardRecord[[#This Row],[Final severity level]],Consequence,0)+2),"")</f>
        <v/>
      </c>
      <c r="W15" s="63"/>
      <c r="X15" s="63"/>
      <c r="Y15" s="65"/>
      <c r="Z15" s="63"/>
      <c r="AA15" s="63"/>
    </row>
    <row r="16" customFormat="false" ht="15" hidden="false" customHeight="false" outlineLevel="0" collapsed="false">
      <c r="A16" s="63"/>
      <c r="B16" s="63"/>
      <c r="C16" s="63"/>
      <c r="D16" s="63"/>
      <c r="E16" s="63"/>
      <c r="F16" s="63"/>
      <c r="G16" s="63"/>
      <c r="H16" s="64"/>
      <c r="I16" s="64"/>
      <c r="J16" s="63"/>
      <c r="K16" s="63"/>
      <c r="L16" s="63" t="str">
        <f aca="false">IFERROR(INDEX(RiskRanking,MATCH(HazardRecord[[#This Row],[Likelihood of happening]],Likelihood,0)+2,MATCH(HazardRecord[[#This Row],[Severity level]],Consequence,0)+2),"")</f>
        <v/>
      </c>
      <c r="M16" s="63"/>
      <c r="N16" s="63"/>
      <c r="O16" s="63"/>
      <c r="P16" s="63"/>
      <c r="Q16" s="63" t="str">
        <f aca="false">IFERROR(VLOOKUP(HazardRecord[[#This Row],[SR ID]],SRAC[],2,0),"")</f>
        <v/>
      </c>
      <c r="R16" s="63" t="str">
        <f aca="false">IFERROR(VLOOKUP(HazardRecord[[#This Row],[SR ID]],SRAC[],6,0),"")</f>
        <v/>
      </c>
      <c r="S16" s="63"/>
      <c r="T16" s="63"/>
      <c r="U16" s="63"/>
      <c r="V16" s="63" t="str">
        <f aca="false">IFERROR(INDEX(RiskRanking,MATCH(HazardRecord[[#This Row],[Final likelihood of happening]],Likelihood,0)+2,MATCH(HazardRecord[[#This Row],[Final severity level]],Consequence,0)+2),"")</f>
        <v/>
      </c>
      <c r="W16" s="63"/>
      <c r="X16" s="63"/>
      <c r="Y16" s="65"/>
      <c r="Z16" s="63"/>
      <c r="AA16" s="63"/>
    </row>
    <row r="17" customFormat="false" ht="15" hidden="false" customHeight="false" outlineLevel="0" collapsed="false">
      <c r="A17" s="63"/>
      <c r="B17" s="63"/>
      <c r="C17" s="63"/>
      <c r="D17" s="63"/>
      <c r="E17" s="63"/>
      <c r="F17" s="63"/>
      <c r="G17" s="63"/>
      <c r="H17" s="64"/>
      <c r="I17" s="64"/>
      <c r="J17" s="63"/>
      <c r="K17" s="63"/>
      <c r="L17" s="63" t="str">
        <f aca="false">IFERROR(INDEX(RiskRanking,MATCH(HazardRecord[[#This Row],[Likelihood of happening]],Likelihood,0)+2,MATCH(HazardRecord[[#This Row],[Severity level]],Consequence,0)+2),"")</f>
        <v/>
      </c>
      <c r="M17" s="63"/>
      <c r="N17" s="63"/>
      <c r="O17" s="63"/>
      <c r="P17" s="63"/>
      <c r="Q17" s="63" t="str">
        <f aca="false">IFERROR(VLOOKUP(HazardRecord[[#This Row],[SR ID]],SRAC[],2,0),"")</f>
        <v/>
      </c>
      <c r="R17" s="63" t="str">
        <f aca="false">IFERROR(VLOOKUP(HazardRecord[[#This Row],[SR ID]],SRAC[],6,0),"")</f>
        <v/>
      </c>
      <c r="S17" s="63"/>
      <c r="T17" s="63"/>
      <c r="U17" s="63"/>
      <c r="V17" s="63" t="str">
        <f aca="false">IFERROR(INDEX(RiskRanking,MATCH(HazardRecord[[#This Row],[Final likelihood of happening]],Likelihood,0)+2,MATCH(HazardRecord[[#This Row],[Final severity level]],Consequence,0)+2),"")</f>
        <v/>
      </c>
      <c r="W17" s="63"/>
      <c r="X17" s="63"/>
      <c r="Y17" s="65"/>
      <c r="Z17" s="63"/>
      <c r="AA17" s="63"/>
    </row>
    <row r="18" customFormat="false" ht="15" hidden="false" customHeight="false" outlineLevel="0" collapsed="false">
      <c r="A18" s="63"/>
      <c r="B18" s="63"/>
      <c r="C18" s="63"/>
      <c r="D18" s="63"/>
      <c r="E18" s="63"/>
      <c r="F18" s="63"/>
      <c r="G18" s="63"/>
      <c r="H18" s="64"/>
      <c r="I18" s="64"/>
      <c r="J18" s="63"/>
      <c r="K18" s="63"/>
      <c r="L18" s="63" t="str">
        <f aca="false">IFERROR(INDEX(RiskRanking,MATCH(HazardRecord[[#This Row],[Likelihood of happening]],Likelihood,0)+2,MATCH(HazardRecord[[#This Row],[Severity level]],Consequence,0)+2),"")</f>
        <v/>
      </c>
      <c r="M18" s="63"/>
      <c r="N18" s="63"/>
      <c r="O18" s="63"/>
      <c r="P18" s="63"/>
      <c r="Q18" s="63" t="str">
        <f aca="false">IFERROR(VLOOKUP(HazardRecord[[#This Row],[SR ID]],SRAC[],2,0),"")</f>
        <v/>
      </c>
      <c r="R18" s="63" t="str">
        <f aca="false">IFERROR(VLOOKUP(HazardRecord[[#This Row],[SR ID]],SRAC[],6,0),"")</f>
        <v/>
      </c>
      <c r="S18" s="63"/>
      <c r="T18" s="63"/>
      <c r="U18" s="63"/>
      <c r="V18" s="63" t="str">
        <f aca="false">IFERROR(INDEX(RiskRanking,MATCH(HazardRecord[[#This Row],[Final likelihood of happening]],Likelihood,0)+2,MATCH(HazardRecord[[#This Row],[Final severity level]],Consequence,0)+2),"")</f>
        <v/>
      </c>
      <c r="W18" s="63"/>
      <c r="X18" s="63"/>
      <c r="Y18" s="65"/>
      <c r="Z18" s="63"/>
      <c r="AA18" s="63"/>
    </row>
    <row r="19" customFormat="false" ht="15" hidden="false" customHeight="false" outlineLevel="0" collapsed="false">
      <c r="A19" s="63"/>
      <c r="B19" s="63"/>
      <c r="C19" s="63"/>
      <c r="D19" s="63"/>
      <c r="E19" s="63"/>
      <c r="F19" s="63"/>
      <c r="G19" s="63"/>
      <c r="H19" s="64"/>
      <c r="I19" s="64"/>
      <c r="J19" s="63"/>
      <c r="K19" s="63"/>
      <c r="L19" s="63" t="str">
        <f aca="false">IFERROR(INDEX(RiskRanking,MATCH(HazardRecord[[#This Row],[Likelihood of happening]],Likelihood,0)+2,MATCH(HazardRecord[[#This Row],[Severity level]],Consequence,0)+2),"")</f>
        <v/>
      </c>
      <c r="M19" s="63"/>
      <c r="N19" s="63"/>
      <c r="O19" s="63"/>
      <c r="P19" s="63"/>
      <c r="Q19" s="63" t="str">
        <f aca="false">IFERROR(VLOOKUP(HazardRecord[[#This Row],[SR ID]],SRAC[],2,0),"")</f>
        <v/>
      </c>
      <c r="R19" s="63" t="str">
        <f aca="false">IFERROR(VLOOKUP(HazardRecord[[#This Row],[SR ID]],SRAC[],6,0),"")</f>
        <v/>
      </c>
      <c r="S19" s="63"/>
      <c r="T19" s="63"/>
      <c r="U19" s="63"/>
      <c r="V19" s="63" t="str">
        <f aca="false">IFERROR(INDEX(RiskRanking,MATCH(HazardRecord[[#This Row],[Final likelihood of happening]],Likelihood,0)+2,MATCH(HazardRecord[[#This Row],[Final severity level]],Consequence,0)+2),"")</f>
        <v/>
      </c>
      <c r="W19" s="63"/>
      <c r="X19" s="63"/>
      <c r="Y19" s="65"/>
      <c r="Z19" s="63"/>
      <c r="AA19" s="63"/>
    </row>
    <row r="20" customFormat="false" ht="15" hidden="false" customHeight="false" outlineLevel="0" collapsed="false">
      <c r="A20" s="63"/>
      <c r="B20" s="63"/>
      <c r="C20" s="63"/>
      <c r="D20" s="63"/>
      <c r="E20" s="63"/>
      <c r="F20" s="63"/>
      <c r="G20" s="63"/>
      <c r="H20" s="64"/>
      <c r="I20" s="64"/>
      <c r="J20" s="63"/>
      <c r="K20" s="63"/>
      <c r="L20" s="63" t="str">
        <f aca="false">IFERROR(INDEX(RiskRanking,MATCH(HazardRecord[[#This Row],[Likelihood of happening]],Likelihood,0)+2,MATCH(HazardRecord[[#This Row],[Severity level]],Consequence,0)+2),"")</f>
        <v/>
      </c>
      <c r="M20" s="63"/>
      <c r="N20" s="63"/>
      <c r="O20" s="63"/>
      <c r="P20" s="63"/>
      <c r="Q20" s="63" t="str">
        <f aca="false">IFERROR(VLOOKUP(HazardRecord[[#This Row],[SR ID]],SRAC[],2,0),"")</f>
        <v/>
      </c>
      <c r="R20" s="63" t="str">
        <f aca="false">IFERROR(VLOOKUP(HazardRecord[[#This Row],[SR ID]],SRAC[],6,0),"")</f>
        <v/>
      </c>
      <c r="S20" s="63"/>
      <c r="T20" s="63"/>
      <c r="U20" s="63"/>
      <c r="V20" s="63"/>
      <c r="W20" s="63"/>
      <c r="X20" s="63"/>
      <c r="Y20" s="65"/>
      <c r="Z20" s="63"/>
      <c r="AA20" s="63"/>
    </row>
  </sheetData>
  <mergeCells count="8">
    <mergeCell ref="E1:N1"/>
    <mergeCell ref="Z1:AA1"/>
    <mergeCell ref="Z2:AA2"/>
    <mergeCell ref="D3:N3"/>
    <mergeCell ref="H6:L6"/>
    <mergeCell ref="P6:R6"/>
    <mergeCell ref="T6:V6"/>
    <mergeCell ref="W6:Z6"/>
  </mergeCells>
  <dataValidations count="5">
    <dataValidation allowBlank="true" operator="between" showDropDown="false" showErrorMessage="true" showInputMessage="true" sqref="H8:I20" type="list">
      <formula1>Broadly</formula1>
      <formula2>0</formula2>
    </dataValidation>
    <dataValidation allowBlank="true" operator="between" showDropDown="false" showErrorMessage="true" showInputMessage="true" sqref="J8:J20 T8:T20" type="list">
      <formula1>Likelihood</formula1>
      <formula2>0</formula2>
    </dataValidation>
    <dataValidation allowBlank="true" operator="between" showDropDown="false" showErrorMessage="true" showInputMessage="true" sqref="K8:K20 U8:U20" type="list">
      <formula1>Consequence</formula1>
      <formula2>0</formula2>
    </dataValidation>
    <dataValidation allowBlank="true" operator="between" showDropDown="false" showErrorMessage="true" showInputMessage="true" sqref="M8:M20" type="list">
      <formula1>Hazard_state</formula1>
      <formula2>0</formula2>
    </dataValidation>
    <dataValidation allowBlank="true" operator="between" showDropDown="false" showErrorMessage="true" showInputMessage="true" sqref="Z8:Z20" type="list">
      <formula1>Action_States</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2421875" defaultRowHeight="15" zeroHeight="false" outlineLevelRow="0" outlineLevelCol="0"/>
  <cols>
    <col collapsed="false" customWidth="true" hidden="false" outlineLevel="0" max="1" min="1" style="0" width="18.29"/>
    <col collapsed="false" customWidth="true" hidden="false" outlineLevel="0" max="2" min="2" style="0" width="35"/>
    <col collapsed="false" customWidth="true" hidden="false" outlineLevel="0" max="3" min="3" style="0" width="37.29"/>
    <col collapsed="false" customWidth="true" hidden="false" outlineLevel="0" max="4" min="4" style="0" width="25.42"/>
    <col collapsed="false" customWidth="true" hidden="false" outlineLevel="0" max="5" min="5" style="0" width="48.28"/>
    <col collapsed="false" customWidth="true" hidden="false" outlineLevel="0" max="6" min="6" style="0" width="18.71"/>
    <col collapsed="false" customWidth="true" hidden="false" outlineLevel="0" max="7" min="7" style="0" width="31.57"/>
  </cols>
  <sheetData>
    <row r="1" customFormat="false" ht="33.75" hidden="false" customHeight="false" outlineLevel="0" collapsed="false">
      <c r="C1" s="66" t="s">
        <v>54</v>
      </c>
      <c r="D1" s="67" t="str">
        <f aca="false">Cover!D3</f>
        <v>Certification of Critical Systems</v>
      </c>
      <c r="E1" s="67"/>
      <c r="F1" s="53" t="s">
        <v>55</v>
      </c>
      <c r="G1" s="54" t="s">
        <v>56</v>
      </c>
      <c r="H1" s="54"/>
      <c r="I1" s="68"/>
      <c r="J1" s="68"/>
      <c r="K1" s="68"/>
      <c r="L1" s="68"/>
      <c r="M1" s="68"/>
    </row>
    <row r="2" customFormat="false" ht="28.5" hidden="false" customHeight="false" outlineLevel="0" collapsed="false">
      <c r="C2" s="69"/>
      <c r="D2" s="70"/>
      <c r="E2" s="70"/>
      <c r="F2" s="53" t="s">
        <v>57</v>
      </c>
      <c r="G2" s="54" t="s">
        <v>58</v>
      </c>
      <c r="H2" s="54"/>
      <c r="I2" s="56"/>
      <c r="J2" s="56"/>
      <c r="K2" s="56"/>
      <c r="L2" s="56"/>
      <c r="M2" s="56"/>
      <c r="N2" s="56"/>
    </row>
    <row r="3" customFormat="false" ht="33.75" hidden="false" customHeight="true" outlineLevel="0" collapsed="false">
      <c r="C3" s="71" t="s">
        <v>95</v>
      </c>
      <c r="D3" s="71"/>
      <c r="E3" s="71"/>
      <c r="F3" s="68"/>
      <c r="G3" s="68"/>
      <c r="H3" s="68"/>
      <c r="I3" s="68"/>
      <c r="J3" s="68"/>
      <c r="K3" s="68"/>
      <c r="L3" s="68"/>
      <c r="M3" s="68"/>
      <c r="Y3" s="53"/>
      <c r="Z3" s="58"/>
    </row>
    <row r="4" customFormat="false" ht="15.75" hidden="false" customHeight="false" outlineLevel="0" collapsed="false">
      <c r="Y4" s="53"/>
      <c r="Z4" s="56"/>
    </row>
    <row r="5" customFormat="false" ht="15.75" hidden="false" customHeight="false" outlineLevel="0" collapsed="false"/>
    <row r="6" customFormat="false" ht="30.75" hidden="false" customHeight="false" outlineLevel="0" collapsed="false">
      <c r="A6" s="72" t="s">
        <v>96</v>
      </c>
      <c r="B6" s="72" t="s">
        <v>97</v>
      </c>
      <c r="C6" s="72" t="s">
        <v>98</v>
      </c>
      <c r="D6" s="59" t="s">
        <v>99</v>
      </c>
      <c r="E6" s="59" t="s">
        <v>100</v>
      </c>
      <c r="F6" s="59" t="s">
        <v>75</v>
      </c>
      <c r="G6" s="59" t="s">
        <v>101</v>
      </c>
    </row>
    <row r="7" customFormat="false" ht="15" hidden="false" customHeight="false" outlineLevel="0" collapsed="false">
      <c r="A7" s="73" t="n">
        <v>1</v>
      </c>
      <c r="B7" s="73" t="s">
        <v>102</v>
      </c>
      <c r="C7" s="73"/>
      <c r="D7" s="73"/>
      <c r="E7" s="73"/>
      <c r="F7" s="74" t="s">
        <v>103</v>
      </c>
      <c r="G7" s="73"/>
    </row>
    <row r="8" customFormat="false" ht="15" hidden="false" customHeight="false" outlineLevel="0" collapsed="false">
      <c r="A8" s="75" t="n">
        <v>2</v>
      </c>
      <c r="B8" s="75" t="s">
        <v>104</v>
      </c>
      <c r="C8" s="75"/>
      <c r="D8" s="75"/>
      <c r="E8" s="75"/>
      <c r="F8" s="76" t="s">
        <v>105</v>
      </c>
      <c r="G8" s="75"/>
    </row>
    <row r="9" customFormat="false" ht="15" hidden="false" customHeight="false" outlineLevel="0" collapsed="false">
      <c r="A9" s="73"/>
      <c r="B9" s="73"/>
      <c r="C9" s="73"/>
      <c r="D9" s="73"/>
      <c r="E9" s="73"/>
      <c r="F9" s="74"/>
      <c r="G9" s="73"/>
    </row>
    <row r="10" customFormat="false" ht="15" hidden="false" customHeight="false" outlineLevel="0" collapsed="false">
      <c r="A10" s="75"/>
      <c r="B10" s="75"/>
      <c r="C10" s="75"/>
      <c r="D10" s="75"/>
      <c r="E10" s="75"/>
      <c r="F10" s="76"/>
      <c r="G10" s="75"/>
    </row>
    <row r="11" customFormat="false" ht="15" hidden="false" customHeight="false" outlineLevel="0" collapsed="false">
      <c r="A11" s="73"/>
      <c r="B11" s="73"/>
      <c r="C11" s="73"/>
      <c r="D11" s="73"/>
      <c r="E11" s="73"/>
      <c r="F11" s="74"/>
      <c r="G11" s="73"/>
    </row>
    <row r="12" customFormat="false" ht="15" hidden="false" customHeight="false" outlineLevel="0" collapsed="false">
      <c r="A12" s="75"/>
      <c r="B12" s="75"/>
      <c r="C12" s="75"/>
      <c r="D12" s="75"/>
      <c r="E12" s="75"/>
      <c r="F12" s="76"/>
      <c r="G12" s="75"/>
    </row>
    <row r="13" customFormat="false" ht="15" hidden="false" customHeight="false" outlineLevel="0" collapsed="false">
      <c r="A13" s="73"/>
      <c r="B13" s="73"/>
      <c r="C13" s="73"/>
      <c r="D13" s="73"/>
      <c r="E13" s="73"/>
      <c r="F13" s="74"/>
      <c r="G13" s="73"/>
    </row>
    <row r="14" customFormat="false" ht="15" hidden="false" customHeight="false" outlineLevel="0" collapsed="false">
      <c r="A14" s="75"/>
      <c r="B14" s="75"/>
      <c r="C14" s="75"/>
      <c r="D14" s="75"/>
      <c r="E14" s="75"/>
      <c r="F14" s="76"/>
      <c r="G14" s="75"/>
    </row>
  </sheetData>
  <mergeCells count="4">
    <mergeCell ref="D1:E1"/>
    <mergeCell ref="G1:H1"/>
    <mergeCell ref="G2:H2"/>
    <mergeCell ref="C3:E3"/>
  </mergeCells>
  <dataValidations count="1">
    <dataValidation allowBlank="true" operator="between" showDropDown="false" showErrorMessage="true" showInputMessage="true" sqref="F7:F14" type="list">
      <formula1>SRAC_States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Q1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selection pane="topLeft" activeCell="D13" activeCellId="0" sqref="D13"/>
    </sheetView>
  </sheetViews>
  <sheetFormatPr defaultColWidth="8.82421875" defaultRowHeight="15" zeroHeight="false" outlineLevelRow="0" outlineLevelCol="0"/>
  <cols>
    <col collapsed="false" customWidth="true" hidden="false" outlineLevel="0" max="3" min="3" style="0" width="11.57"/>
    <col collapsed="false" customWidth="true" hidden="false" outlineLevel="0" max="8" min="7" style="0" width="12.42"/>
    <col collapsed="false" customWidth="true" hidden="false" outlineLevel="0" max="12" min="12" style="0" width="11.14"/>
    <col collapsed="false" customWidth="true" hidden="false" outlineLevel="0" max="16" min="16" style="0" width="10.99"/>
  </cols>
  <sheetData>
    <row r="2" customFormat="false" ht="15" hidden="false" customHeight="false" outlineLevel="0" collapsed="false">
      <c r="A2" s="77" t="s">
        <v>106</v>
      </c>
      <c r="J2" s="77" t="s">
        <v>107</v>
      </c>
    </row>
    <row r="3" customFormat="false" ht="15.75" hidden="false" customHeight="false" outlineLevel="0" collapsed="false"/>
    <row r="4" customFormat="false" ht="15" hidden="false" customHeight="false" outlineLevel="0" collapsed="false">
      <c r="A4" s="78" t="s">
        <v>108</v>
      </c>
      <c r="B4" s="79"/>
      <c r="C4" s="80" t="s">
        <v>109</v>
      </c>
      <c r="D4" s="80" t="s">
        <v>88</v>
      </c>
      <c r="E4" s="80" t="s">
        <v>22</v>
      </c>
      <c r="F4" s="80" t="s">
        <v>93</v>
      </c>
      <c r="G4" s="80" t="s">
        <v>110</v>
      </c>
      <c r="J4" s="78" t="s">
        <v>108</v>
      </c>
      <c r="K4" s="79"/>
      <c r="L4" s="80" t="s">
        <v>109</v>
      </c>
      <c r="M4" s="80" t="s">
        <v>88</v>
      </c>
      <c r="N4" s="80" t="s">
        <v>22</v>
      </c>
      <c r="O4" s="80" t="s">
        <v>93</v>
      </c>
      <c r="P4" s="80" t="s">
        <v>110</v>
      </c>
    </row>
    <row r="5" customFormat="false" ht="15.75" hidden="false" customHeight="false" outlineLevel="0" collapsed="false">
      <c r="A5" s="81"/>
      <c r="B5" s="82"/>
      <c r="C5" s="83" t="n">
        <v>1</v>
      </c>
      <c r="D5" s="83" t="n">
        <v>2</v>
      </c>
      <c r="E5" s="83" t="n">
        <v>3</v>
      </c>
      <c r="F5" s="83" t="n">
        <v>4</v>
      </c>
      <c r="G5" s="83" t="n">
        <v>5</v>
      </c>
      <c r="J5" s="81"/>
      <c r="K5" s="82"/>
      <c r="L5" s="83" t="n">
        <v>1</v>
      </c>
      <c r="M5" s="83" t="n">
        <v>2</v>
      </c>
      <c r="N5" s="83" t="n">
        <v>3</v>
      </c>
      <c r="O5" s="83" t="n">
        <v>4</v>
      </c>
      <c r="P5" s="83" t="n">
        <v>5</v>
      </c>
    </row>
    <row r="6" customFormat="false" ht="34.5" hidden="false" customHeight="false" outlineLevel="0" collapsed="false">
      <c r="A6" s="84" t="s">
        <v>87</v>
      </c>
      <c r="B6" s="84" t="n">
        <v>5</v>
      </c>
      <c r="C6" s="85" t="n">
        <f aca="false">COUNTIFS(HazardRecord[Likelihood of happening],$A6,HazardRecord[Severity level],C$4)</f>
        <v>0</v>
      </c>
      <c r="D6" s="85" t="n">
        <f aca="false">COUNTIFS(HazardRecord[Likelihood of happening],$A6,HazardRecord[Severity level],D$4)</f>
        <v>1</v>
      </c>
      <c r="E6" s="85" t="n">
        <f aca="false">COUNTIFS(HazardRecord[Likelihood of happening],$A6,HazardRecord[Severity level],E$4)</f>
        <v>0</v>
      </c>
      <c r="F6" s="85" t="n">
        <f aca="false">COUNTIFS(HazardRecord[Likelihood of happening],$A6,HazardRecord[Severity level],F$4)</f>
        <v>1</v>
      </c>
      <c r="G6" s="85" t="n">
        <f aca="false">COUNTIFS(HazardRecord[Likelihood of happening],$A6,HazardRecord[Severity level],G$4)</f>
        <v>0</v>
      </c>
      <c r="H6" s="86" t="n">
        <f aca="false">SUM(C6:G6)</f>
        <v>2</v>
      </c>
      <c r="J6" s="84" t="s">
        <v>87</v>
      </c>
      <c r="K6" s="84" t="n">
        <v>5</v>
      </c>
      <c r="L6" s="85" t="n">
        <f aca="false">COUNTIFS(HazardRecord[Final likelihood of happening],$A6,HazardRecord[Final severity level],L$4)</f>
        <v>0</v>
      </c>
      <c r="M6" s="85" t="n">
        <f aca="false">COUNTIFS(HazardRecord[Final likelihood of happening],$A6,HazardRecord[Final severity level],M$4)</f>
        <v>1</v>
      </c>
      <c r="N6" s="85" t="n">
        <f aca="false">COUNTIFS(HazardRecord[Final likelihood of happening],$A6,HazardRecord[Final severity level],N$4)</f>
        <v>0</v>
      </c>
      <c r="O6" s="85" t="n">
        <f aca="false">COUNTIFS(HazardRecord[Final likelihood of happening],$A6,HazardRecord[Final severity level],O$4)</f>
        <v>0</v>
      </c>
      <c r="P6" s="85" t="n">
        <f aca="false">COUNTIFS(HazardRecord[Final likelihood of happening],$A6,HazardRecord[Final severity level],P$4)</f>
        <v>0</v>
      </c>
      <c r="Q6" s="86" t="n">
        <f aca="false">SUM(L6:P6)</f>
        <v>1</v>
      </c>
    </row>
    <row r="7" customFormat="false" ht="15.75" hidden="false" customHeight="false" outlineLevel="0" collapsed="false">
      <c r="A7" s="84" t="s">
        <v>111</v>
      </c>
      <c r="B7" s="84" t="n">
        <v>4</v>
      </c>
      <c r="C7" s="85" t="n">
        <f aca="false">COUNTIFS(HazardRecord[Likelihood of happening],$A7,HazardRecord[Severity level],C$4)</f>
        <v>0</v>
      </c>
      <c r="D7" s="85" t="n">
        <f aca="false">COUNTIFS(HazardRecord[Likelihood of happening],$A7,HazardRecord[Severity level],D$4)</f>
        <v>0</v>
      </c>
      <c r="E7" s="85" t="n">
        <f aca="false">COUNTIFS(HazardRecord[Likelihood of happening],$A7,HazardRecord[Severity level],E$4)</f>
        <v>0</v>
      </c>
      <c r="F7" s="85" t="n">
        <f aca="false">COUNTIFS(HazardRecord[Likelihood of happening],$A7,HazardRecord[Severity level],F$4)</f>
        <v>0</v>
      </c>
      <c r="G7" s="85" t="n">
        <f aca="false">COUNTIFS(HazardRecord[Likelihood of happening],$A7,HazardRecord[Severity level],G$4)</f>
        <v>0</v>
      </c>
      <c r="H7" s="86" t="n">
        <f aca="false">SUM(C7:G7)</f>
        <v>0</v>
      </c>
      <c r="J7" s="84" t="s">
        <v>111</v>
      </c>
      <c r="K7" s="84" t="n">
        <v>4</v>
      </c>
      <c r="L7" s="85" t="n">
        <f aca="false">COUNTIFS(HazardRecord[Final likelihood of happening],$A7,HazardRecord[Final severity level],L$4)</f>
        <v>0</v>
      </c>
      <c r="M7" s="85" t="n">
        <f aca="false">COUNTIFS(HazardRecord[Final likelihood of happening],$A7,HazardRecord[Final severity level],M$4)</f>
        <v>0</v>
      </c>
      <c r="N7" s="85" t="n">
        <f aca="false">COUNTIFS(HazardRecord[Final likelihood of happening],$A7,HazardRecord[Final severity level],N$4)</f>
        <v>0</v>
      </c>
      <c r="O7" s="85" t="n">
        <f aca="false">COUNTIFS(HazardRecord[Final likelihood of happening],$A7,HazardRecord[Final severity level],O$4)</f>
        <v>0</v>
      </c>
      <c r="P7" s="85" t="n">
        <f aca="false">COUNTIFS(HazardRecord[Final likelihood of happening],$A7,HazardRecord[Final severity level],P$4)</f>
        <v>0</v>
      </c>
      <c r="Q7" s="86" t="n">
        <f aca="false">SUM(L7:P7)</f>
        <v>0</v>
      </c>
    </row>
    <row r="8" customFormat="false" ht="15.75" hidden="false" customHeight="false" outlineLevel="0" collapsed="false">
      <c r="A8" s="84" t="s">
        <v>94</v>
      </c>
      <c r="B8" s="84" t="n">
        <v>3</v>
      </c>
      <c r="C8" s="85" t="n">
        <f aca="false">COUNTIFS(HazardRecord[Likelihood of happening],$A8,HazardRecord[Severity level],C$4)</f>
        <v>0</v>
      </c>
      <c r="D8" s="85" t="n">
        <f aca="false">COUNTIFS(HazardRecord[Likelihood of happening],$A8,HazardRecord[Severity level],D$4)</f>
        <v>0</v>
      </c>
      <c r="E8" s="85" t="n">
        <f aca="false">COUNTIFS(HazardRecord[Likelihood of happening],$A8,HazardRecord[Severity level],E$4)</f>
        <v>1</v>
      </c>
      <c r="F8" s="85" t="n">
        <f aca="false">COUNTIFS(HazardRecord[Likelihood of happening],$A8,HazardRecord[Severity level],F$4)</f>
        <v>0</v>
      </c>
      <c r="G8" s="85" t="n">
        <f aca="false">COUNTIFS(HazardRecord[Likelihood of happening],$A8,HazardRecord[Severity level],G$4)</f>
        <v>0</v>
      </c>
      <c r="H8" s="86" t="n">
        <f aca="false">SUM(C8:G8)</f>
        <v>1</v>
      </c>
      <c r="J8" s="84" t="s">
        <v>94</v>
      </c>
      <c r="K8" s="84" t="n">
        <v>3</v>
      </c>
      <c r="L8" s="85" t="n">
        <f aca="false">COUNTIFS(HazardRecord[Final likelihood of happening],$A8,HazardRecord[Final severity level],L$4)</f>
        <v>0</v>
      </c>
      <c r="M8" s="85" t="n">
        <f aca="false">COUNTIFS(HazardRecord[Final likelihood of happening],$A8,HazardRecord[Final severity level],M$4)</f>
        <v>0</v>
      </c>
      <c r="N8" s="85" t="n">
        <f aca="false">COUNTIFS(HazardRecord[Final likelihood of happening],$A8,HazardRecord[Final severity level],N$4)</f>
        <v>0</v>
      </c>
      <c r="O8" s="85" t="n">
        <f aca="false">COUNTIFS(HazardRecord[Final likelihood of happening],$A8,HazardRecord[Final severity level],O$4)</f>
        <v>0</v>
      </c>
      <c r="P8" s="85" t="n">
        <f aca="false">COUNTIFS(HazardRecord[Final likelihood of happening],$A8,HazardRecord[Final severity level],P$4)</f>
        <v>0</v>
      </c>
      <c r="Q8" s="86" t="n">
        <f aca="false">SUM(L8:P8)</f>
        <v>0</v>
      </c>
    </row>
    <row r="9" customFormat="false" ht="15.75" hidden="false" customHeight="false" outlineLevel="0" collapsed="false">
      <c r="A9" s="84" t="s">
        <v>20</v>
      </c>
      <c r="B9" s="84" t="n">
        <v>2</v>
      </c>
      <c r="C9" s="85" t="n">
        <f aca="false">COUNTIFS(HazardRecord[Likelihood of happening],$A9,HazardRecord[Severity level],C$4)</f>
        <v>0</v>
      </c>
      <c r="D9" s="85" t="n">
        <f aca="false">COUNTIFS(HazardRecord[Likelihood of happening],$A9,HazardRecord[Severity level],D$4)</f>
        <v>0</v>
      </c>
      <c r="E9" s="85" t="n">
        <f aca="false">COUNTIFS(HazardRecord[Likelihood of happening],$A9,HazardRecord[Severity level],E$4)</f>
        <v>0</v>
      </c>
      <c r="F9" s="85" t="n">
        <f aca="false">COUNTIFS(HazardRecord[Likelihood of happening],$A9,HazardRecord[Severity level],F$4)</f>
        <v>0</v>
      </c>
      <c r="G9" s="85" t="n">
        <f aca="false">COUNTIFS(HazardRecord[Likelihood of happening],$A9,HazardRecord[Severity level],G$4)</f>
        <v>0</v>
      </c>
      <c r="H9" s="86" t="n">
        <f aca="false">SUM(C9:G9)</f>
        <v>0</v>
      </c>
      <c r="J9" s="84" t="s">
        <v>20</v>
      </c>
      <c r="K9" s="84" t="n">
        <v>2</v>
      </c>
      <c r="L9" s="85" t="n">
        <f aca="false">COUNTIFS(HazardRecord[Final likelihood of happening],$A9,HazardRecord[Final severity level],L$4)</f>
        <v>0</v>
      </c>
      <c r="M9" s="85" t="n">
        <f aca="false">COUNTIFS(HazardRecord[Final likelihood of happening],$A9,HazardRecord[Final severity level],M$4)</f>
        <v>0</v>
      </c>
      <c r="N9" s="85" t="n">
        <f aca="false">COUNTIFS(HazardRecord[Final likelihood of happening],$A9,HazardRecord[Final severity level],N$4)</f>
        <v>0</v>
      </c>
      <c r="O9" s="85" t="n">
        <f aca="false">COUNTIFS(HazardRecord[Final likelihood of happening],$A9,HazardRecord[Final severity level],O$4)</f>
        <v>0</v>
      </c>
      <c r="P9" s="85" t="n">
        <f aca="false">COUNTIFS(HazardRecord[Final likelihood of happening],$A9,HazardRecord[Final severity level],P$4)</f>
        <v>0</v>
      </c>
      <c r="Q9" s="86" t="n">
        <f aca="false">SUM(L9:P9)</f>
        <v>0</v>
      </c>
    </row>
    <row r="10" customFormat="false" ht="15.75" hidden="false" customHeight="false" outlineLevel="0" collapsed="false">
      <c r="A10" s="84" t="s">
        <v>112</v>
      </c>
      <c r="B10" s="84" t="n">
        <v>1</v>
      </c>
      <c r="C10" s="85" t="n">
        <f aca="false">COUNTIFS(HazardRecord[Likelihood of happening],$A10,HazardRecord[Severity level],C$4)</f>
        <v>0</v>
      </c>
      <c r="D10" s="85" t="n">
        <f aca="false">COUNTIFS(HazardRecord[Likelihood of happening],$A10,HazardRecord[Severity level],D$4)</f>
        <v>0</v>
      </c>
      <c r="E10" s="85" t="n">
        <f aca="false">COUNTIFS(HazardRecord[Likelihood of happening],$A10,HazardRecord[Severity level],E$4)</f>
        <v>0</v>
      </c>
      <c r="F10" s="85" t="n">
        <f aca="false">COUNTIFS(HazardRecord[Likelihood of happening],$A10,HazardRecord[Severity level],F$4)</f>
        <v>0</v>
      </c>
      <c r="G10" s="85" t="n">
        <f aca="false">COUNTIFS(HazardRecord[Likelihood of happening],$A10,HazardRecord[Severity level],G$4)</f>
        <v>0</v>
      </c>
      <c r="H10" s="86" t="n">
        <f aca="false">SUM(C10:G10)</f>
        <v>0</v>
      </c>
      <c r="J10" s="84" t="s">
        <v>112</v>
      </c>
      <c r="K10" s="84" t="n">
        <v>1</v>
      </c>
      <c r="L10" s="85" t="n">
        <f aca="false">COUNTIFS(HazardRecord[Final likelihood of happening],$A10,HazardRecord[Final severity level],L$4)</f>
        <v>0</v>
      </c>
      <c r="M10" s="85" t="n">
        <f aca="false">COUNTIFS(HazardRecord[Final likelihood of happening],$A10,HazardRecord[Final severity level],M$4)</f>
        <v>0</v>
      </c>
      <c r="N10" s="85" t="n">
        <f aca="false">COUNTIFS(HazardRecord[Final likelihood of happening],$A10,HazardRecord[Final severity level],N$4)</f>
        <v>0</v>
      </c>
      <c r="O10" s="85" t="n">
        <f aca="false">COUNTIFS(HazardRecord[Final likelihood of happening],$A10,HazardRecord[Final severity level],O$4)</f>
        <v>0</v>
      </c>
      <c r="P10" s="85" t="n">
        <f aca="false">COUNTIFS(HazardRecord[Final likelihood of happening],$A10,HazardRecord[Final severity level],P$4)</f>
        <v>0</v>
      </c>
      <c r="Q10" s="86" t="n">
        <f aca="false">SUM(L10:P10)</f>
        <v>0</v>
      </c>
    </row>
    <row r="11" customFormat="false" ht="15" hidden="false" customHeight="false" outlineLevel="0" collapsed="false">
      <c r="C11" s="86" t="n">
        <f aca="false">SUM(C6:C10)</f>
        <v>0</v>
      </c>
      <c r="D11" s="86" t="n">
        <f aca="false">SUM(D6:D10)</f>
        <v>1</v>
      </c>
      <c r="E11" s="86" t="n">
        <f aca="false">SUM(E6:E10)</f>
        <v>1</v>
      </c>
      <c r="F11" s="86" t="n">
        <f aca="false">SUM(F6:F10)</f>
        <v>1</v>
      </c>
      <c r="G11" s="86" t="n">
        <f aca="false">SUM(G6:G10)</f>
        <v>0</v>
      </c>
      <c r="H11" s="87" t="n">
        <f aca="false">SUM(H6:H10)</f>
        <v>3</v>
      </c>
      <c r="L11" s="86" t="n">
        <f aca="false">SUM(L6:L10)</f>
        <v>0</v>
      </c>
      <c r="M11" s="86" t="n">
        <f aca="false">SUM(M6:M10)</f>
        <v>1</v>
      </c>
      <c r="N11" s="86" t="n">
        <f aca="false">SUM(N6:N10)</f>
        <v>0</v>
      </c>
      <c r="O11" s="86" t="n">
        <f aca="false">SUM(O6:O10)</f>
        <v>0</v>
      </c>
      <c r="P11" s="86" t="n">
        <f aca="false">SUM(P6:P10)</f>
        <v>0</v>
      </c>
      <c r="Q11" s="87" t="n">
        <f aca="false">SUM(Q6:Q10)</f>
        <v>1</v>
      </c>
    </row>
    <row r="12" customFormat="false" ht="15" hidden="false" customHeight="false" outlineLevel="0" collapsed="false">
      <c r="H12" s="88"/>
    </row>
    <row r="13" customFormat="false" ht="45" hidden="false" customHeight="false" outlineLevel="0" collapsed="false">
      <c r="A13" s="89" t="s">
        <v>113</v>
      </c>
      <c r="B13" s="87" t="n">
        <f aca="false">COUNTA(HazardRecord[[Hazard identifier  ]])</f>
        <v>2</v>
      </c>
      <c r="H13" s="88"/>
    </row>
    <row r="14" customFormat="false" ht="15" hidden="false" customHeight="false" outlineLevel="0" collapsed="false">
      <c r="H14" s="88"/>
    </row>
    <row r="15" customFormat="false" ht="15" hidden="false" customHeight="false" outlineLevel="0" collapsed="false">
      <c r="H15" s="8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P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82421875" defaultRowHeight="15" zeroHeight="false" outlineLevelRow="0" outlineLevelCol="0"/>
  <cols>
    <col collapsed="false" customWidth="true" hidden="false" outlineLevel="0" max="1" min="1" style="0" width="13.14"/>
    <col collapsed="false" customWidth="true" hidden="false" outlineLevel="0" max="2" min="2" style="0" width="67.71"/>
    <col collapsed="false" customWidth="true" hidden="false" outlineLevel="0" max="4" min="4" style="0" width="13.57"/>
    <col collapsed="false" customWidth="true" hidden="false" outlineLevel="0" max="6" min="6" style="0" width="24.86"/>
    <col collapsed="false" customWidth="true" hidden="false" outlineLevel="0" max="12" min="12" style="0" width="13.57"/>
    <col collapsed="false" customWidth="true" hidden="false" outlineLevel="0" max="16" min="16" style="0" width="11.86"/>
  </cols>
  <sheetData>
    <row r="2" customFormat="false" ht="15" hidden="false" customHeight="false" outlineLevel="0" collapsed="false">
      <c r="A2" s="77" t="s">
        <v>114</v>
      </c>
    </row>
    <row r="3" customFormat="false" ht="15" hidden="false" customHeight="false" outlineLevel="0" collapsed="false">
      <c r="A3" s="0" t="s">
        <v>26</v>
      </c>
      <c r="B3" s="90" t="s">
        <v>115</v>
      </c>
    </row>
    <row r="4" customFormat="false" ht="26.25" hidden="false" customHeight="false" outlineLevel="0" collapsed="false">
      <c r="A4" s="0" t="s">
        <v>116</v>
      </c>
      <c r="B4" s="90" t="s">
        <v>117</v>
      </c>
      <c r="D4" s="77" t="s">
        <v>118</v>
      </c>
      <c r="F4" s="77" t="s">
        <v>119</v>
      </c>
      <c r="H4" s="77" t="s">
        <v>21</v>
      </c>
      <c r="J4" s="77" t="s">
        <v>120</v>
      </c>
    </row>
    <row r="5" customFormat="false" ht="25.5" hidden="false" customHeight="false" outlineLevel="0" collapsed="false">
      <c r="A5" s="0" t="s">
        <v>121</v>
      </c>
      <c r="B5" s="90" t="s">
        <v>122</v>
      </c>
      <c r="D5" s="0" t="s">
        <v>123</v>
      </c>
      <c r="F5" s="0" t="s">
        <v>87</v>
      </c>
      <c r="H5" s="0" t="s">
        <v>109</v>
      </c>
      <c r="J5" s="78" t="s">
        <v>108</v>
      </c>
      <c r="K5" s="79"/>
      <c r="L5" s="80" t="s">
        <v>109</v>
      </c>
      <c r="M5" s="80" t="s">
        <v>88</v>
      </c>
      <c r="N5" s="80" t="s">
        <v>22</v>
      </c>
      <c r="O5" s="80" t="s">
        <v>93</v>
      </c>
      <c r="P5" s="80" t="s">
        <v>110</v>
      </c>
    </row>
    <row r="6" customFormat="false" ht="39" hidden="false" customHeight="false" outlineLevel="0" collapsed="false">
      <c r="A6" s="0" t="s">
        <v>89</v>
      </c>
      <c r="B6" s="90" t="s">
        <v>124</v>
      </c>
      <c r="D6" s="0" t="s">
        <v>18</v>
      </c>
      <c r="F6" s="0" t="s">
        <v>111</v>
      </c>
      <c r="H6" s="0" t="s">
        <v>88</v>
      </c>
      <c r="J6" s="81"/>
      <c r="K6" s="82"/>
      <c r="L6" s="83" t="n">
        <v>1</v>
      </c>
      <c r="M6" s="83" t="n">
        <v>2</v>
      </c>
      <c r="N6" s="83" t="n">
        <v>3</v>
      </c>
      <c r="O6" s="83" t="n">
        <v>4</v>
      </c>
      <c r="P6" s="83" t="n">
        <v>5</v>
      </c>
    </row>
    <row r="7" customFormat="false" ht="39" hidden="false" customHeight="false" outlineLevel="0" collapsed="false">
      <c r="A7" s="91" t="s">
        <v>125</v>
      </c>
      <c r="B7" s="90" t="s">
        <v>126</v>
      </c>
      <c r="F7" s="0" t="s">
        <v>94</v>
      </c>
      <c r="H7" s="0" t="s">
        <v>22</v>
      </c>
      <c r="J7" s="84" t="s">
        <v>87</v>
      </c>
      <c r="K7" s="84" t="n">
        <v>5</v>
      </c>
      <c r="L7" s="92" t="s">
        <v>127</v>
      </c>
      <c r="M7" s="92" t="s">
        <v>128</v>
      </c>
      <c r="N7" s="92" t="s">
        <v>129</v>
      </c>
      <c r="O7" s="92" t="s">
        <v>129</v>
      </c>
      <c r="P7" s="92" t="s">
        <v>129</v>
      </c>
    </row>
    <row r="8" customFormat="false" ht="15.75" hidden="false" customHeight="false" outlineLevel="0" collapsed="false">
      <c r="F8" s="0" t="s">
        <v>20</v>
      </c>
      <c r="H8" s="0" t="s">
        <v>93</v>
      </c>
      <c r="J8" s="84" t="s">
        <v>111</v>
      </c>
      <c r="K8" s="84" t="n">
        <v>4</v>
      </c>
      <c r="L8" s="92" t="s">
        <v>127</v>
      </c>
      <c r="M8" s="92" t="s">
        <v>127</v>
      </c>
      <c r="N8" s="92" t="s">
        <v>128</v>
      </c>
      <c r="O8" s="92" t="s">
        <v>129</v>
      </c>
      <c r="P8" s="92" t="s">
        <v>129</v>
      </c>
    </row>
    <row r="9" customFormat="false" ht="15.75" hidden="false" customHeight="false" outlineLevel="0" collapsed="false">
      <c r="F9" s="0" t="s">
        <v>112</v>
      </c>
      <c r="H9" s="0" t="s">
        <v>110</v>
      </c>
      <c r="J9" s="84" t="s">
        <v>94</v>
      </c>
      <c r="K9" s="84" t="n">
        <v>3</v>
      </c>
      <c r="L9" s="92" t="s">
        <v>130</v>
      </c>
      <c r="M9" s="92" t="s">
        <v>127</v>
      </c>
      <c r="N9" s="92" t="s">
        <v>127</v>
      </c>
      <c r="O9" s="92" t="s">
        <v>128</v>
      </c>
      <c r="P9" s="92" t="s">
        <v>129</v>
      </c>
    </row>
    <row r="10" customFormat="false" ht="15.75" hidden="false" customHeight="false" outlineLevel="0" collapsed="false">
      <c r="J10" s="84" t="s">
        <v>20</v>
      </c>
      <c r="K10" s="84" t="n">
        <v>2</v>
      </c>
      <c r="L10" s="92" t="s">
        <v>130</v>
      </c>
      <c r="M10" s="92" t="s">
        <v>130</v>
      </c>
      <c r="N10" s="92" t="s">
        <v>127</v>
      </c>
      <c r="O10" s="92" t="s">
        <v>127</v>
      </c>
      <c r="P10" s="92" t="s">
        <v>128</v>
      </c>
    </row>
    <row r="11" customFormat="false" ht="15.75" hidden="false" customHeight="false" outlineLevel="0" collapsed="false">
      <c r="J11" s="84" t="s">
        <v>112</v>
      </c>
      <c r="K11" s="84" t="n">
        <v>1</v>
      </c>
      <c r="L11" s="92" t="s">
        <v>130</v>
      </c>
      <c r="M11" s="92" t="s">
        <v>130</v>
      </c>
      <c r="N11" s="92" t="s">
        <v>130</v>
      </c>
      <c r="O11" s="92" t="s">
        <v>127</v>
      </c>
      <c r="P11" s="92" t="s">
        <v>127</v>
      </c>
    </row>
    <row r="12" customFormat="false" ht="15" hidden="false" customHeight="false" outlineLevel="0" collapsed="false">
      <c r="D12" s="77" t="s">
        <v>131</v>
      </c>
      <c r="F12" s="77" t="s">
        <v>132</v>
      </c>
    </row>
    <row r="13" customFormat="false" ht="15" hidden="false" customHeight="false" outlineLevel="0" collapsed="false">
      <c r="D13" s="0" t="s">
        <v>26</v>
      </c>
      <c r="F13" s="0" t="s">
        <v>103</v>
      </c>
    </row>
    <row r="14" customFormat="false" ht="15" hidden="false" customHeight="false" outlineLevel="0" collapsed="false">
      <c r="D14" s="0" t="s">
        <v>121</v>
      </c>
      <c r="F14" s="0" t="s">
        <v>105</v>
      </c>
    </row>
    <row r="15" customFormat="false" ht="15" hidden="false" customHeight="false" outlineLevel="0" collapsed="false">
      <c r="D15" s="0" t="s">
        <v>90</v>
      </c>
    </row>
  </sheetData>
  <conditionalFormatting sqref="L7:P11">
    <cfRule type="expression" priority="2" aboveAverage="0" equalAverage="0" bottom="0" percent="0" rank="0" text="" dxfId="0">
      <formula>L7="Negligible"</formula>
    </cfRule>
    <cfRule type="expression" priority="3" aboveAverage="0" equalAverage="0" bottom="0" percent="0" rank="0" text="" dxfId="1">
      <formula>L7="Tolerable"</formula>
    </cfRule>
    <cfRule type="expression" priority="4" aboveAverage="0" equalAverage="0" bottom="0" percent="0" rank="0" text="" dxfId="2">
      <formula>L7="Undesirable"</formula>
    </cfRule>
    <cfRule type="expression" priority="5" aboveAverage="0" equalAverage="0" bottom="0" percent="0" rank="0" text="" dxfId="3">
      <formula>L7="Intolerable"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CSW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2015-12-11T11:42:26Z</dcterms:created>
  <dc:creator>Francisco Moreira</dc:creator>
  <dc:description/>
  <dc:language>pt-PT</dc:language>
  <cp:lastModifiedBy/>
  <dcterms:modified xsi:type="dcterms:W3CDTF">2022-02-13T01:30:16Z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CSW</vt:lpwstr>
  </property>
</Properties>
</file>