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R:\Diploma\TD2019\SYND\johan.chenaux\Rapport\"/>
    </mc:Choice>
  </mc:AlternateContent>
  <bookViews>
    <workbookView xWindow="120" yWindow="90" windowWidth="13275" windowHeight="11250"/>
  </bookViews>
  <sheets>
    <sheet name="GanttChart" sheetId="9" r:id="rId1"/>
    <sheet name="GanttChartPro" sheetId="12" r:id="rId2"/>
    <sheet name="Help" sheetId="6" r:id="rId3"/>
    <sheet name="TermsOfUse" sheetId="11" r:id="rId4"/>
  </sheets>
  <definedNames>
    <definedName name="prevWBS" localSheetId="0">GanttChart!$A1048576</definedName>
    <definedName name="_xlnm.Print_Area" localSheetId="0">GanttChart!$A$1:$BN$33</definedName>
    <definedName name="_xlnm.Print_Area" localSheetId="1">GanttChartPro!$A$1:$C$47</definedName>
    <definedName name="_xlnm.Print_Titles" localSheetId="0">GanttChart!$4:$7</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62913"/>
</workbook>
</file>

<file path=xl/calcChain.xml><?xml version="1.0" encoding="utf-8"?>
<calcChain xmlns="http://schemas.openxmlformats.org/spreadsheetml/2006/main">
  <c r="F23" i="9" l="1"/>
  <c r="A23" i="9"/>
  <c r="F24" i="9"/>
  <c r="I32" i="9"/>
  <c r="F31" i="9"/>
  <c r="F30" i="9"/>
  <c r="I30" i="9" s="1"/>
  <c r="F28" i="9" l="1"/>
  <c r="F27" i="9" l="1"/>
  <c r="G11" i="9" l="1"/>
  <c r="F11" i="9" s="1"/>
  <c r="F18" i="9"/>
  <c r="F22" i="9"/>
  <c r="F15" i="9"/>
  <c r="F17" i="9"/>
  <c r="F16" i="9"/>
  <c r="F9" i="9"/>
  <c r="I33" i="9" l="1"/>
  <c r="F37" i="9" l="1"/>
  <c r="F38" i="9" s="1"/>
  <c r="I38" i="9" s="1"/>
  <c r="F36" i="9"/>
  <c r="I36" i="9" s="1"/>
  <c r="F8" i="9"/>
  <c r="I8" i="9" s="1"/>
  <c r="F26" i="9"/>
  <c r="I26" i="9" s="1"/>
  <c r="F21" i="9"/>
  <c r="I21" i="9" s="1"/>
  <c r="F13" i="9"/>
  <c r="I13" i="9" s="1"/>
  <c r="F39" i="9" l="1"/>
  <c r="I39" i="9" s="1"/>
  <c r="I37" i="9"/>
  <c r="F10" i="9" l="1"/>
  <c r="K6" i="9"/>
  <c r="K7" i="9" l="1"/>
  <c r="K4" i="9"/>
  <c r="A8" i="9"/>
  <c r="A9" i="9" s="1"/>
  <c r="A36" i="9"/>
  <c r="A37" i="9" s="1"/>
  <c r="A38" i="9" s="1"/>
  <c r="A39" i="9" s="1"/>
  <c r="L6" i="9" l="1"/>
  <c r="F14" i="9" l="1"/>
  <c r="F29" i="9"/>
  <c r="M6" i="9"/>
  <c r="N6" i="9" l="1"/>
  <c r="F25" i="9" l="1"/>
  <c r="O6" i="9"/>
  <c r="K5" i="9"/>
  <c r="F12" i="9" l="1"/>
  <c r="P6" i="9"/>
  <c r="L7" i="9"/>
  <c r="Q6" i="9" l="1"/>
  <c r="M7" i="9"/>
  <c r="R6" i="9" l="1"/>
  <c r="N7" i="9"/>
  <c r="S6" i="9" l="1"/>
  <c r="O7" i="9"/>
  <c r="T6" i="9" l="1"/>
  <c r="P7" i="9"/>
  <c r="U6" i="9" l="1"/>
  <c r="Q7" i="9"/>
  <c r="V6" i="9" l="1"/>
  <c r="R7" i="9"/>
  <c r="R5" i="9"/>
  <c r="R4" i="9"/>
  <c r="W6" i="9" l="1"/>
  <c r="S7" i="9"/>
  <c r="X6" i="9" l="1"/>
  <c r="T7" i="9"/>
  <c r="Y6" i="9" l="1"/>
  <c r="U7" i="9"/>
  <c r="Z6" i="9" l="1"/>
  <c r="V7" i="9"/>
  <c r="AA6" i="9" l="1"/>
  <c r="X7" i="9"/>
  <c r="W7" i="9"/>
  <c r="AB6" i="9" l="1"/>
  <c r="Y5" i="9"/>
  <c r="Y4" i="9"/>
  <c r="Y7" i="9"/>
  <c r="AC6" i="9" l="1"/>
  <c r="Z7" i="9"/>
  <c r="AD6" i="9" l="1"/>
  <c r="AA7" i="9"/>
  <c r="AE6" i="9" l="1"/>
  <c r="AB7" i="9"/>
  <c r="AF6" i="9" l="1"/>
  <c r="AC7" i="9"/>
  <c r="AG6" i="9" l="1"/>
  <c r="AD7" i="9"/>
  <c r="AH6" i="9" l="1"/>
  <c r="AE7" i="9"/>
  <c r="AI6" i="9" l="1"/>
  <c r="AF4" i="9"/>
  <c r="AF7" i="9"/>
  <c r="AF5" i="9"/>
  <c r="AJ6" i="9" l="1"/>
  <c r="AG7" i="9"/>
  <c r="AK6" i="9" l="1"/>
  <c r="AH7" i="9"/>
  <c r="AL6" i="9" l="1"/>
  <c r="AI7" i="9"/>
  <c r="AM6" i="9" l="1"/>
  <c r="AJ7" i="9"/>
  <c r="AN6" i="9" l="1"/>
  <c r="AK7" i="9"/>
  <c r="AO6" i="9" l="1"/>
  <c r="AL7" i="9"/>
  <c r="AP6" i="9" l="1"/>
  <c r="AM7" i="9"/>
  <c r="AM5" i="9"/>
  <c r="AM4" i="9"/>
  <c r="AQ6" i="9" l="1"/>
  <c r="AN7" i="9"/>
  <c r="AR6" i="9" l="1"/>
  <c r="AO7" i="9"/>
  <c r="AS6" i="9" l="1"/>
  <c r="AP7" i="9"/>
  <c r="AT6" i="9" l="1"/>
  <c r="AQ7" i="9"/>
  <c r="AU6" i="9" l="1"/>
  <c r="AR7" i="9"/>
  <c r="AV6" i="9" l="1"/>
  <c r="AS7" i="9"/>
  <c r="AW6" i="9" l="1"/>
  <c r="AT7" i="9"/>
  <c r="AT5" i="9"/>
  <c r="AT4" i="9"/>
  <c r="AX6" i="9" l="1"/>
  <c r="AU7" i="9"/>
  <c r="AY6" i="9" l="1"/>
  <c r="AV7" i="9"/>
  <c r="AZ6" i="9" l="1"/>
  <c r="AW7" i="9"/>
  <c r="BA6" i="9" l="1"/>
  <c r="AX7" i="9"/>
  <c r="BB6" i="9" l="1"/>
  <c r="AY7" i="9"/>
  <c r="BC6" i="9" l="1"/>
  <c r="AZ7" i="9"/>
  <c r="BD6" i="9" l="1"/>
  <c r="BA5" i="9"/>
  <c r="BA4" i="9"/>
  <c r="BA7" i="9"/>
  <c r="BE6" i="9" l="1"/>
  <c r="BB7" i="9"/>
  <c r="BF6" i="9" l="1"/>
  <c r="BC7" i="9"/>
  <c r="BG6" i="9" l="1"/>
  <c r="BD7" i="9"/>
  <c r="BH6" i="9" l="1"/>
  <c r="BE7" i="9"/>
  <c r="BI6" i="9" l="1"/>
  <c r="BF7" i="9"/>
  <c r="BJ6" i="9" l="1"/>
  <c r="BG7" i="9"/>
  <c r="BK6" i="9" l="1"/>
  <c r="BH4" i="9"/>
  <c r="BH7" i="9"/>
  <c r="BH5" i="9"/>
  <c r="BL6" i="9" l="1"/>
  <c r="BI7" i="9"/>
  <c r="BM6" i="9" l="1"/>
  <c r="BJ7" i="9"/>
  <c r="BN6" i="9" l="1"/>
  <c r="BO6" i="9" s="1"/>
  <c r="BK7" i="9"/>
  <c r="BO4" i="9" l="1"/>
  <c r="BO7" i="9"/>
  <c r="BO5" i="9"/>
  <c r="BP6" i="9"/>
  <c r="BL7" i="9"/>
  <c r="BQ6" i="9" l="1"/>
  <c r="BP7" i="9"/>
  <c r="BM7" i="9"/>
  <c r="BR6" i="9" l="1"/>
  <c r="BQ7" i="9"/>
  <c r="BN7" i="9"/>
  <c r="BR7" i="9" l="1"/>
  <c r="BS6" i="9"/>
  <c r="A10" i="9"/>
  <c r="A11" i="9" s="1"/>
  <c r="A12" i="9" s="1"/>
  <c r="BT6" i="9" l="1"/>
  <c r="BS7" i="9"/>
  <c r="A13" i="9"/>
  <c r="A14" i="9" s="1"/>
  <c r="A15" i="9" s="1"/>
  <c r="BU6" i="9" l="1"/>
  <c r="BT7" i="9"/>
  <c r="A16" i="9"/>
  <c r="A17" i="9" s="1"/>
  <c r="A18" i="9" s="1"/>
  <c r="A19" i="9" l="1"/>
  <c r="A20" i="9" s="1"/>
  <c r="A21" i="9" s="1"/>
  <c r="A22" i="9" s="1"/>
  <c r="BU7" i="9"/>
  <c r="BV6" i="9"/>
  <c r="BW6" i="9" l="1"/>
  <c r="BV7" i="9"/>
  <c r="BV5" i="9"/>
  <c r="BV4" i="9"/>
  <c r="F19" i="9"/>
  <c r="A24" i="9" l="1"/>
  <c r="A25" i="9" s="1"/>
  <c r="A26" i="9" s="1"/>
  <c r="A27" i="9" s="1"/>
  <c r="A28" i="9" s="1"/>
  <c r="A29" i="9" s="1"/>
  <c r="A30" i="9" s="1"/>
  <c r="A31" i="9" s="1"/>
  <c r="BX6" i="9"/>
  <c r="BW7" i="9"/>
  <c r="F20" i="9"/>
  <c r="BY6" i="9" l="1"/>
  <c r="BX7" i="9"/>
  <c r="BZ6" i="9" l="1"/>
  <c r="BY7" i="9"/>
  <c r="CA6" i="9" l="1"/>
  <c r="BZ7" i="9"/>
  <c r="CB6" i="9" l="1"/>
  <c r="CA7" i="9"/>
  <c r="CB7" i="9" l="1"/>
  <c r="CC6" i="9"/>
  <c r="CD6" i="9" l="1"/>
  <c r="CC4" i="9"/>
  <c r="CC7" i="9"/>
  <c r="CC5" i="9"/>
  <c r="CE6" i="9" l="1"/>
  <c r="CD7" i="9"/>
  <c r="CE7" i="9" l="1"/>
  <c r="CF6" i="9"/>
  <c r="CG6" i="9" l="1"/>
  <c r="CF7" i="9"/>
  <c r="CH6" i="9" l="1"/>
  <c r="CG7" i="9"/>
  <c r="CH7" i="9" l="1"/>
  <c r="CI6" i="9"/>
  <c r="CI7" i="9" l="1"/>
  <c r="CJ6" i="9"/>
  <c r="CK6" i="9" l="1"/>
  <c r="CJ4" i="9"/>
  <c r="CJ5" i="9"/>
  <c r="CJ7" i="9"/>
  <c r="CK7" i="9" l="1"/>
  <c r="CL6" i="9"/>
  <c r="CM6" i="9" l="1"/>
  <c r="CL7" i="9"/>
  <c r="CN6" i="9" l="1"/>
  <c r="CM7" i="9"/>
  <c r="CO6" i="9" l="1"/>
  <c r="CN7" i="9"/>
  <c r="CO7" i="9" l="1"/>
  <c r="CP6" i="9"/>
  <c r="CP7" i="9" l="1"/>
  <c r="CQ6" i="9"/>
  <c r="CR6" i="9" l="1"/>
  <c r="CQ4" i="9"/>
  <c r="CQ5" i="9"/>
  <c r="CQ7" i="9"/>
  <c r="CR7" i="9" l="1"/>
  <c r="CS6" i="9"/>
  <c r="CS7" i="9" l="1"/>
  <c r="CT6" i="9"/>
  <c r="CU6" i="9" l="1"/>
  <c r="CT7" i="9"/>
  <c r="CU7" i="9" l="1"/>
  <c r="CV6" i="9"/>
  <c r="CV7" i="9" l="1"/>
  <c r="CW6" i="9"/>
  <c r="CW7" i="9" s="1"/>
</calcChain>
</file>

<file path=xl/comments1.xml><?xml version="1.0" encoding="utf-8"?>
<comments xmlns="http://schemas.openxmlformats.org/spreadsheetml/2006/main">
  <authors>
    <author>Vertex42</author>
    <author>Vertex42.com Templates</author>
  </authors>
  <commentList>
    <comment ref="A7" authorId="0" shapeId="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text>
        <r>
          <rPr>
            <b/>
            <sz val="9"/>
            <color indexed="81"/>
            <rFont val="Tahoma"/>
            <family val="2"/>
          </rPr>
          <t>Task Description</t>
        </r>
        <r>
          <rPr>
            <sz val="9"/>
            <color indexed="81"/>
            <rFont val="Tahoma"/>
            <family val="2"/>
          </rPr>
          <t xml:space="preserve">
Enter the name of each task and sub-task. Use indents for sub-tasks.</t>
        </r>
      </text>
    </comment>
    <comment ref="C7" authorId="0" shapeId="0">
      <text>
        <r>
          <rPr>
            <b/>
            <sz val="9"/>
            <color indexed="81"/>
            <rFont val="Tahoma"/>
            <family val="2"/>
          </rPr>
          <t>Task Lead</t>
        </r>
        <r>
          <rPr>
            <sz val="9"/>
            <color indexed="81"/>
            <rFont val="Tahoma"/>
            <family val="2"/>
          </rPr>
          <t xml:space="preserve">
Enter the name of the Task Lead in this column.</t>
        </r>
      </text>
    </comment>
    <comment ref="D7" authorId="0" shapeId="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E7" authorId="0" shapeId="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F7" authorId="1" shapeId="0">
      <text>
        <r>
          <rPr>
            <b/>
            <sz val="9"/>
            <color indexed="81"/>
            <rFont val="Tahoma"/>
            <family val="2"/>
          </rPr>
          <t>End Date:</t>
        </r>
        <r>
          <rPr>
            <sz val="9"/>
            <color indexed="81"/>
            <rFont val="Tahoma"/>
            <family val="2"/>
          </rPr>
          <t xml:space="preserve">
The End Date is calculated based on the Start Date and the Calendar Days columns.</t>
        </r>
      </text>
    </comment>
    <comment ref="G7" authorId="0" shapeId="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H7" authorId="0" shapeId="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I7" authorId="0" shapeId="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comments2.xml><?xml version="1.0" encoding="utf-8"?>
<comments xmlns="http://schemas.openxmlformats.org/spreadsheetml/2006/main">
  <authors>
    <author>Vertex42</author>
  </authors>
  <commentList>
    <comment ref="C16" authorId="0" shapeId="0">
      <text>
        <r>
          <rPr>
            <sz val="8"/>
            <color indexed="81"/>
            <rFont val="Tahoma"/>
            <family val="2"/>
          </rPr>
          <t>This is an example comment.</t>
        </r>
      </text>
    </comment>
  </commentList>
</comments>
</file>

<file path=xl/sharedStrings.xml><?xml version="1.0" encoding="utf-8"?>
<sst xmlns="http://schemas.openxmlformats.org/spreadsheetml/2006/main" count="170" uniqueCount="159">
  <si>
    <t>WBS</t>
  </si>
  <si>
    <t>TEMPLATE ROWS</t>
  </si>
  <si>
    <t>Input Cell</t>
  </si>
  <si>
    <t>Label</t>
  </si>
  <si>
    <t>Getting Started Tips</t>
  </si>
  <si>
    <t>FAQs</t>
  </si>
  <si>
    <t>Q:</t>
  </si>
  <si>
    <t>Creating Task Dependencies</t>
  </si>
  <si>
    <t>Changing the Color of the Bars in the Gantt Chart</t>
  </si>
  <si>
    <t>Using the Template Rows and Choosing a WBS Level</t>
  </si>
  <si>
    <t>A.</t>
  </si>
  <si>
    <t>Enter the date manually (e.g. 1/3/2015)</t>
  </si>
  <si>
    <t>B.</t>
  </si>
  <si>
    <t>Reference the Project Start Date (e.g. =$E$4 )</t>
  </si>
  <si>
    <t>C.</t>
  </si>
  <si>
    <t>Set the Start date to the next Work Day after another task's End date.</t>
  </si>
  <si>
    <t>D.</t>
  </si>
  <si>
    <t>Set the Start date to the next Calendar Day after another task's End date.</t>
  </si>
  <si>
    <t>E.</t>
  </si>
  <si>
    <t>Set the Start date to a number of days before or after another date.</t>
  </si>
  <si>
    <t>Find a row that works, then copy the cells that make up the gantt chart area from that row into the row that is messed up.</t>
  </si>
  <si>
    <t>Gantt Chart Template Pro</t>
  </si>
  <si>
    <t>Learn More About Gantt Chart Template Pro</t>
  </si>
  <si>
    <t>Benefits and Features of Gantt Chart Template Pro</t>
  </si>
  <si>
    <t xml:space="preserve"> - Start date and End date</t>
  </si>
  <si>
    <t xml:space="preserve"> - Start date and Work days</t>
  </si>
  <si>
    <t xml:space="preserve"> - Start date and Calendar days</t>
  </si>
  <si>
    <t>Easily Create Task Dependencies</t>
  </si>
  <si>
    <t>Exclude Holidays from Work Days</t>
  </si>
  <si>
    <r>
      <t>Gantt Chart Template Pro</t>
    </r>
    <r>
      <rPr>
        <sz val="10"/>
        <rFont val="Arial"/>
        <family val="2"/>
      </rPr>
      <t xml:space="preserve"> is similar to this free version, but</t>
    </r>
  </si>
  <si>
    <t>it is more feature-packed. It also comes with other bonus content.</t>
  </si>
  <si>
    <t>Use Work Days as an Input</t>
  </si>
  <si>
    <t>Customize Your Work Week</t>
  </si>
  <si>
    <t>functions that allow you define the work week as something other than Monday-Friday.</t>
  </si>
  <si>
    <t>Simple Color-Coding</t>
  </si>
  <si>
    <t>By default, the Pro version is set up to have you enter Work Days instead of Calendar Days.</t>
  </si>
  <si>
    <t>The expanded set of template rows provides more options for defining the Start date, End date,</t>
  </si>
  <si>
    <t>See the Help worksheet to learn how to use these rows. You can hide these rows before printing.</t>
  </si>
  <si>
    <t>and Duration of tasks. Define a task based on …</t>
  </si>
  <si>
    <t>List holidays and other specific non-working days that you want to exclude from work days.</t>
  </si>
  <si>
    <t>The Pro version includes a column for specifying the color of bars in the chart. For example,</t>
  </si>
  <si>
    <t>you could change the color based on urgency or task lead.</t>
  </si>
  <si>
    <t>Daily, Weekly, or Monthly View</t>
  </si>
  <si>
    <t>The Pro version includes a drop-down next to the Display Week that lets you choose to display</t>
  </si>
  <si>
    <t>the columns in the chart area as days, weeks, or months.</t>
  </si>
  <si>
    <t>Gantt Chart Template Pro for Excel Online</t>
  </si>
  <si>
    <t>Pro version for Excel Online.</t>
  </si>
  <si>
    <t>The following link is a blog post that talks specifically about the</t>
  </si>
  <si>
    <t>https://www.vertex42.com/ExcelTemplates/excel-gantt-chart.html</t>
  </si>
  <si>
    <t>https://www.vertex42.com/licensing/EULA_privateuse.html</t>
  </si>
  <si>
    <t>Learn About Gantt Chart Template Pro</t>
  </si>
  <si>
    <t>Terms of Use</t>
  </si>
  <si>
    <t>Gantt Chart Template, by Vertex42.com</t>
  </si>
  <si>
    <t>© 2006-2018 Vertex42 LLC</t>
  </si>
  <si>
    <t>This spreadsheet template, including all worksheets and associated content is a copyrighted work under the United States and other copyright laws.</t>
  </si>
  <si>
    <r>
      <t xml:space="preserve">You may download the spreadsheet template, make archival copies, and customize the template only for your </t>
    </r>
    <r>
      <rPr>
        <b/>
        <sz val="12"/>
        <rFont val="Arial"/>
        <family val="2"/>
      </rPr>
      <t>personal use or use within your company or organization</t>
    </r>
    <r>
      <rPr>
        <sz val="12"/>
        <rFont val="Arial"/>
        <family val="2"/>
      </rPr>
      <t xml:space="preserve"> and </t>
    </r>
    <r>
      <rPr>
        <b/>
        <sz val="12"/>
        <rFont val="Arial"/>
        <family val="2"/>
      </rPr>
      <t>not</t>
    </r>
    <r>
      <rPr>
        <sz val="12"/>
        <rFont val="Arial"/>
        <family val="2"/>
      </rPr>
      <t xml:space="preserve"> for resale or public sharing.</t>
    </r>
  </si>
  <si>
    <t>You may not remove or alter any Vertex42 logo, trademark, copyright, disclaimer, brand, terms of use, attribution, or other proprietary notices or marks within the template.</t>
  </si>
  <si>
    <t>The template and any file, document, or other work including or derived from the template may NOT be sold, distributed, published to an online gallery, hosted on a website, or placed on any server in a way that makes it available to the general public.</t>
  </si>
  <si>
    <r>
      <rPr>
        <b/>
        <sz val="12"/>
        <rFont val="Arial"/>
        <family val="2"/>
      </rPr>
      <t>Limited Private Sharing and Other Allowed Uses</t>
    </r>
    <r>
      <rPr>
        <sz val="12"/>
        <rFont val="Arial"/>
        <family val="2"/>
      </rPr>
      <t>: See the complete license agreement to learn more about how you may or may not use this template.</t>
    </r>
  </si>
  <si>
    <t>View the Complete License Agreement</t>
  </si>
  <si>
    <t>Watch Demo Videos of the Pro Version on Vertex42.com</t>
  </si>
  <si>
    <t>Please read the license agreement in the TermsOfUse worksheet to learn how you may or may not use and share this spreadsheet.</t>
  </si>
  <si>
    <t xml:space="preserve"> . [ Level 2 Task ]</t>
  </si>
  <si>
    <t xml:space="preserve"> . . [ Level 3 Task ]</t>
  </si>
  <si>
    <t xml:space="preserve"> . . . [ Level 4 Task ]</t>
  </si>
  <si>
    <t>TASK</t>
  </si>
  <si>
    <t>LEAD</t>
  </si>
  <si>
    <t>START</t>
  </si>
  <si>
    <t>END</t>
  </si>
  <si>
    <t>DAYS</t>
  </si>
  <si>
    <t>% DONE</t>
  </si>
  <si>
    <t>WORK DAYS</t>
  </si>
  <si>
    <t>PREDECESSOR</t>
  </si>
  <si>
    <t xml:space="preserve">Display Week </t>
  </si>
  <si>
    <t xml:space="preserve">Project Start Date </t>
  </si>
  <si>
    <t xml:space="preserve">Project Lead </t>
  </si>
  <si>
    <t>[ Level 1 Task or Phase ]</t>
  </si>
  <si>
    <t>This Gantt Chart Template provides an easy way to create a simple project schedule. You only need to know some basic spreadsheet operations, such as how to insert, delete, copy and paste rows and cells. For more advanced uses, such as defining task dependencies, you will need to know how to enter formulas.</t>
  </si>
  <si>
    <t>• Some of the labels include cell comments to provide extra information.</t>
  </si>
  <si>
    <t>• Define the task start date and duration (days) by editing the light green cells.</t>
  </si>
  <si>
    <t>• [Bracketed Text] is meant to be edited, like the project title and task descriptions.</t>
  </si>
  <si>
    <t>• If you see "#####" in a cell, widen the column to display the cell contents.</t>
  </si>
  <si>
    <t>• To adjust the range of dates shown in the Gantt chart, change the Display Week number.</t>
  </si>
  <si>
    <r>
      <t xml:space="preserve">• </t>
    </r>
    <r>
      <rPr>
        <b/>
        <sz val="11"/>
        <color rgb="FFFF0000"/>
        <rFont val="Arial"/>
        <family val="2"/>
      </rPr>
      <t>Backup</t>
    </r>
    <r>
      <rPr>
        <sz val="11"/>
        <color rgb="FFFF0000"/>
        <rFont val="Arial"/>
        <family val="2"/>
      </rPr>
      <t xml:space="preserve"> your file regularly to avoid losing data! Excel files get corrupted occasionally.</t>
    </r>
  </si>
  <si>
    <t>Inserting New Tasks (Rows)</t>
  </si>
  <si>
    <t>• Insert a new blank row by right-clicking on the row number and selecting Insert.</t>
  </si>
  <si>
    <t>• Copy a row from the set of template rows at the bottom of the worksheet.</t>
  </si>
  <si>
    <t>• With the new blank row selected, press Ctrl+d to copy the formulas and formatting down from the row above OR use the row drag handle to copy the formulas and formatting down.</t>
  </si>
  <si>
    <t>About This Template</t>
  </si>
  <si>
    <t>Be sure to read the Getting Started Tips below. Watching the video demos for Gantt Chart Template Pro may also help you see how to use the spreadsheet.</t>
  </si>
  <si>
    <t>• The Project Start Date is used to define the first week shown in the gantt chart.</t>
  </si>
  <si>
    <t>• Insert new tasks using one of the methods listed below.</t>
  </si>
  <si>
    <r>
      <t xml:space="preserve">When inserting and deleting tasks, you need to insert and delete </t>
    </r>
    <r>
      <rPr>
        <b/>
        <sz val="11"/>
        <rFont val="Arial"/>
        <family val="2"/>
      </rPr>
      <t>entire rows</t>
    </r>
    <r>
      <rPr>
        <sz val="11"/>
        <rFont val="Arial"/>
        <family val="2"/>
      </rPr>
      <t>. Some columns contain formulas (such as the End Date and the Work Days columns), so these formulas need to copied to the newly inserted rows.</t>
    </r>
  </si>
  <si>
    <t>METHOD 2</t>
  </si>
  <si>
    <t>• Right-click on the row where you want to insert the new task and select Insert Copied Cells.</t>
  </si>
  <si>
    <t>Help improve Excel by voting on a suggestion to fix this problem.</t>
  </si>
  <si>
    <t>METHOD 1 (recommended)</t>
  </si>
  <si>
    <t>You can either copy/paste/insert these template rows via Method 2 as explained above, OR you can just copy/paste the desired WBS cell when you want to change the WBS level.</t>
  </si>
  <si>
    <t>The set of template rows at the bottom of the Gantt Chart worksheet provide examples of different ways to format and define tasks for different WBS levels.</t>
  </si>
  <si>
    <t>Each different WBS level uses a different formula in the WBS column.</t>
  </si>
  <si>
    <t>If you leave a blank cell above a WBS number, the numbering will reset to 1.x.x. The formulas are meant for convenience, but you can manually enter the WBS numbers if you want to.</t>
  </si>
  <si>
    <t>You can indent the task description for sub-tasks by entering leading spaces or using the Indent feature in Excel.</t>
  </si>
  <si>
    <r>
      <t>• Use the formula =WORKDAY(</t>
    </r>
    <r>
      <rPr>
        <i/>
        <sz val="11"/>
        <rFont val="Arial"/>
        <family val="2"/>
      </rPr>
      <t>enddate</t>
    </r>
    <r>
      <rPr>
        <sz val="11"/>
        <rFont val="Arial"/>
        <family val="2"/>
      </rPr>
      <t xml:space="preserve">,1) where </t>
    </r>
    <r>
      <rPr>
        <i/>
        <sz val="11"/>
        <rFont val="Arial"/>
        <family val="2"/>
      </rPr>
      <t>enddate</t>
    </r>
    <r>
      <rPr>
        <sz val="11"/>
        <rFont val="Arial"/>
        <family val="2"/>
      </rPr>
      <t xml:space="preserve"> is the reference to the End date of a predecessor task.</t>
    </r>
  </si>
  <si>
    <r>
      <t>• For multiple predecessors, the formula would be =MAX(WORKDAY(</t>
    </r>
    <r>
      <rPr>
        <i/>
        <sz val="11"/>
        <rFont val="Arial"/>
        <family val="2"/>
      </rPr>
      <t>enddate1</t>
    </r>
    <r>
      <rPr>
        <sz val="11"/>
        <rFont val="Arial"/>
        <family val="2"/>
      </rPr>
      <t>,1),WORKDAY(</t>
    </r>
    <r>
      <rPr>
        <i/>
        <sz val="11"/>
        <rFont val="Arial"/>
        <family val="2"/>
      </rPr>
      <t>enddate2</t>
    </r>
    <r>
      <rPr>
        <sz val="11"/>
        <rFont val="Arial"/>
        <family val="2"/>
      </rPr>
      <t>,1))</t>
    </r>
  </si>
  <si>
    <r>
      <t>• This formula is very simple: =</t>
    </r>
    <r>
      <rPr>
        <i/>
        <sz val="11"/>
        <rFont val="Arial"/>
        <family val="2"/>
      </rPr>
      <t>enddate</t>
    </r>
    <r>
      <rPr>
        <sz val="11"/>
        <rFont val="Arial"/>
        <family val="2"/>
      </rPr>
      <t>+1</t>
    </r>
  </si>
  <si>
    <r>
      <t>• For multiple predecessors, the formula would be =MAX(</t>
    </r>
    <r>
      <rPr>
        <i/>
        <sz val="11"/>
        <rFont val="Arial"/>
        <family val="2"/>
      </rPr>
      <t>enddate1</t>
    </r>
    <r>
      <rPr>
        <sz val="11"/>
        <rFont val="Arial"/>
        <family val="2"/>
      </rPr>
      <t>,</t>
    </r>
    <r>
      <rPr>
        <i/>
        <sz val="11"/>
        <rFont val="Arial"/>
        <family val="2"/>
      </rPr>
      <t>enddate2</t>
    </r>
    <r>
      <rPr>
        <sz val="11"/>
        <rFont val="Arial"/>
        <family val="2"/>
      </rPr>
      <t>,</t>
    </r>
    <r>
      <rPr>
        <i/>
        <sz val="11"/>
        <rFont val="Arial"/>
        <family val="2"/>
      </rPr>
      <t>enddate3</t>
    </r>
    <r>
      <rPr>
        <sz val="11"/>
        <rFont val="Arial"/>
        <family val="2"/>
      </rPr>
      <t>)+1</t>
    </r>
  </si>
  <si>
    <r>
      <t>• This formula is just like the one in C or D, except that in place of the "1" you enter the number of days, such as =WORKDAY(</t>
    </r>
    <r>
      <rPr>
        <i/>
        <sz val="11"/>
        <rFont val="Arial"/>
        <family val="2"/>
      </rPr>
      <t>enddate</t>
    </r>
    <r>
      <rPr>
        <sz val="11"/>
        <rFont val="Arial"/>
        <family val="2"/>
      </rPr>
      <t>,5) or =WORKDAY(</t>
    </r>
    <r>
      <rPr>
        <i/>
        <sz val="11"/>
        <rFont val="Arial"/>
        <family val="2"/>
      </rPr>
      <t>startdate</t>
    </r>
    <r>
      <rPr>
        <sz val="11"/>
        <rFont val="Arial"/>
        <family val="2"/>
      </rPr>
      <t>,-5)</t>
    </r>
  </si>
  <si>
    <t>F.</t>
  </si>
  <si>
    <t>Use a lookup formula and the Predecessor column to define the start date.</t>
  </si>
  <si>
    <t>[The formulas for using this method are built into Gantt Chart Template Pro]</t>
  </si>
  <si>
    <t>[Advanced] The Gantt Chart is created using conditional formatting, so you can modify the conditional formatting rules to change the format to a different color. The Pro version includes a column where you can change the color by entering a color code ("b"=blue, "g"=green, etc.)</t>
  </si>
  <si>
    <r>
      <t xml:space="preserve">How do I enter the </t>
    </r>
    <r>
      <rPr>
        <b/>
        <sz val="11"/>
        <color theme="4" tint="-0.249977111117893"/>
        <rFont val="Arial"/>
        <family val="2"/>
      </rPr>
      <t>Work Days</t>
    </r>
    <r>
      <rPr>
        <sz val="11"/>
        <color theme="4" tint="-0.249977111117893"/>
        <rFont val="Arial"/>
        <family val="2"/>
      </rPr>
      <t xml:space="preserve"> instead of </t>
    </r>
    <r>
      <rPr>
        <b/>
        <sz val="11"/>
        <color theme="4" tint="-0.249977111117893"/>
        <rFont val="Arial"/>
        <family val="2"/>
      </rPr>
      <t>Calendar Days</t>
    </r>
    <r>
      <rPr>
        <sz val="11"/>
        <color theme="4" tint="-0.249977111117893"/>
        <rFont val="Arial"/>
        <family val="2"/>
      </rPr>
      <t>?</t>
    </r>
  </si>
  <si>
    <t>The %Complete for a group of tasks can be calculated from its sub tasks using the formula below, where "workdays" is a reference to the range of work day values and "complete" is a reference to the %complete for each of the subtasks.</t>
  </si>
  <si>
    <t>Entering work days instead of calendar days is a feature of the Pro version. There is nothing in the free version preventing you from entering your own formulas, though.</t>
  </si>
  <si>
    <r>
      <t>=SUMPRODUCT(</t>
    </r>
    <r>
      <rPr>
        <i/>
        <sz val="11"/>
        <rFont val="Arial"/>
        <family val="2"/>
      </rPr>
      <t>workdays</t>
    </r>
    <r>
      <rPr>
        <sz val="11"/>
        <rFont val="Arial"/>
        <family val="2"/>
      </rPr>
      <t>,</t>
    </r>
    <r>
      <rPr>
        <i/>
        <sz val="11"/>
        <rFont val="Arial"/>
        <family val="2"/>
      </rPr>
      <t>complete</t>
    </r>
    <r>
      <rPr>
        <sz val="11"/>
        <rFont val="Arial"/>
        <family val="2"/>
      </rPr>
      <t>)/SUM(</t>
    </r>
    <r>
      <rPr>
        <i/>
        <sz val="11"/>
        <rFont val="Arial"/>
        <family val="2"/>
      </rPr>
      <t>workdays</t>
    </r>
    <r>
      <rPr>
        <sz val="11"/>
        <rFont val="Arial"/>
        <family val="2"/>
      </rPr>
      <t>)</t>
    </r>
  </si>
  <si>
    <t>Example: Let's say you have 3 sub tasks that are 10 days, 12 days, and 14 days long, respectively. If the first subtask is 50% complete and the others are 25% complete, you could calculate the overall percent complete for the group as: =(10*50%+12*25%+14*25%)/(10+12+14).</t>
  </si>
  <si>
    <r>
      <t xml:space="preserve">How do I change the </t>
    </r>
    <r>
      <rPr>
        <b/>
        <sz val="11"/>
        <color theme="4" tint="-0.249977111117893"/>
        <rFont val="Arial"/>
        <family val="2"/>
      </rPr>
      <t>Print Settings</t>
    </r>
    <r>
      <rPr>
        <sz val="11"/>
        <color theme="4" tint="-0.249977111117893"/>
        <rFont val="Arial"/>
        <family val="2"/>
      </rPr>
      <t>? (Excel 2010, 2013)</t>
    </r>
  </si>
  <si>
    <t>You will need to add columns to the right of the Gantt Chart via copy/paste. Copy and paste the columns in groups of 7. Afterwards, you will also probably need to update the print area.</t>
  </si>
  <si>
    <r>
      <t>In the Start column, use the formula =MIN(</t>
    </r>
    <r>
      <rPr>
        <i/>
        <sz val="11"/>
        <color rgb="FF000000"/>
        <rFont val="Arial"/>
        <family val="2"/>
      </rPr>
      <t>range_of_start_dates</t>
    </r>
    <r>
      <rPr>
        <sz val="11"/>
        <color rgb="FF000000"/>
        <rFont val="Arial"/>
        <family val="2"/>
      </rPr>
      <t>)</t>
    </r>
  </si>
  <si>
    <r>
      <t>In the End column, use the formula =MAX(</t>
    </r>
    <r>
      <rPr>
        <i/>
        <sz val="11"/>
        <color rgb="FF000000"/>
        <rFont val="Arial"/>
        <family val="2"/>
      </rPr>
      <t>range_of_end_dates</t>
    </r>
    <r>
      <rPr>
        <sz val="11"/>
        <color rgb="FF000000"/>
        <rFont val="Arial"/>
        <family val="2"/>
      </rPr>
      <t>)</t>
    </r>
  </si>
  <si>
    <r>
      <t>In the Days column, use the formula =</t>
    </r>
    <r>
      <rPr>
        <i/>
        <sz val="11"/>
        <color rgb="FF000000"/>
        <rFont val="Arial"/>
        <family val="2"/>
      </rPr>
      <t>end_date</t>
    </r>
    <r>
      <rPr>
        <sz val="11"/>
        <color rgb="FF000000"/>
        <rFont val="Arial"/>
        <family val="2"/>
      </rPr>
      <t>-</t>
    </r>
    <r>
      <rPr>
        <i/>
        <sz val="11"/>
        <color rgb="FF000000"/>
        <rFont val="Arial"/>
        <family val="2"/>
      </rPr>
      <t>start_date</t>
    </r>
    <r>
      <rPr>
        <sz val="11"/>
        <color rgb="FF000000"/>
        <rFont val="Arial"/>
        <family val="2"/>
      </rPr>
      <t>+1</t>
    </r>
  </si>
  <si>
    <t>Help</t>
  </si>
  <si>
    <r>
      <t xml:space="preserve">How do I increase the </t>
    </r>
    <r>
      <rPr>
        <b/>
        <sz val="11"/>
        <color theme="4" tint="-0.249977111117893"/>
        <rFont val="Arial"/>
        <family val="2"/>
      </rPr>
      <t>range of dates</t>
    </r>
    <r>
      <rPr>
        <sz val="11"/>
        <color theme="4" tint="-0.249977111117893"/>
        <rFont val="Arial"/>
        <family val="2"/>
      </rPr>
      <t xml:space="preserve"> displayed in the Gantt chart?</t>
    </r>
  </si>
  <si>
    <r>
      <t xml:space="preserve">How do I create a summary row that shows the </t>
    </r>
    <r>
      <rPr>
        <b/>
        <sz val="11"/>
        <color theme="4" tint="-0.249977111117893"/>
        <rFont val="Arial"/>
        <family val="2"/>
      </rPr>
      <t>MIN</t>
    </r>
    <r>
      <rPr>
        <sz val="11"/>
        <color theme="4" tint="-0.249977111117893"/>
        <rFont val="Arial"/>
        <family val="2"/>
      </rPr>
      <t xml:space="preserve"> and </t>
    </r>
    <r>
      <rPr>
        <b/>
        <sz val="11"/>
        <color theme="4" tint="-0.249977111117893"/>
        <rFont val="Arial"/>
        <family val="2"/>
      </rPr>
      <t>MAX</t>
    </r>
    <r>
      <rPr>
        <sz val="11"/>
        <color theme="4" tint="-0.249977111117893"/>
        <rFont val="Arial"/>
        <family val="2"/>
      </rPr>
      <t xml:space="preserve"> dates for all sub-tasks?</t>
    </r>
  </si>
  <si>
    <r>
      <t xml:space="preserve">How do I calculate the </t>
    </r>
    <r>
      <rPr>
        <b/>
        <sz val="11"/>
        <color theme="4" tint="-0.249977111117893"/>
        <rFont val="Arial"/>
        <family val="2"/>
      </rPr>
      <t>%Complete</t>
    </r>
    <r>
      <rPr>
        <sz val="11"/>
        <color theme="4" tint="-0.249977111117893"/>
        <rFont val="Arial"/>
        <family val="2"/>
      </rPr>
      <t xml:space="preserve"> for an entire category of tasks?</t>
    </r>
  </si>
  <si>
    <r>
      <t xml:space="preserve">I've </t>
    </r>
    <r>
      <rPr>
        <b/>
        <sz val="11"/>
        <color theme="4" tint="-0.249977111117893"/>
        <rFont val="Arial"/>
        <family val="2"/>
      </rPr>
      <t>messed up</t>
    </r>
    <r>
      <rPr>
        <sz val="11"/>
        <color theme="4" tint="-0.249977111117893"/>
        <rFont val="Arial"/>
        <family val="2"/>
      </rPr>
      <t xml:space="preserve"> the chart area somehow. How do I fix it?</t>
    </r>
  </si>
  <si>
    <t>Though you can still use your own formulas for creating task dependencies, the Pro version</t>
  </si>
  <si>
    <t>includes template rows that calculate the Start date based on the WBS number that you enter</t>
  </si>
  <si>
    <t>in the Predecessor column.</t>
  </si>
  <si>
    <t>The versions designed for Excel 2010+ use the WORKDAY.INTL() and NETWORKDAYS.INTL()</t>
  </si>
  <si>
    <r>
      <t xml:space="preserve">How do I calculate Calendar Days after entering the </t>
    </r>
    <r>
      <rPr>
        <b/>
        <sz val="11"/>
        <color theme="4" tint="-0.249977111117893"/>
        <rFont val="Arial"/>
        <family val="2"/>
      </rPr>
      <t>Start and End Dates</t>
    </r>
    <r>
      <rPr>
        <sz val="11"/>
        <color theme="4" tint="-0.249977111117893"/>
        <rFont val="Arial"/>
        <family val="2"/>
      </rPr>
      <t>?</t>
    </r>
  </si>
  <si>
    <t>Method 2 will work, but Excel will split/fracture/duplicate conditional formatting rules rather than merging the rules. This can cause inefficiencies in very large and heavily modified files.</t>
  </si>
  <si>
    <t>You can enter the Start date manually, or define task dependencies using a formula. Below are some common options for defining the Start date:</t>
  </si>
  <si>
    <t>Select the entire range of cells you want to print and go to File &gt; Print Area &gt; Set Print Area. Then go to File &gt; Page Setup or File &gt; Print Preview and adjust the Scaling, Margins, and Page Orientation as desired.</t>
  </si>
  <si>
    <r>
      <t>You can calculate the duration in calendar days (including both start and end dates) using the formula =</t>
    </r>
    <r>
      <rPr>
        <i/>
        <sz val="11"/>
        <rFont val="Arial"/>
        <family val="2"/>
      </rPr>
      <t>enddate</t>
    </r>
    <r>
      <rPr>
        <sz val="11"/>
        <rFont val="Arial"/>
        <family val="2"/>
      </rPr>
      <t>-</t>
    </r>
    <r>
      <rPr>
        <i/>
        <sz val="11"/>
        <rFont val="Arial"/>
        <family val="2"/>
      </rPr>
      <t>startdate</t>
    </r>
    <r>
      <rPr>
        <sz val="11"/>
        <rFont val="Arial"/>
        <family val="2"/>
      </rPr>
      <t>+1</t>
    </r>
  </si>
  <si>
    <t>SensorBall Project Schedule</t>
  </si>
  <si>
    <t>HES-SO</t>
  </si>
  <si>
    <t>base</t>
  </si>
  <si>
    <t>recherche d'information</t>
  </si>
  <si>
    <t>rapport</t>
  </si>
  <si>
    <t>Antenne</t>
  </si>
  <si>
    <t>PCB</t>
  </si>
  <si>
    <t>programation</t>
  </si>
  <si>
    <t>design</t>
  </si>
  <si>
    <t>mecanique</t>
  </si>
  <si>
    <t>simulation</t>
  </si>
  <si>
    <t>mesures</t>
  </si>
  <si>
    <t>affichage</t>
  </si>
  <si>
    <t>logique</t>
  </si>
  <si>
    <t>debug</t>
  </si>
  <si>
    <t>séance</t>
  </si>
  <si>
    <t>prparation au projet</t>
  </si>
  <si>
    <t>mecanique antenne</t>
  </si>
  <si>
    <t>schéma</t>
  </si>
  <si>
    <t>config</t>
  </si>
  <si>
    <t>mecanique, fixation</t>
  </si>
  <si>
    <t>Finalisation</t>
  </si>
  <si>
    <t>mise en commun</t>
  </si>
  <si>
    <t>montage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</si>
</sst>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m/d/yyyy\ \(dddd\)"/>
    <numFmt numFmtId="165" formatCode="ddd\ m/dd/yy"/>
    <numFmt numFmtId="166" formatCode="d"/>
    <numFmt numFmtId="167" formatCode="d\ mmm\ yyyy"/>
    <numFmt numFmtId="168" formatCode="dd/mm/yyyy;@"/>
  </numFmts>
  <fonts count="72" x14ac:knownFonts="1">
    <font>
      <sz val="10"/>
      <name val="Arial"/>
    </font>
    <font>
      <sz val="10"/>
      <name val="Arial"/>
      <family val="2"/>
    </font>
    <font>
      <u/>
      <sz val="10"/>
      <color indexed="12"/>
      <name val="Arial"/>
      <family val="2"/>
    </font>
    <font>
      <sz val="8"/>
      <name val="Arial"/>
      <family val="2"/>
    </font>
    <font>
      <u/>
      <sz val="8"/>
      <color indexed="12"/>
      <name val="Arial"/>
      <family val="2"/>
    </font>
    <font>
      <b/>
      <sz val="12"/>
      <name val="Arial"/>
      <family val="2"/>
    </font>
    <font>
      <sz val="10"/>
      <name val="Arial"/>
      <family val="2"/>
    </font>
    <font>
      <b/>
      <sz val="10"/>
      <name val="Arial"/>
      <family val="2"/>
    </font>
    <font>
      <sz val="8"/>
      <color indexed="81"/>
      <name val="Tahoma"/>
      <family val="2"/>
    </font>
    <font>
      <sz val="14"/>
      <color indexed="56"/>
      <name val="Arial"/>
      <family val="2"/>
    </font>
    <font>
      <sz val="9"/>
      <name val="Arial"/>
      <family val="2"/>
    </font>
    <font>
      <sz val="7"/>
      <color indexed="55"/>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sz val="12"/>
      <name val="Arial"/>
      <family val="2"/>
    </font>
    <font>
      <u/>
      <sz val="12"/>
      <color indexed="12"/>
      <name val="Arial"/>
      <family val="2"/>
    </font>
    <font>
      <sz val="18"/>
      <color theme="3"/>
      <name val="Arial"/>
      <family val="2"/>
    </font>
    <font>
      <sz val="18"/>
      <color theme="4" tint="-0.249977111117893"/>
      <name val="Arial"/>
      <family val="2"/>
    </font>
    <font>
      <b/>
      <sz val="12"/>
      <color theme="4" tint="-0.249977111117893"/>
      <name val="Arial"/>
      <family val="2"/>
    </font>
    <font>
      <u/>
      <sz val="14"/>
      <color indexed="12"/>
      <name val="Arial"/>
      <family val="2"/>
    </font>
    <font>
      <i/>
      <sz val="8"/>
      <name val="Arial"/>
      <family val="2"/>
    </font>
    <font>
      <b/>
      <sz val="11"/>
      <name val="Arial"/>
      <family val="2"/>
    </font>
    <font>
      <u/>
      <sz val="11"/>
      <color indexed="12"/>
      <name val="Arial"/>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9"/>
      <name val="Arial"/>
      <family val="2"/>
      <scheme val="minor"/>
    </font>
    <font>
      <sz val="10"/>
      <name val="Arial"/>
      <family val="1"/>
      <scheme val="major"/>
    </font>
    <font>
      <sz val="11"/>
      <name val="Arial"/>
      <family val="1"/>
      <scheme val="major"/>
    </font>
    <font>
      <sz val="10"/>
      <name val="Arial"/>
      <family val="2"/>
      <scheme val="minor"/>
    </font>
    <font>
      <b/>
      <sz val="11"/>
      <name val="Arial"/>
      <family val="2"/>
      <scheme val="minor"/>
    </font>
    <font>
      <sz val="9"/>
      <color rgb="FF000000"/>
      <name val="Arial"/>
      <family val="2"/>
      <scheme val="minor"/>
    </font>
    <font>
      <i/>
      <sz val="9"/>
      <name val="Arial"/>
      <family val="2"/>
      <scheme val="minor"/>
    </font>
    <font>
      <b/>
      <sz val="10"/>
      <color rgb="FF000000"/>
      <name val="Arial"/>
      <family val="2"/>
      <scheme val="minor"/>
    </font>
    <font>
      <sz val="10"/>
      <color rgb="FF000000"/>
      <name val="Arial"/>
      <family val="2"/>
      <scheme val="minor"/>
    </font>
    <font>
      <sz val="8"/>
      <name val="Arial"/>
      <family val="2"/>
      <scheme val="minor"/>
    </font>
    <font>
      <sz val="11"/>
      <name val="Arial"/>
      <family val="2"/>
      <scheme val="minor"/>
    </font>
    <font>
      <sz val="14"/>
      <name val="Arial"/>
      <family val="2"/>
      <scheme val="minor"/>
    </font>
    <font>
      <sz val="14"/>
      <color rgb="FF000000"/>
      <name val="Arial"/>
      <family val="2"/>
      <scheme val="minor"/>
    </font>
    <font>
      <sz val="10"/>
      <name val="Arial"/>
      <family val="2"/>
      <scheme val="major"/>
    </font>
    <font>
      <b/>
      <sz val="9"/>
      <name val="Arial"/>
      <family val="2"/>
      <scheme val="major"/>
    </font>
    <font>
      <sz val="16"/>
      <color theme="4" tint="-0.249977111117893"/>
      <name val="Arial"/>
      <family val="1"/>
      <scheme val="major"/>
    </font>
    <font>
      <b/>
      <sz val="11"/>
      <color rgb="FF000000"/>
      <name val="Arial"/>
      <family val="2"/>
      <scheme val="minor"/>
    </font>
    <font>
      <i/>
      <sz val="8"/>
      <color theme="1" tint="0.34998626667073579"/>
      <name val="Arial"/>
      <family val="2"/>
    </font>
    <font>
      <sz val="14"/>
      <color theme="4" tint="-0.249977111117893"/>
      <name val="Arial"/>
      <family val="2"/>
    </font>
    <font>
      <sz val="11"/>
      <name val="Arial"/>
      <family val="2"/>
    </font>
    <font>
      <sz val="14"/>
      <name val="Arial"/>
      <family val="2"/>
    </font>
    <font>
      <sz val="11"/>
      <color rgb="FFFF0000"/>
      <name val="Arial"/>
      <family val="2"/>
    </font>
    <font>
      <b/>
      <sz val="11"/>
      <color rgb="FFFF0000"/>
      <name val="Arial"/>
      <family val="2"/>
    </font>
    <font>
      <sz val="11"/>
      <color rgb="FF000000"/>
      <name val="Arial"/>
      <family val="2"/>
    </font>
    <font>
      <i/>
      <sz val="11"/>
      <name val="Arial"/>
      <family val="2"/>
    </font>
    <font>
      <b/>
      <sz val="11"/>
      <color theme="4" tint="-0.249977111117893"/>
      <name val="Arial"/>
      <family val="2"/>
    </font>
    <font>
      <sz val="11"/>
      <color theme="4" tint="-0.249977111117893"/>
      <name val="Arial"/>
      <family val="2"/>
    </font>
    <font>
      <i/>
      <sz val="11"/>
      <color rgb="FF000000"/>
      <name val="Arial"/>
      <family val="2"/>
    </font>
    <font>
      <sz val="9"/>
      <name val="Arial"/>
      <family val="2"/>
      <scheme val="major"/>
    </font>
    <font>
      <sz val="8"/>
      <name val="Arial"/>
      <family val="2"/>
      <scheme val="major"/>
    </font>
  </fonts>
  <fills count="27">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indexed="22"/>
        <bgColor indexed="64"/>
      </patternFill>
    </fill>
    <fill>
      <patternFill patternType="solid">
        <fgColor rgb="FFFFFFFF"/>
        <bgColor rgb="FFFFFFFF"/>
      </patternFill>
    </fill>
    <fill>
      <patternFill patternType="solid">
        <fgColor theme="0" tint="-0.14999847407452621"/>
        <bgColor rgb="FFD9D9D9"/>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s>
  <borders count="2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bottom style="thin">
        <color rgb="FFEFEFEF"/>
      </bottom>
      <diagonal/>
    </border>
    <border>
      <left/>
      <right/>
      <top style="thin">
        <color rgb="FFEFEFEF"/>
      </top>
      <bottom style="thin">
        <color rgb="FFEFEFEF"/>
      </bottom>
      <diagonal/>
    </border>
    <border>
      <left style="thin">
        <color theme="0" tint="-0.24994659260841701"/>
      </left>
      <right style="thin">
        <color theme="0" tint="-0.24994659260841701"/>
      </right>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right/>
      <top/>
      <bottom style="thin">
        <color indexed="22"/>
      </bottom>
      <diagonal/>
    </border>
    <border>
      <left/>
      <right/>
      <top style="thin">
        <color theme="0" tint="-0.24994659260841701"/>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bottom style="thin">
        <color theme="0" tint="-0.24994659260841701"/>
      </bottom>
      <diagonal/>
    </border>
    <border>
      <left style="medium">
        <color theme="0" tint="-0.24994659260841701"/>
      </left>
      <right/>
      <top/>
      <bottom/>
      <diagonal/>
    </border>
    <border>
      <left/>
      <right style="medium">
        <color theme="0" tint="-0.24994659260841701"/>
      </right>
      <top/>
      <bottom/>
      <diagonal/>
    </border>
  </borders>
  <cellStyleXfs count="44">
    <xf numFmtId="0" fontId="0" fillId="0" borderId="0"/>
    <xf numFmtId="0" fontId="12" fillId="2"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2"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2" fillId="6"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6"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3" fillId="8"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8" borderId="0" applyNumberFormat="0" applyBorder="0" applyAlignment="0" applyProtection="0"/>
    <xf numFmtId="0" fontId="13" fillId="10" borderId="0" applyNumberFormat="0" applyBorder="0" applyAlignment="0" applyProtection="0"/>
    <xf numFmtId="0" fontId="13" fillId="11" borderId="0" applyNumberFormat="0" applyBorder="0" applyAlignment="0" applyProtection="0"/>
    <xf numFmtId="0" fontId="13" fillId="10" borderId="0" applyNumberFormat="0" applyBorder="0" applyAlignment="0" applyProtection="0"/>
    <xf numFmtId="0" fontId="13" fillId="12" borderId="0" applyNumberFormat="0" applyBorder="0" applyAlignment="0" applyProtection="0"/>
    <xf numFmtId="0" fontId="13" fillId="9" borderId="0" applyNumberFormat="0" applyBorder="0" applyAlignment="0" applyProtection="0"/>
    <xf numFmtId="0" fontId="13" fillId="13" borderId="0" applyNumberFormat="0" applyBorder="0" applyAlignment="0" applyProtection="0"/>
    <xf numFmtId="0" fontId="13" fillId="14" borderId="0" applyNumberFormat="0" applyBorder="0" applyAlignment="0" applyProtection="0"/>
    <xf numFmtId="0" fontId="13" fillId="15" borderId="0" applyNumberFormat="0" applyBorder="0" applyAlignment="0" applyProtection="0"/>
    <xf numFmtId="0" fontId="14" fillId="16" borderId="0" applyNumberFormat="0" applyBorder="0" applyAlignment="0" applyProtection="0"/>
    <xf numFmtId="0" fontId="15" fillId="17" borderId="1" applyNumberFormat="0" applyAlignment="0" applyProtection="0"/>
    <xf numFmtId="0" fontId="16" fillId="18" borderId="2" applyNumberFormat="0" applyAlignment="0" applyProtection="0"/>
    <xf numFmtId="0" fontId="17" fillId="0" borderId="0" applyNumberFormat="0" applyFill="0" applyBorder="0" applyAlignment="0" applyProtection="0"/>
    <xf numFmtId="0" fontId="18" fillId="19" borderId="0" applyNumberFormat="0" applyBorder="0" applyAlignment="0" applyProtection="0"/>
    <xf numFmtId="0" fontId="19" fillId="0" borderId="3" applyNumberFormat="0" applyFill="0" applyAlignment="0" applyProtection="0"/>
    <xf numFmtId="0" fontId="20" fillId="0" borderId="4" applyNumberFormat="0" applyFill="0" applyAlignment="0" applyProtection="0"/>
    <xf numFmtId="0" fontId="21" fillId="0" borderId="5" applyNumberFormat="0" applyFill="0" applyAlignment="0" applyProtection="0"/>
    <xf numFmtId="0" fontId="21" fillId="0" borderId="0" applyNumberFormat="0" applyFill="0" applyBorder="0" applyAlignment="0" applyProtection="0"/>
    <xf numFmtId="0" fontId="2" fillId="0" borderId="0" applyNumberFormat="0" applyFill="0" applyBorder="0" applyAlignment="0" applyProtection="0">
      <alignment vertical="top"/>
      <protection locked="0"/>
    </xf>
    <xf numFmtId="0" fontId="22" fillId="11" borderId="1" applyNumberFormat="0" applyAlignment="0" applyProtection="0"/>
    <xf numFmtId="0" fontId="23" fillId="0" borderId="6" applyNumberFormat="0" applyFill="0" applyAlignment="0" applyProtection="0"/>
    <xf numFmtId="0" fontId="24" fillId="5" borderId="0" applyNumberFormat="0" applyBorder="0" applyAlignment="0" applyProtection="0"/>
    <xf numFmtId="0" fontId="6" fillId="5" borderId="7" applyNumberFormat="0" applyFont="0" applyAlignment="0" applyProtection="0"/>
    <xf numFmtId="0" fontId="25" fillId="17" borderId="8" applyNumberFormat="0" applyAlignment="0" applyProtection="0"/>
    <xf numFmtId="9" fontId="1" fillId="0" borderId="0" applyFont="0" applyFill="0" applyBorder="0" applyAlignment="0" applyProtection="0"/>
    <xf numFmtId="0" fontId="26" fillId="0" borderId="0" applyNumberFormat="0" applyFill="0" applyBorder="0" applyAlignment="0" applyProtection="0"/>
    <xf numFmtId="0" fontId="27" fillId="0" borderId="9" applyNumberFormat="0" applyFill="0" applyAlignment="0" applyProtection="0"/>
    <xf numFmtId="0" fontId="28" fillId="0" borderId="0" applyNumberFormat="0" applyFill="0" applyBorder="0" applyAlignment="0" applyProtection="0"/>
  </cellStyleXfs>
  <cellXfs count="180">
    <xf numFmtId="0" fontId="0" fillId="0" borderId="0" xfId="0"/>
    <xf numFmtId="0" fontId="0" fillId="0" borderId="0" xfId="0" applyProtection="1"/>
    <xf numFmtId="0" fontId="0" fillId="20" borderId="0" xfId="0" applyFill="1" applyBorder="1" applyProtection="1"/>
    <xf numFmtId="0" fontId="0" fillId="0" borderId="0" xfId="0" applyFill="1" applyBorder="1" applyProtection="1"/>
    <xf numFmtId="0" fontId="0" fillId="0" borderId="0" xfId="0" applyFill="1" applyAlignment="1" applyProtection="1"/>
    <xf numFmtId="0" fontId="0" fillId="0" borderId="0" xfId="0" applyNumberFormat="1" applyFill="1" applyBorder="1" applyProtection="1"/>
    <xf numFmtId="0" fontId="0" fillId="0" borderId="0" xfId="0" applyNumberFormat="1" applyProtection="1"/>
    <xf numFmtId="0" fontId="1" fillId="0" borderId="0" xfId="0" applyFont="1"/>
    <xf numFmtId="0" fontId="1" fillId="0" borderId="0" xfId="0" applyFont="1" applyAlignment="1"/>
    <xf numFmtId="0" fontId="3" fillId="0" borderId="0" xfId="0" applyFont="1" applyBorder="1" applyAlignment="1">
      <alignment horizontal="right"/>
    </xf>
    <xf numFmtId="0" fontId="7" fillId="0" borderId="0" xfId="0" applyFont="1" applyFill="1" applyBorder="1" applyAlignment="1"/>
    <xf numFmtId="0" fontId="1" fillId="0" borderId="0" xfId="0" applyFont="1" applyFill="1" applyBorder="1" applyAlignment="1"/>
    <xf numFmtId="0" fontId="1" fillId="0" borderId="0" xfId="0" applyFont="1" applyAlignment="1">
      <alignment horizontal="left" wrapText="1" indent="1"/>
    </xf>
    <xf numFmtId="0" fontId="1" fillId="0" borderId="0" xfId="0" applyFont="1" applyFill="1" applyBorder="1" applyAlignment="1"/>
    <xf numFmtId="0" fontId="1" fillId="0" borderId="14" xfId="0" applyFont="1" applyBorder="1"/>
    <xf numFmtId="0" fontId="0" fillId="0" borderId="14" xfId="0" applyBorder="1"/>
    <xf numFmtId="0" fontId="0" fillId="0" borderId="0" xfId="0"/>
    <xf numFmtId="0" fontId="29" fillId="0" borderId="14" xfId="0" applyFont="1" applyBorder="1" applyAlignment="1">
      <alignment horizontal="left" wrapText="1"/>
    </xf>
    <xf numFmtId="0" fontId="5" fillId="0" borderId="14" xfId="0" applyFont="1" applyBorder="1" applyAlignment="1">
      <alignment horizontal="left" wrapText="1"/>
    </xf>
    <xf numFmtId="0" fontId="29" fillId="0" borderId="14" xfId="0" applyFont="1" applyBorder="1" applyAlignment="1">
      <alignment horizontal="left"/>
    </xf>
    <xf numFmtId="0" fontId="1" fillId="0" borderId="0" xfId="0" applyFont="1"/>
    <xf numFmtId="0" fontId="3" fillId="0" borderId="0" xfId="0" applyFont="1" applyAlignment="1">
      <alignment wrapText="1"/>
    </xf>
    <xf numFmtId="0" fontId="10" fillId="0" borderId="0" xfId="0" applyNumberFormat="1" applyFont="1" applyAlignment="1" applyProtection="1">
      <protection locked="0"/>
    </xf>
    <xf numFmtId="0" fontId="7" fillId="0" borderId="0" xfId="0" applyFont="1"/>
    <xf numFmtId="0" fontId="34" fillId="0" borderId="0" xfId="34" applyFont="1" applyAlignment="1" applyProtection="1"/>
    <xf numFmtId="0" fontId="35" fillId="0" borderId="0" xfId="0" applyFont="1"/>
    <xf numFmtId="0" fontId="36" fillId="0" borderId="0" xfId="0" applyFont="1"/>
    <xf numFmtId="0" fontId="33" fillId="0" borderId="0" xfId="0" applyFont="1"/>
    <xf numFmtId="0" fontId="3" fillId="0" borderId="0" xfId="0" applyFont="1" applyBorder="1" applyAlignment="1">
      <alignment horizontal="left" vertical="center"/>
    </xf>
    <xf numFmtId="0" fontId="2" fillId="0" borderId="0" xfId="34" applyAlignment="1" applyProtection="1">
      <alignment horizontal="left"/>
    </xf>
    <xf numFmtId="0" fontId="0" fillId="0" borderId="0" xfId="0" applyNumberFormat="1" applyFill="1" applyBorder="1" applyProtection="1">
      <protection locked="0"/>
    </xf>
    <xf numFmtId="0" fontId="0" fillId="0" borderId="0" xfId="0" applyProtection="1">
      <protection locked="0"/>
    </xf>
    <xf numFmtId="0" fontId="0" fillId="0" borderId="0" xfId="0" applyNumberFormat="1" applyProtection="1">
      <protection locked="0"/>
    </xf>
    <xf numFmtId="0" fontId="0" fillId="0" borderId="0" xfId="0" applyFill="1" applyBorder="1" applyProtection="1">
      <protection locked="0"/>
    </xf>
    <xf numFmtId="0" fontId="4" fillId="20" borderId="0" xfId="34" applyNumberFormat="1" applyFont="1" applyFill="1" applyAlignment="1" applyProtection="1">
      <alignment horizontal="right"/>
      <protection locked="0"/>
    </xf>
    <xf numFmtId="0" fontId="32" fillId="0" borderId="0" xfId="0" applyFont="1" applyAlignment="1">
      <alignment vertical="center"/>
    </xf>
    <xf numFmtId="0" fontId="29" fillId="0" borderId="15" xfId="0" applyFont="1" applyBorder="1" applyAlignment="1">
      <alignment horizontal="left" wrapText="1"/>
    </xf>
    <xf numFmtId="0" fontId="30" fillId="0" borderId="14" xfId="34" applyFont="1" applyBorder="1" applyAlignment="1" applyProtection="1">
      <alignment horizontal="left" wrapText="1"/>
    </xf>
    <xf numFmtId="0" fontId="37" fillId="0" borderId="15" xfId="34" applyFont="1" applyBorder="1" applyAlignment="1" applyProtection="1">
      <alignment wrapText="1"/>
    </xf>
    <xf numFmtId="0" fontId="33" fillId="0" borderId="0" xfId="0" applyFont="1" applyFill="1" applyBorder="1" applyAlignment="1"/>
    <xf numFmtId="0" fontId="32" fillId="0" borderId="0" xfId="0" applyFont="1" applyFill="1" applyBorder="1" applyAlignment="1">
      <alignment horizontal="left" vertical="center"/>
    </xf>
    <xf numFmtId="0" fontId="31" fillId="0" borderId="0" xfId="0" applyFont="1" applyFill="1" applyBorder="1" applyAlignment="1">
      <alignment horizontal="left" vertical="center"/>
    </xf>
    <xf numFmtId="0" fontId="1" fillId="0" borderId="0" xfId="0" applyFont="1" applyBorder="1"/>
    <xf numFmtId="0" fontId="1" fillId="0" borderId="15" xfId="0" applyFont="1" applyBorder="1"/>
    <xf numFmtId="0" fontId="0" fillId="0" borderId="15" xfId="0" applyBorder="1"/>
    <xf numFmtId="0" fontId="0" fillId="0" borderId="0" xfId="0" applyBorder="1"/>
    <xf numFmtId="0" fontId="29" fillId="0" borderId="0" xfId="0" applyFont="1" applyBorder="1" applyAlignment="1">
      <alignment horizontal="left" wrapText="1"/>
    </xf>
    <xf numFmtId="0" fontId="9" fillId="0" borderId="0" xfId="0" applyNumberFormat="1" applyFont="1" applyFill="1" applyBorder="1" applyAlignment="1" applyProtection="1">
      <alignment vertical="center"/>
      <protection locked="0"/>
    </xf>
    <xf numFmtId="0" fontId="1" fillId="0" borderId="0" xfId="0" applyFont="1" applyFill="1" applyAlignment="1" applyProtection="1"/>
    <xf numFmtId="0" fontId="43" fillId="0" borderId="0" xfId="0" applyNumberFormat="1" applyFont="1" applyFill="1" applyBorder="1" applyProtection="1"/>
    <xf numFmtId="0" fontId="43" fillId="0" borderId="0" xfId="0" applyFont="1" applyProtection="1"/>
    <xf numFmtId="0" fontId="43" fillId="0" borderId="0" xfId="0" applyNumberFormat="1" applyFont="1" applyProtection="1"/>
    <xf numFmtId="0" fontId="44" fillId="0" borderId="0" xfId="0" applyNumberFormat="1" applyFont="1" applyAlignment="1" applyProtection="1">
      <alignment vertical="center"/>
      <protection locked="0"/>
    </xf>
    <xf numFmtId="0" fontId="46" fillId="24" borderId="10" xfId="0" applyNumberFormat="1" applyFont="1" applyFill="1" applyBorder="1" applyAlignment="1" applyProtection="1">
      <alignment horizontal="left" vertical="center"/>
    </xf>
    <xf numFmtId="0" fontId="46" fillId="24" borderId="10" xfId="0" applyFont="1" applyFill="1" applyBorder="1" applyAlignment="1" applyProtection="1">
      <alignment vertical="center"/>
    </xf>
    <xf numFmtId="0" fontId="42" fillId="24" borderId="10" xfId="0" applyFont="1" applyFill="1" applyBorder="1" applyAlignment="1" applyProtection="1">
      <alignment vertical="center"/>
    </xf>
    <xf numFmtId="0" fontId="42" fillId="24" borderId="10" xfId="0" applyNumberFormat="1" applyFont="1" applyFill="1" applyBorder="1" applyAlignment="1" applyProtection="1">
      <alignment horizontal="center" vertical="center"/>
    </xf>
    <xf numFmtId="1" fontId="42" fillId="24" borderId="10" xfId="40" applyNumberFormat="1" applyFont="1" applyFill="1" applyBorder="1" applyAlignment="1" applyProtection="1">
      <alignment horizontal="center" vertical="center"/>
    </xf>
    <xf numFmtId="9" fontId="42" fillId="24" borderId="10" xfId="40" applyFont="1" applyFill="1" applyBorder="1" applyAlignment="1" applyProtection="1">
      <alignment horizontal="center" vertical="center"/>
    </xf>
    <xf numFmtId="1" fontId="42" fillId="24" borderId="10" xfId="0" applyNumberFormat="1" applyFont="1" applyFill="1" applyBorder="1" applyAlignment="1" applyProtection="1">
      <alignment horizontal="center" vertical="center"/>
    </xf>
    <xf numFmtId="0" fontId="42" fillId="0" borderId="10" xfId="0" applyNumberFormat="1" applyFont="1" applyFill="1" applyBorder="1" applyAlignment="1" applyProtection="1">
      <alignment horizontal="left" vertical="center"/>
    </xf>
    <xf numFmtId="0" fontId="42" fillId="0" borderId="10" xfId="0" applyFont="1" applyFill="1" applyBorder="1" applyAlignment="1" applyProtection="1">
      <alignment vertical="center"/>
    </xf>
    <xf numFmtId="1" fontId="47" fillId="26" borderId="12" xfId="0" applyNumberFormat="1" applyFont="1" applyFill="1" applyBorder="1" applyAlignment="1" applyProtection="1">
      <alignment horizontal="center" vertical="center"/>
    </xf>
    <xf numFmtId="9" fontId="47" fillId="26" borderId="12" xfId="40" applyFont="1" applyFill="1" applyBorder="1" applyAlignment="1" applyProtection="1">
      <alignment horizontal="center" vertical="center"/>
    </xf>
    <xf numFmtId="1" fontId="47" fillId="0" borderId="12" xfId="0" applyNumberFormat="1" applyFont="1" applyBorder="1" applyAlignment="1" applyProtection="1">
      <alignment horizontal="center" vertical="center"/>
    </xf>
    <xf numFmtId="0" fontId="48" fillId="0" borderId="10" xfId="0" applyFont="1" applyFill="1" applyBorder="1" applyAlignment="1" applyProtection="1">
      <alignment vertical="center"/>
    </xf>
    <xf numFmtId="0" fontId="42" fillId="0" borderId="10" xfId="0" applyNumberFormat="1" applyFont="1" applyFill="1" applyBorder="1" applyAlignment="1" applyProtection="1">
      <alignment horizontal="center" vertical="center"/>
    </xf>
    <xf numFmtId="1" fontId="42" fillId="0" borderId="10" xfId="40" applyNumberFormat="1" applyFont="1" applyFill="1" applyBorder="1" applyAlignment="1" applyProtection="1">
      <alignment horizontal="center" vertical="center"/>
    </xf>
    <xf numFmtId="9" fontId="42" fillId="0" borderId="10" xfId="40" applyFont="1" applyFill="1" applyBorder="1" applyAlignment="1" applyProtection="1">
      <alignment horizontal="center" vertical="center"/>
    </xf>
    <xf numFmtId="1" fontId="42" fillId="0" borderId="10" xfId="0" applyNumberFormat="1" applyFont="1" applyFill="1" applyBorder="1" applyAlignment="1" applyProtection="1">
      <alignment horizontal="center" vertical="center"/>
    </xf>
    <xf numFmtId="0" fontId="42" fillId="0" borderId="0" xfId="0" applyFont="1" applyFill="1" applyBorder="1" applyAlignment="1" applyProtection="1">
      <alignment vertical="center"/>
    </xf>
    <xf numFmtId="0" fontId="49" fillId="23" borderId="0" xfId="0" applyFont="1" applyFill="1" applyBorder="1" applyAlignment="1" applyProtection="1">
      <alignment vertical="center"/>
    </xf>
    <xf numFmtId="0" fontId="45" fillId="24" borderId="0" xfId="0" applyFont="1" applyFill="1" applyAlignment="1" applyProtection="1">
      <alignment vertical="center"/>
    </xf>
    <xf numFmtId="0" fontId="50" fillId="23" borderId="0" xfId="0" applyFont="1" applyFill="1" applyBorder="1" applyAlignment="1" applyProtection="1">
      <alignment vertical="center"/>
    </xf>
    <xf numFmtId="0" fontId="51" fillId="24" borderId="0" xfId="0" applyFont="1" applyFill="1" applyAlignment="1" applyProtection="1">
      <alignment vertical="center"/>
    </xf>
    <xf numFmtId="0" fontId="51" fillId="0" borderId="0" xfId="0" applyFont="1" applyFill="1" applyBorder="1" applyAlignment="1" applyProtection="1">
      <alignment vertical="center"/>
    </xf>
    <xf numFmtId="0" fontId="47" fillId="23" borderId="0" xfId="0" applyFont="1" applyFill="1" applyBorder="1" applyAlignment="1" applyProtection="1">
      <alignment vertical="center"/>
    </xf>
    <xf numFmtId="0" fontId="42" fillId="24" borderId="0" xfId="0" applyFont="1" applyFill="1" applyAlignment="1" applyProtection="1">
      <alignment vertical="center"/>
    </xf>
    <xf numFmtId="0" fontId="47" fillId="22" borderId="11" xfId="0" applyFont="1" applyFill="1" applyBorder="1" applyAlignment="1" applyProtection="1">
      <alignment vertical="center"/>
    </xf>
    <xf numFmtId="0" fontId="47" fillId="0" borderId="12" xfId="0" quotePrefix="1" applyFont="1" applyFill="1" applyBorder="1" applyAlignment="1" applyProtection="1">
      <alignment horizontal="center" vertical="center"/>
    </xf>
    <xf numFmtId="1" fontId="47" fillId="0" borderId="12" xfId="0" applyNumberFormat="1" applyFont="1" applyFill="1" applyBorder="1" applyAlignment="1" applyProtection="1">
      <alignment horizontal="center" vertical="center"/>
    </xf>
    <xf numFmtId="0" fontId="47" fillId="0" borderId="12" xfId="0" applyFont="1" applyBorder="1" applyAlignment="1" applyProtection="1">
      <alignment vertical="center"/>
    </xf>
    <xf numFmtId="0" fontId="47" fillId="0" borderId="12" xfId="0" applyFont="1" applyBorder="1" applyAlignment="1" applyProtection="1">
      <alignment horizontal="left" vertical="center"/>
    </xf>
    <xf numFmtId="166" fontId="3" fillId="0" borderId="13" xfId="0" applyNumberFormat="1" applyFont="1" applyFill="1" applyBorder="1" applyAlignment="1" applyProtection="1">
      <alignment horizontal="center" vertical="center" shrinkToFit="1"/>
    </xf>
    <xf numFmtId="0" fontId="46" fillId="24" borderId="16" xfId="0" applyNumberFormat="1" applyFont="1" applyFill="1" applyBorder="1" applyAlignment="1" applyProtection="1">
      <alignment horizontal="left" vertical="center"/>
    </xf>
    <xf numFmtId="0" fontId="46" fillId="24" borderId="16" xfId="0" applyFont="1" applyFill="1" applyBorder="1" applyAlignment="1" applyProtection="1">
      <alignment vertical="center"/>
    </xf>
    <xf numFmtId="0" fontId="42" fillId="24" borderId="16" xfId="0" applyFont="1" applyFill="1" applyBorder="1" applyAlignment="1" applyProtection="1">
      <alignment vertical="center"/>
    </xf>
    <xf numFmtId="0" fontId="42" fillId="24" borderId="16" xfId="0" applyNumberFormat="1" applyFont="1" applyFill="1" applyBorder="1" applyAlignment="1" applyProtection="1">
      <alignment horizontal="center" vertical="center"/>
    </xf>
    <xf numFmtId="165" fontId="42" fillId="24" borderId="16" xfId="0" applyNumberFormat="1" applyFont="1" applyFill="1" applyBorder="1" applyAlignment="1" applyProtection="1">
      <alignment horizontal="right" vertical="center"/>
    </xf>
    <xf numFmtId="1" fontId="42" fillId="24" borderId="16" xfId="40" applyNumberFormat="1" applyFont="1" applyFill="1" applyBorder="1" applyAlignment="1" applyProtection="1">
      <alignment horizontal="center" vertical="center"/>
    </xf>
    <xf numFmtId="9" fontId="42" fillId="24" borderId="16" xfId="40" applyFont="1" applyFill="1" applyBorder="1" applyAlignment="1" applyProtection="1">
      <alignment horizontal="center" vertical="center"/>
    </xf>
    <xf numFmtId="1" fontId="42" fillId="24" borderId="16" xfId="0" applyNumberFormat="1" applyFont="1" applyFill="1" applyBorder="1" applyAlignment="1" applyProtection="1">
      <alignment horizontal="center" vertical="center"/>
    </xf>
    <xf numFmtId="166" fontId="3" fillId="0" borderId="18" xfId="0" applyNumberFormat="1" applyFont="1" applyFill="1" applyBorder="1" applyAlignment="1" applyProtection="1">
      <alignment horizontal="center" vertical="center" shrinkToFit="1"/>
    </xf>
    <xf numFmtId="166" fontId="3" fillId="0" borderId="19" xfId="0" applyNumberFormat="1" applyFont="1" applyFill="1" applyBorder="1" applyAlignment="1" applyProtection="1">
      <alignment horizontal="center" vertical="center" shrinkToFit="1"/>
    </xf>
    <xf numFmtId="1" fontId="53" fillId="24" borderId="16" xfId="0" applyNumberFormat="1" applyFont="1" applyFill="1" applyBorder="1" applyAlignment="1" applyProtection="1">
      <alignment horizontal="center" vertical="center"/>
    </xf>
    <xf numFmtId="1" fontId="54" fillId="0" borderId="12" xfId="0" applyNumberFormat="1" applyFont="1" applyBorder="1" applyAlignment="1" applyProtection="1">
      <alignment horizontal="center" vertical="center"/>
    </xf>
    <xf numFmtId="1" fontId="53" fillId="24" borderId="10" xfId="0" applyNumberFormat="1" applyFont="1" applyFill="1" applyBorder="1" applyAlignment="1" applyProtection="1">
      <alignment horizontal="center" vertical="center"/>
    </xf>
    <xf numFmtId="1" fontId="53" fillId="0" borderId="10" xfId="0" applyNumberFormat="1" applyFont="1" applyFill="1" applyBorder="1" applyAlignment="1" applyProtection="1">
      <alignment horizontal="center" vertical="center"/>
    </xf>
    <xf numFmtId="0" fontId="53" fillId="24" borderId="0" xfId="0" applyFont="1" applyFill="1" applyAlignment="1" applyProtection="1">
      <alignment vertical="center"/>
    </xf>
    <xf numFmtId="1" fontId="54" fillId="0" borderId="12" xfId="0" applyNumberFormat="1" applyFont="1" applyFill="1" applyBorder="1" applyAlignment="1" applyProtection="1">
      <alignment horizontal="center" vertical="center"/>
    </xf>
    <xf numFmtId="165" fontId="47" fillId="25" borderId="12" xfId="0" applyNumberFormat="1" applyFont="1" applyFill="1" applyBorder="1" applyAlignment="1" applyProtection="1">
      <alignment horizontal="center" vertical="center"/>
    </xf>
    <xf numFmtId="165" fontId="47" fillId="0" borderId="12" xfId="0" applyNumberFormat="1" applyFont="1" applyBorder="1" applyAlignment="1" applyProtection="1">
      <alignment horizontal="center" vertical="center"/>
    </xf>
    <xf numFmtId="165" fontId="42" fillId="24" borderId="10" xfId="0" applyNumberFormat="1" applyFont="1" applyFill="1" applyBorder="1" applyAlignment="1" applyProtection="1">
      <alignment horizontal="center" vertical="center"/>
    </xf>
    <xf numFmtId="0" fontId="48" fillId="0" borderId="10" xfId="0" applyFont="1" applyFill="1" applyBorder="1" applyAlignment="1" applyProtection="1">
      <alignment horizontal="center" vertical="center"/>
    </xf>
    <xf numFmtId="0" fontId="50" fillId="23" borderId="0" xfId="0" applyFont="1" applyFill="1" applyBorder="1" applyAlignment="1" applyProtection="1">
      <alignment horizontal="center" vertical="center"/>
    </xf>
    <xf numFmtId="0" fontId="42" fillId="24" borderId="0" xfId="0" applyFont="1" applyFill="1" applyAlignment="1" applyProtection="1">
      <alignment horizontal="center" vertical="center"/>
    </xf>
    <xf numFmtId="0" fontId="42" fillId="24" borderId="16" xfId="0" applyFont="1" applyFill="1" applyBorder="1" applyAlignment="1" applyProtection="1">
      <alignment horizontal="left" vertical="center"/>
    </xf>
    <xf numFmtId="0" fontId="42" fillId="0" borderId="10" xfId="0" applyFont="1" applyFill="1" applyBorder="1" applyAlignment="1" applyProtection="1">
      <alignment horizontal="left" vertical="center"/>
    </xf>
    <xf numFmtId="0" fontId="42" fillId="24" borderId="10" xfId="0" applyFont="1" applyFill="1" applyBorder="1" applyAlignment="1" applyProtection="1">
      <alignment horizontal="left" vertical="center"/>
    </xf>
    <xf numFmtId="0" fontId="55" fillId="0" borderId="0" xfId="0" applyNumberFormat="1" applyFont="1" applyFill="1" applyBorder="1" applyProtection="1"/>
    <xf numFmtId="0" fontId="55" fillId="0" borderId="0" xfId="0" applyFont="1" applyFill="1" applyBorder="1" applyProtection="1"/>
    <xf numFmtId="0" fontId="1" fillId="0" borderId="0" xfId="0" applyFont="1" applyFill="1" applyBorder="1" applyProtection="1"/>
    <xf numFmtId="0" fontId="55" fillId="0" borderId="0" xfId="0" applyFont="1" applyProtection="1"/>
    <xf numFmtId="0" fontId="55" fillId="0" borderId="0" xfId="0" applyFont="1" applyFill="1" applyAlignment="1" applyProtection="1">
      <alignment horizontal="right" vertical="center"/>
    </xf>
    <xf numFmtId="165" fontId="42" fillId="24" borderId="16" xfId="0" applyNumberFormat="1" applyFont="1" applyFill="1" applyBorder="1" applyAlignment="1" applyProtection="1">
      <alignment horizontal="center" vertical="center"/>
    </xf>
    <xf numFmtId="0" fontId="56" fillId="0" borderId="20" xfId="0" applyFont="1" applyFill="1" applyBorder="1" applyAlignment="1" applyProtection="1">
      <alignment horizontal="center" vertical="center" wrapText="1"/>
    </xf>
    <xf numFmtId="0" fontId="42" fillId="0" borderId="21" xfId="0" applyNumberFormat="1" applyFont="1" applyFill="1" applyBorder="1" applyAlignment="1" applyProtection="1">
      <alignment horizontal="center" vertical="center" shrinkToFit="1"/>
    </xf>
    <xf numFmtId="0" fontId="42" fillId="0" borderId="22" xfId="0" applyNumberFormat="1" applyFont="1" applyFill="1" applyBorder="1" applyAlignment="1" applyProtection="1">
      <alignment horizontal="center" vertical="center" shrinkToFit="1"/>
    </xf>
    <xf numFmtId="0" fontId="42" fillId="0" borderId="23" xfId="0" applyNumberFormat="1" applyFont="1" applyFill="1" applyBorder="1" applyAlignment="1" applyProtection="1">
      <alignment horizontal="center" vertical="center" shrinkToFit="1"/>
    </xf>
    <xf numFmtId="0" fontId="1" fillId="0" borderId="0" xfId="0" applyFont="1" applyFill="1" applyBorder="1" applyAlignment="1" applyProtection="1"/>
    <xf numFmtId="0" fontId="57" fillId="0" borderId="0" xfId="0" applyNumberFormat="1" applyFont="1" applyFill="1" applyBorder="1" applyAlignment="1" applyProtection="1">
      <alignment vertical="center"/>
      <protection locked="0"/>
    </xf>
    <xf numFmtId="0" fontId="42" fillId="0" borderId="10" xfId="0" applyFont="1" applyFill="1" applyBorder="1" applyAlignment="1" applyProtection="1">
      <alignment vertical="center" wrapText="1"/>
    </xf>
    <xf numFmtId="0" fontId="47" fillId="0" borderId="12" xfId="0" applyFont="1" applyFill="1" applyBorder="1" applyAlignment="1" applyProtection="1">
      <alignment horizontal="center" vertical="center"/>
    </xf>
    <xf numFmtId="0" fontId="45" fillId="0" borderId="24" xfId="0" applyNumberFormat="1" applyFont="1" applyFill="1" applyBorder="1" applyAlignment="1" applyProtection="1">
      <alignment horizontal="center" vertical="center"/>
      <protection locked="0"/>
    </xf>
    <xf numFmtId="0" fontId="46" fillId="0" borderId="10" xfId="0" applyNumberFormat="1" applyFont="1" applyFill="1" applyBorder="1" applyAlignment="1" applyProtection="1">
      <alignment horizontal="left" vertical="center"/>
    </xf>
    <xf numFmtId="0" fontId="58" fillId="22" borderId="11" xfId="0" applyFont="1" applyFill="1" applyBorder="1" applyAlignment="1" applyProtection="1">
      <alignment vertical="center"/>
    </xf>
    <xf numFmtId="0" fontId="1" fillId="0" borderId="0" xfId="0" applyFont="1" applyAlignment="1" applyProtection="1">
      <alignment horizontal="right" vertical="center"/>
    </xf>
    <xf numFmtId="0" fontId="60" fillId="0" borderId="0" xfId="0" applyFont="1" applyFill="1" applyBorder="1" applyAlignment="1"/>
    <xf numFmtId="0" fontId="1" fillId="0" borderId="0" xfId="0" applyFont="1" applyAlignment="1">
      <alignment vertical="center"/>
    </xf>
    <xf numFmtId="0" fontId="1" fillId="26" borderId="0" xfId="0" applyFont="1" applyFill="1" applyAlignment="1">
      <alignment horizontal="center" vertical="center"/>
    </xf>
    <xf numFmtId="0" fontId="1" fillId="21" borderId="0" xfId="0" applyFont="1" applyFill="1" applyBorder="1" applyAlignment="1">
      <alignment horizontal="center" vertical="center"/>
    </xf>
    <xf numFmtId="0" fontId="61" fillId="0" borderId="0" xfId="0" applyFont="1" applyAlignment="1">
      <alignment wrapText="1"/>
    </xf>
    <xf numFmtId="0" fontId="37" fillId="0" borderId="0" xfId="34" applyFont="1" applyAlignment="1" applyProtection="1"/>
    <xf numFmtId="0" fontId="61" fillId="0" borderId="0" xfId="0" applyFont="1" applyAlignment="1">
      <alignment horizontal="left" wrapText="1"/>
    </xf>
    <xf numFmtId="0" fontId="61" fillId="0" borderId="0" xfId="0" applyFont="1" applyAlignment="1">
      <alignment vertical="center" wrapText="1"/>
    </xf>
    <xf numFmtId="0" fontId="61" fillId="0" borderId="0" xfId="0" applyFont="1" applyFill="1" applyBorder="1" applyAlignment="1">
      <alignment vertical="center" wrapText="1"/>
    </xf>
    <xf numFmtId="0" fontId="62" fillId="0" borderId="0" xfId="0" applyFont="1" applyAlignment="1">
      <alignment vertical="center"/>
    </xf>
    <xf numFmtId="0" fontId="62" fillId="0" borderId="0" xfId="0" applyFont="1"/>
    <xf numFmtId="0" fontId="62" fillId="0" borderId="0" xfId="0" applyFont="1" applyAlignment="1"/>
    <xf numFmtId="0" fontId="63" fillId="0" borderId="0" xfId="0" applyFont="1" applyFill="1" applyBorder="1" applyAlignment="1">
      <alignment vertical="center" wrapText="1"/>
    </xf>
    <xf numFmtId="0" fontId="62" fillId="0" borderId="0" xfId="0" applyFont="1" applyBorder="1"/>
    <xf numFmtId="0" fontId="37" fillId="0" borderId="0" xfId="34" applyFont="1" applyFill="1" applyBorder="1" applyAlignment="1" applyProtection="1">
      <alignment vertical="center"/>
    </xf>
    <xf numFmtId="0" fontId="65" fillId="0" borderId="0" xfId="0" applyFont="1" applyAlignment="1">
      <alignment horizontal="right"/>
    </xf>
    <xf numFmtId="0" fontId="61" fillId="0" borderId="0" xfId="0" applyFont="1"/>
    <xf numFmtId="0" fontId="61" fillId="0" borderId="0" xfId="0" applyFont="1" applyAlignment="1"/>
    <xf numFmtId="0" fontId="61" fillId="0" borderId="0" xfId="0" applyFont="1" applyAlignment="1">
      <alignment horizontal="left" indent="1"/>
    </xf>
    <xf numFmtId="0" fontId="61" fillId="0" borderId="0" xfId="0" quotePrefix="1" applyFont="1" applyAlignment="1">
      <alignment horizontal="left" wrapText="1" indent="1"/>
    </xf>
    <xf numFmtId="0" fontId="36" fillId="0" borderId="0" xfId="0" quotePrefix="1" applyFont="1" applyAlignment="1">
      <alignment horizontal="left" indent="1"/>
    </xf>
    <xf numFmtId="0" fontId="65" fillId="0" borderId="0" xfId="0" applyFont="1" applyAlignment="1">
      <alignment horizontal="left" wrapText="1"/>
    </xf>
    <xf numFmtId="0" fontId="61" fillId="0" borderId="0" xfId="0" applyFont="1" applyFill="1" applyBorder="1" applyAlignment="1">
      <alignment horizontal="left" vertical="center" wrapText="1"/>
    </xf>
    <xf numFmtId="0" fontId="67" fillId="0" borderId="0" xfId="0" applyFont="1" applyAlignment="1">
      <alignment horizontal="right"/>
    </xf>
    <xf numFmtId="0" fontId="68" fillId="0" borderId="0" xfId="0" applyFont="1" applyFill="1" applyBorder="1" applyAlignment="1">
      <alignment vertical="center" wrapText="1"/>
    </xf>
    <xf numFmtId="0" fontId="61" fillId="0" borderId="0" xfId="0" quotePrefix="1" applyFont="1" applyAlignment="1">
      <alignment wrapText="1"/>
    </xf>
    <xf numFmtId="0" fontId="68" fillId="0" borderId="0" xfId="0" applyFont="1" applyAlignment="1"/>
    <xf numFmtId="0" fontId="11" fillId="0" borderId="0" xfId="0" applyFont="1" applyAlignment="1" applyProtection="1">
      <protection locked="0"/>
    </xf>
    <xf numFmtId="0" fontId="68" fillId="0" borderId="0" xfId="0" applyFont="1"/>
    <xf numFmtId="0" fontId="67" fillId="0" borderId="0" xfId="0" applyFont="1" applyFill="1" applyBorder="1" applyAlignment="1"/>
    <xf numFmtId="0" fontId="24" fillId="5" borderId="10" xfId="37" applyBorder="1" applyAlignment="1" applyProtection="1">
      <alignment horizontal="left" vertical="center"/>
    </xf>
    <xf numFmtId="168" fontId="47" fillId="25" borderId="12" xfId="0" applyNumberFormat="1" applyFont="1" applyFill="1" applyBorder="1" applyAlignment="1" applyProtection="1">
      <alignment horizontal="center" vertical="center"/>
    </xf>
    <xf numFmtId="0" fontId="70" fillId="0" borderId="20" xfId="0" applyNumberFormat="1" applyFont="1" applyFill="1" applyBorder="1" applyAlignment="1" applyProtection="1">
      <alignment horizontal="left" vertical="center"/>
    </xf>
    <xf numFmtId="0" fontId="70" fillId="0" borderId="20" xfId="0" applyFont="1" applyFill="1" applyBorder="1" applyAlignment="1" applyProtection="1">
      <alignment horizontal="left" vertical="center"/>
    </xf>
    <xf numFmtId="0" fontId="70" fillId="0" borderId="20" xfId="0" applyFont="1" applyFill="1" applyBorder="1" applyAlignment="1" applyProtection="1">
      <alignment horizontal="center" vertical="center" wrapText="1"/>
    </xf>
    <xf numFmtId="0" fontId="71" fillId="0" borderId="20" xfId="0" applyNumberFormat="1" applyFont="1" applyFill="1" applyBorder="1" applyAlignment="1" applyProtection="1">
      <alignment horizontal="center" vertical="center" wrapText="1"/>
    </xf>
    <xf numFmtId="0" fontId="70" fillId="0" borderId="20" xfId="0" applyFont="1" applyFill="1" applyBorder="1" applyAlignment="1" applyProtection="1">
      <alignment horizontal="center" vertical="center"/>
    </xf>
    <xf numFmtId="0" fontId="59" fillId="0" borderId="0" xfId="34" applyFont="1" applyBorder="1" applyAlignment="1" applyProtection="1">
      <alignment horizontal="left" vertical="center"/>
    </xf>
    <xf numFmtId="164" fontId="45" fillId="0" borderId="17" xfId="0" applyNumberFormat="1" applyFont="1" applyFill="1" applyBorder="1" applyAlignment="1" applyProtection="1">
      <alignment horizontal="center" vertical="center" shrinkToFit="1"/>
      <protection locked="0"/>
    </xf>
    <xf numFmtId="0" fontId="52" fillId="0" borderId="18" xfId="0" applyNumberFormat="1" applyFont="1" applyFill="1" applyBorder="1" applyAlignment="1" applyProtection="1">
      <alignment horizontal="center" vertical="center"/>
    </xf>
    <xf numFmtId="0" fontId="52" fillId="0" borderId="13" xfId="0" applyNumberFormat="1" applyFont="1" applyFill="1" applyBorder="1" applyAlignment="1" applyProtection="1">
      <alignment horizontal="center" vertical="center"/>
    </xf>
    <xf numFmtId="0" fontId="52" fillId="0" borderId="19" xfId="0" applyNumberFormat="1" applyFont="1" applyFill="1" applyBorder="1" applyAlignment="1" applyProtection="1">
      <alignment horizontal="center" vertical="center"/>
    </xf>
    <xf numFmtId="164" fontId="45" fillId="0" borderId="24" xfId="0" applyNumberFormat="1" applyFont="1" applyFill="1" applyBorder="1" applyAlignment="1" applyProtection="1">
      <alignment horizontal="center" vertical="center" shrinkToFit="1"/>
      <protection locked="0"/>
    </xf>
    <xf numFmtId="167" fontId="45" fillId="0" borderId="18" xfId="0" applyNumberFormat="1" applyFont="1" applyFill="1" applyBorder="1" applyAlignment="1" applyProtection="1">
      <alignment horizontal="center" vertical="center"/>
    </xf>
    <xf numFmtId="167" fontId="45" fillId="0" borderId="13" xfId="0" applyNumberFormat="1" applyFont="1" applyFill="1" applyBorder="1" applyAlignment="1" applyProtection="1">
      <alignment horizontal="center" vertical="center"/>
    </xf>
    <xf numFmtId="167" fontId="45" fillId="0" borderId="19" xfId="0" applyNumberFormat="1" applyFont="1" applyFill="1" applyBorder="1" applyAlignment="1" applyProtection="1">
      <alignment horizontal="center" vertical="center"/>
    </xf>
    <xf numFmtId="0" fontId="52" fillId="0" borderId="25" xfId="0" applyNumberFormat="1" applyFont="1" applyFill="1" applyBorder="1" applyAlignment="1" applyProtection="1">
      <alignment horizontal="center" vertical="center"/>
    </xf>
    <xf numFmtId="0" fontId="52" fillId="0" borderId="0" xfId="0" applyNumberFormat="1" applyFont="1" applyFill="1" applyBorder="1" applyAlignment="1" applyProtection="1">
      <alignment horizontal="center" vertical="center"/>
    </xf>
    <xf numFmtId="0" fontId="52" fillId="0" borderId="26" xfId="0" applyNumberFormat="1" applyFont="1" applyFill="1" applyBorder="1" applyAlignment="1" applyProtection="1">
      <alignment horizontal="center" vertical="center"/>
    </xf>
    <xf numFmtId="167" fontId="45" fillId="0" borderId="25" xfId="0" applyNumberFormat="1" applyFont="1" applyFill="1" applyBorder="1" applyAlignment="1" applyProtection="1">
      <alignment horizontal="center" vertical="center"/>
    </xf>
    <xf numFmtId="167" fontId="45" fillId="0" borderId="0" xfId="0" applyNumberFormat="1" applyFont="1" applyFill="1" applyBorder="1" applyAlignment="1" applyProtection="1">
      <alignment horizontal="center" vertical="center"/>
    </xf>
    <xf numFmtId="167" fontId="45" fillId="0" borderId="26" xfId="0" applyNumberFormat="1" applyFont="1" applyFill="1" applyBorder="1" applyAlignment="1" applyProtection="1">
      <alignment horizontal="center" vertical="center"/>
    </xf>
    <xf numFmtId="0" fontId="60" fillId="0" borderId="0" xfId="0" applyFont="1" applyFill="1" applyBorder="1" applyAlignment="1">
      <alignment horizontal="left"/>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153">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
      <border>
        <left style="thin">
          <color rgb="FFC00000"/>
        </left>
        <right style="thin">
          <color rgb="FFC00000"/>
        </right>
        <vertical/>
        <horizontal/>
      </border>
    </dxf>
    <dxf>
      <font>
        <color theme="0"/>
      </font>
      <fill>
        <patternFill>
          <bgColor theme="5"/>
        </patternFill>
      </fill>
    </dxf>
    <dxf>
      <border>
        <left style="thin">
          <color rgb="FFC00000"/>
        </left>
        <right style="thin">
          <color rgb="FFC00000"/>
        </right>
        <vertical/>
        <horizontal/>
      </border>
    </dxf>
    <dxf>
      <font>
        <color theme="0"/>
      </font>
      <fill>
        <patternFill>
          <bgColor theme="5"/>
        </patternFill>
      </fill>
    </dxf>
    <dxf>
      <font>
        <color theme="0"/>
      </font>
      <fill>
        <patternFill>
          <bgColor theme="5"/>
        </patternFill>
      </fill>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ont>
        <color theme="0"/>
      </font>
      <fill>
        <patternFill>
          <bgColor theme="5"/>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absolute">
    <xdr:from>
      <xdr:col>11</xdr:col>
      <xdr:colOff>1058</xdr:colOff>
      <xdr:row>5</xdr:row>
      <xdr:rowOff>142875</xdr:rowOff>
    </xdr:from>
    <xdr:to>
      <xdr:col>32</xdr:col>
      <xdr:colOff>43642</xdr:colOff>
      <xdr:row>9</xdr:row>
      <xdr:rowOff>187324</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121921</xdr:colOff>
      <xdr:row>2</xdr:row>
      <xdr:rowOff>129540</xdr:rowOff>
    </xdr:from>
    <xdr:to>
      <xdr:col>1</xdr:col>
      <xdr:colOff>2141220</xdr:colOff>
      <xdr:row>12</xdr:row>
      <xdr:rowOff>198120</xdr:rowOff>
    </xdr:to>
    <xdr:pic>
      <xdr:nvPicPr>
        <xdr:cNvPr id="2" name="Picture 1">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396" y="548640"/>
          <a:ext cx="2019299" cy="1754505"/>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editAs="oneCell">
    <xdr:from>
      <xdr:col>2</xdr:col>
      <xdr:colOff>2135505</xdr:colOff>
      <xdr:row>0</xdr:row>
      <xdr:rowOff>0</xdr:rowOff>
    </xdr:from>
    <xdr:to>
      <xdr:col>2</xdr:col>
      <xdr:colOff>3611880</xdr:colOff>
      <xdr:row>0</xdr:row>
      <xdr:rowOff>340995</xdr:rowOff>
    </xdr:to>
    <xdr:pic>
      <xdr:nvPicPr>
        <xdr:cNvPr id="4" name="Picture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021580" y="0"/>
          <a:ext cx="1476375" cy="34099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4495800</xdr:colOff>
      <xdr:row>0</xdr:row>
      <xdr:rowOff>1</xdr:rowOff>
    </xdr:from>
    <xdr:to>
      <xdr:col>1</xdr:col>
      <xdr:colOff>6000750</xdr:colOff>
      <xdr:row>0</xdr:row>
      <xdr:rowOff>338615</xdr:rowOff>
    </xdr:to>
    <xdr:pic>
      <xdr:nvPicPr>
        <xdr:cNvPr id="5" name="Picture 4">
          <a:extLst>
            <a:ext uri="{FF2B5EF4-FFF2-40B4-BE49-F238E27FC236}">
              <a16:creationId xmlns:a16="http://schemas.microsoft.com/office/drawing/2014/main" id="{00000000-0008-0000-0200-000005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867275" y="1"/>
          <a:ext cx="1504950" cy="33861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3771899</xdr:colOff>
      <xdr:row>0</xdr:row>
      <xdr:rowOff>1</xdr:rowOff>
    </xdr:from>
    <xdr:to>
      <xdr:col>1</xdr:col>
      <xdr:colOff>5381624</xdr:colOff>
      <xdr:row>0</xdr:row>
      <xdr:rowOff>362189</xdr:rowOff>
    </xdr:to>
    <xdr:pic>
      <xdr:nvPicPr>
        <xdr:cNvPr id="4" name="Picture 3">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143374" y="1"/>
          <a:ext cx="1609725" cy="362188"/>
        </a:xfrm>
        <a:prstGeom prst="rect">
          <a:avLst/>
        </a:prstGeom>
      </xdr:spPr>
    </xdr:pic>
    <xdr:clientData/>
  </xdr:twoCellAnchor>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blog/business/pm/new-gantt-chart-for-excel-online.html" TargetMode="External"/><Relationship Id="rId2" Type="http://schemas.openxmlformats.org/officeDocument/2006/relationships/hyperlink" Target="https://www.vertex42.com/Links/go.php?urlid=GanttChartPro" TargetMode="External"/><Relationship Id="rId1" Type="http://schemas.openxmlformats.org/officeDocument/2006/relationships/hyperlink" Target="https://www.vertex42.com/Links/go.php?urlid=GanttChartPro" TargetMode="Externa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excel.uservoice.com/forums/304921-excel-for-windows-desktop-application/suggestions/19676413-make-paste-and-merge-conditional-formatting-the" TargetMode="External"/><Relationship Id="rId7" Type="http://schemas.openxmlformats.org/officeDocument/2006/relationships/comments" Target="../comments2.xml"/><Relationship Id="rId2" Type="http://schemas.openxmlformats.org/officeDocument/2006/relationships/hyperlink" Target="https://www.vertex42.com/ExcelTemplates/excel-gantt-chart.html" TargetMode="External"/><Relationship Id="rId1" Type="http://schemas.openxmlformats.org/officeDocument/2006/relationships/hyperlink" Target="https://www.vertex42.com/Links/go.php?urlid=GanttChartPro" TargetMode="External"/><Relationship Id="rId6" Type="http://schemas.openxmlformats.org/officeDocument/2006/relationships/vmlDrawing" Target="../drawings/vmlDrawing2.vm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vertex42.com/licensing/EULA_privateuse.html" TargetMode="External"/><Relationship Id="rId1" Type="http://schemas.openxmlformats.org/officeDocument/2006/relationships/hyperlink" Target="https://www.vertex42.com/ExcelTemplates/excel-gantt-chart.html" TargetMode="External"/><Relationship Id="rId4"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pageSetUpPr fitToPage="1"/>
  </sheetPr>
  <dimension ref="A1:CX41"/>
  <sheetViews>
    <sheetView showGridLines="0" tabSelected="1" zoomScale="96" zoomScaleNormal="96" workbookViewId="0">
      <pane ySplit="7" topLeftCell="A8" activePane="bottomLeft" state="frozen"/>
      <selection pane="bottomLeft" activeCell="E7" sqref="E7"/>
    </sheetView>
  </sheetViews>
  <sheetFormatPr defaultColWidth="9.140625" defaultRowHeight="12.75" x14ac:dyDescent="0.2"/>
  <cols>
    <col min="1" max="1" width="6.7109375" style="5" customWidth="1"/>
    <col min="2" max="2" width="19.28515625" style="1" customWidth="1"/>
    <col min="3" max="3" width="0.5703125" style="1" customWidth="1"/>
    <col min="4" max="4" width="6.85546875" style="6" hidden="1" customWidth="1"/>
    <col min="5" max="6" width="12" style="1" customWidth="1"/>
    <col min="7" max="7" width="6" style="1" customWidth="1"/>
    <col min="8" max="8" width="6.7109375" style="1" customWidth="1"/>
    <col min="9" max="9" width="6.42578125" style="1" customWidth="1"/>
    <col min="10" max="66" width="2.28515625" style="1" customWidth="1"/>
    <col min="67" max="101" width="2.28515625" style="3" customWidth="1"/>
    <col min="102" max="16384" width="9.140625" style="3"/>
  </cols>
  <sheetData>
    <row r="1" spans="1:101" ht="30" customHeight="1" x14ac:dyDescent="0.2">
      <c r="A1" s="120" t="s">
        <v>135</v>
      </c>
      <c r="B1" s="47"/>
      <c r="C1" s="47"/>
      <c r="D1" s="47"/>
      <c r="E1" s="47"/>
      <c r="F1" s="47"/>
      <c r="I1" s="126"/>
      <c r="K1" s="164"/>
      <c r="L1" s="164"/>
      <c r="M1" s="164"/>
      <c r="N1" s="164"/>
      <c r="O1" s="164"/>
      <c r="P1" s="164"/>
      <c r="Q1" s="164"/>
      <c r="R1" s="164"/>
      <c r="S1" s="164"/>
      <c r="T1" s="164"/>
      <c r="U1" s="164"/>
      <c r="V1" s="164"/>
      <c r="W1" s="164"/>
      <c r="X1" s="164"/>
      <c r="Y1" s="164"/>
      <c r="Z1" s="164"/>
      <c r="AA1" s="164"/>
      <c r="AB1" s="164"/>
      <c r="AC1" s="164"/>
      <c r="AD1" s="164"/>
      <c r="AE1" s="164"/>
    </row>
    <row r="2" spans="1:101" ht="18" customHeight="1" x14ac:dyDescent="0.2">
      <c r="A2" s="52" t="s">
        <v>136</v>
      </c>
      <c r="B2" s="22"/>
      <c r="C2" s="22"/>
      <c r="D2" s="34"/>
      <c r="E2" s="154"/>
      <c r="F2" s="154"/>
      <c r="H2" s="2"/>
    </row>
    <row r="3" spans="1:101" ht="14.25" x14ac:dyDescent="0.2">
      <c r="A3" s="52"/>
      <c r="B3" s="48"/>
      <c r="C3" s="4"/>
      <c r="D3" s="4"/>
      <c r="E3" s="4"/>
      <c r="F3" s="4"/>
      <c r="G3" s="4"/>
      <c r="H3" s="2"/>
      <c r="K3" s="29"/>
      <c r="L3" s="29"/>
      <c r="M3" s="29"/>
      <c r="N3" s="29"/>
      <c r="O3" s="29"/>
      <c r="P3" s="29"/>
      <c r="Q3" s="29"/>
      <c r="R3" s="29"/>
      <c r="S3" s="29"/>
      <c r="T3" s="29"/>
      <c r="U3" s="29"/>
      <c r="V3" s="29"/>
      <c r="W3" s="29"/>
      <c r="X3" s="29"/>
      <c r="Y3" s="29"/>
      <c r="Z3" s="29"/>
      <c r="AA3" s="29"/>
    </row>
    <row r="4" spans="1:101" ht="17.25" customHeight="1" x14ac:dyDescent="0.2">
      <c r="A4" s="109"/>
      <c r="B4" s="113" t="s">
        <v>74</v>
      </c>
      <c r="C4" s="169">
        <v>43598</v>
      </c>
      <c r="D4" s="169"/>
      <c r="E4" s="169"/>
      <c r="F4" s="110"/>
      <c r="G4" s="113" t="s">
        <v>73</v>
      </c>
      <c r="H4" s="123">
        <v>1</v>
      </c>
      <c r="I4" s="111"/>
      <c r="J4" s="50"/>
      <c r="K4" s="166" t="str">
        <f>"Week "&amp;(K6-($C$4-WEEKDAY($C$4,1)+2))/7+1</f>
        <v>Week 1</v>
      </c>
      <c r="L4" s="167"/>
      <c r="M4" s="167"/>
      <c r="N4" s="167"/>
      <c r="O4" s="167"/>
      <c r="P4" s="167"/>
      <c r="Q4" s="168"/>
      <c r="R4" s="166" t="str">
        <f>"Week "&amp;(R6-($C$4-WEEKDAY($C$4,1)+2))/7+1</f>
        <v>Week 2</v>
      </c>
      <c r="S4" s="167"/>
      <c r="T4" s="167"/>
      <c r="U4" s="167"/>
      <c r="V4" s="167"/>
      <c r="W4" s="167"/>
      <c r="X4" s="168"/>
      <c r="Y4" s="166" t="str">
        <f>"Week "&amp;(Y6-($C$4-WEEKDAY($C$4,1)+2))/7+1</f>
        <v>Week 3</v>
      </c>
      <c r="Z4" s="167"/>
      <c r="AA4" s="167"/>
      <c r="AB4" s="167"/>
      <c r="AC4" s="167"/>
      <c r="AD4" s="167"/>
      <c r="AE4" s="168"/>
      <c r="AF4" s="166" t="str">
        <f>"Week "&amp;(AF6-($C$4-WEEKDAY($C$4,1)+2))/7+1</f>
        <v>Week 4</v>
      </c>
      <c r="AG4" s="167"/>
      <c r="AH4" s="167"/>
      <c r="AI4" s="167"/>
      <c r="AJ4" s="167"/>
      <c r="AK4" s="167"/>
      <c r="AL4" s="168"/>
      <c r="AM4" s="166" t="str">
        <f>"Week "&amp;(AM6-($C$4-WEEKDAY($C$4,1)+2))/7+1</f>
        <v>Week 5</v>
      </c>
      <c r="AN4" s="167"/>
      <c r="AO4" s="167"/>
      <c r="AP4" s="167"/>
      <c r="AQ4" s="167"/>
      <c r="AR4" s="167"/>
      <c r="AS4" s="168"/>
      <c r="AT4" s="166" t="str">
        <f>"Week "&amp;(AT6-($C$4-WEEKDAY($C$4,1)+2))/7+1</f>
        <v>Week 6</v>
      </c>
      <c r="AU4" s="167"/>
      <c r="AV4" s="167"/>
      <c r="AW4" s="167"/>
      <c r="AX4" s="167"/>
      <c r="AY4" s="167"/>
      <c r="AZ4" s="168"/>
      <c r="BA4" s="166" t="str">
        <f>"Week "&amp;(BA6-($C$4-WEEKDAY($C$4,1)+2))/7+1</f>
        <v>Week 7</v>
      </c>
      <c r="BB4" s="167"/>
      <c r="BC4" s="167"/>
      <c r="BD4" s="167"/>
      <c r="BE4" s="167"/>
      <c r="BF4" s="167"/>
      <c r="BG4" s="168"/>
      <c r="BH4" s="166" t="str">
        <f>"Week "&amp;(BH6-($C$4-WEEKDAY($C$4,1)+2))/7+1</f>
        <v>Week 8</v>
      </c>
      <c r="BI4" s="167"/>
      <c r="BJ4" s="167"/>
      <c r="BK4" s="167"/>
      <c r="BL4" s="167"/>
      <c r="BM4" s="167"/>
      <c r="BN4" s="168"/>
      <c r="BO4" s="173" t="str">
        <f>"Week "&amp;(BO6-($C$4-WEEKDAY($C$4,1)+2))/7+1</f>
        <v>Week 9</v>
      </c>
      <c r="BP4" s="174"/>
      <c r="BQ4" s="174"/>
      <c r="BR4" s="174"/>
      <c r="BS4" s="174"/>
      <c r="BT4" s="174"/>
      <c r="BU4" s="175"/>
      <c r="BV4" s="173" t="str">
        <f>"Week "&amp;(BV6-($C$4-WEEKDAY($C$4,1)+2))/7+1</f>
        <v>Week 10</v>
      </c>
      <c r="BW4" s="174"/>
      <c r="BX4" s="174"/>
      <c r="BY4" s="174"/>
      <c r="BZ4" s="174"/>
      <c r="CA4" s="174"/>
      <c r="CB4" s="175"/>
      <c r="CC4" s="173" t="str">
        <f>"Week "&amp;(CC6-($C$4-WEEKDAY($C$4,1)+2))/7+1</f>
        <v>Week 11</v>
      </c>
      <c r="CD4" s="174"/>
      <c r="CE4" s="174"/>
      <c r="CF4" s="174"/>
      <c r="CG4" s="174"/>
      <c r="CH4" s="174"/>
      <c r="CI4" s="175"/>
      <c r="CJ4" s="173" t="str">
        <f>"Week "&amp;(CJ6-($C$4-WEEKDAY($C$4,1)+2))/7+1</f>
        <v>Week 12</v>
      </c>
      <c r="CK4" s="174"/>
      <c r="CL4" s="174"/>
      <c r="CM4" s="174"/>
      <c r="CN4" s="174"/>
      <c r="CO4" s="174"/>
      <c r="CP4" s="175"/>
      <c r="CQ4" s="173" t="str">
        <f>"Week "&amp;(CQ6-($C$4-WEEKDAY($C$4,1)+2))/7+1</f>
        <v>Week 13</v>
      </c>
      <c r="CR4" s="174"/>
      <c r="CS4" s="174"/>
      <c r="CT4" s="174"/>
      <c r="CU4" s="174"/>
      <c r="CV4" s="174"/>
      <c r="CW4" s="175"/>
    </row>
    <row r="5" spans="1:101" ht="17.25" customHeight="1" x14ac:dyDescent="0.2">
      <c r="A5" s="109"/>
      <c r="B5" s="113" t="s">
        <v>75</v>
      </c>
      <c r="C5" s="165">
        <v>43693</v>
      </c>
      <c r="D5" s="165"/>
      <c r="E5" s="165"/>
      <c r="F5" s="112"/>
      <c r="G5" s="112"/>
      <c r="H5" s="112"/>
      <c r="I5" s="112"/>
      <c r="J5" s="50"/>
      <c r="K5" s="170">
        <f>K6</f>
        <v>43598</v>
      </c>
      <c r="L5" s="171"/>
      <c r="M5" s="171"/>
      <c r="N5" s="171"/>
      <c r="O5" s="171"/>
      <c r="P5" s="171"/>
      <c r="Q5" s="172"/>
      <c r="R5" s="170">
        <f>R6</f>
        <v>43605</v>
      </c>
      <c r="S5" s="171"/>
      <c r="T5" s="171"/>
      <c r="U5" s="171"/>
      <c r="V5" s="171"/>
      <c r="W5" s="171"/>
      <c r="X5" s="172"/>
      <c r="Y5" s="170">
        <f>Y6</f>
        <v>43612</v>
      </c>
      <c r="Z5" s="171"/>
      <c r="AA5" s="171"/>
      <c r="AB5" s="171"/>
      <c r="AC5" s="171"/>
      <c r="AD5" s="171"/>
      <c r="AE5" s="172"/>
      <c r="AF5" s="170">
        <f>AF6</f>
        <v>43619</v>
      </c>
      <c r="AG5" s="171"/>
      <c r="AH5" s="171"/>
      <c r="AI5" s="171"/>
      <c r="AJ5" s="171"/>
      <c r="AK5" s="171"/>
      <c r="AL5" s="172"/>
      <c r="AM5" s="170">
        <f>AM6</f>
        <v>43626</v>
      </c>
      <c r="AN5" s="171"/>
      <c r="AO5" s="171"/>
      <c r="AP5" s="171"/>
      <c r="AQ5" s="171"/>
      <c r="AR5" s="171"/>
      <c r="AS5" s="172"/>
      <c r="AT5" s="170">
        <f>AT6</f>
        <v>43633</v>
      </c>
      <c r="AU5" s="171"/>
      <c r="AV5" s="171"/>
      <c r="AW5" s="171"/>
      <c r="AX5" s="171"/>
      <c r="AY5" s="171"/>
      <c r="AZ5" s="172"/>
      <c r="BA5" s="170">
        <f>BA6</f>
        <v>43640</v>
      </c>
      <c r="BB5" s="171"/>
      <c r="BC5" s="171"/>
      <c r="BD5" s="171"/>
      <c r="BE5" s="171"/>
      <c r="BF5" s="171"/>
      <c r="BG5" s="172"/>
      <c r="BH5" s="170">
        <f>BH6</f>
        <v>43647</v>
      </c>
      <c r="BI5" s="171"/>
      <c r="BJ5" s="171"/>
      <c r="BK5" s="171"/>
      <c r="BL5" s="171"/>
      <c r="BM5" s="171"/>
      <c r="BN5" s="172"/>
      <c r="BO5" s="176">
        <f>BO6</f>
        <v>43654</v>
      </c>
      <c r="BP5" s="177"/>
      <c r="BQ5" s="177"/>
      <c r="BR5" s="177"/>
      <c r="BS5" s="177"/>
      <c r="BT5" s="177"/>
      <c r="BU5" s="178"/>
      <c r="BV5" s="176">
        <f>BV6</f>
        <v>43661</v>
      </c>
      <c r="BW5" s="177"/>
      <c r="BX5" s="177"/>
      <c r="BY5" s="177"/>
      <c r="BZ5" s="177"/>
      <c r="CA5" s="177"/>
      <c r="CB5" s="178"/>
      <c r="CC5" s="176">
        <f>CC6</f>
        <v>43668</v>
      </c>
      <c r="CD5" s="177"/>
      <c r="CE5" s="177"/>
      <c r="CF5" s="177"/>
      <c r="CG5" s="177"/>
      <c r="CH5" s="177"/>
      <c r="CI5" s="178"/>
      <c r="CJ5" s="176">
        <f>CJ6</f>
        <v>43675</v>
      </c>
      <c r="CK5" s="177"/>
      <c r="CL5" s="177"/>
      <c r="CM5" s="177"/>
      <c r="CN5" s="177"/>
      <c r="CO5" s="177"/>
      <c r="CP5" s="178"/>
      <c r="CQ5" s="176">
        <f>CQ6</f>
        <v>43682</v>
      </c>
      <c r="CR5" s="177"/>
      <c r="CS5" s="177"/>
      <c r="CT5" s="177"/>
      <c r="CU5" s="177"/>
      <c r="CV5" s="177"/>
      <c r="CW5" s="178"/>
    </row>
    <row r="6" spans="1:101" ht="13.5" customHeight="1" x14ac:dyDescent="0.2">
      <c r="A6" s="49"/>
      <c r="B6" s="50"/>
      <c r="C6" s="50"/>
      <c r="D6" s="51"/>
      <c r="E6" s="50"/>
      <c r="F6" s="50"/>
      <c r="G6" s="50"/>
      <c r="H6" s="50"/>
      <c r="I6" s="50"/>
      <c r="J6" s="50"/>
      <c r="K6" s="92">
        <f>C4-WEEKDAY(C4,1)+2+7*(H4-1)</f>
        <v>43598</v>
      </c>
      <c r="L6" s="83">
        <f t="shared" ref="L6:AQ6" si="0">K6+1</f>
        <v>43599</v>
      </c>
      <c r="M6" s="83">
        <f t="shared" si="0"/>
        <v>43600</v>
      </c>
      <c r="N6" s="83">
        <f t="shared" si="0"/>
        <v>43601</v>
      </c>
      <c r="O6" s="83">
        <f t="shared" si="0"/>
        <v>43602</v>
      </c>
      <c r="P6" s="83">
        <f t="shared" si="0"/>
        <v>43603</v>
      </c>
      <c r="Q6" s="93">
        <f t="shared" si="0"/>
        <v>43604</v>
      </c>
      <c r="R6" s="92">
        <f t="shared" si="0"/>
        <v>43605</v>
      </c>
      <c r="S6" s="83">
        <f t="shared" si="0"/>
        <v>43606</v>
      </c>
      <c r="T6" s="83">
        <f t="shared" si="0"/>
        <v>43607</v>
      </c>
      <c r="U6" s="83">
        <f t="shared" si="0"/>
        <v>43608</v>
      </c>
      <c r="V6" s="83">
        <f t="shared" si="0"/>
        <v>43609</v>
      </c>
      <c r="W6" s="83">
        <f t="shared" si="0"/>
        <v>43610</v>
      </c>
      <c r="X6" s="93">
        <f t="shared" si="0"/>
        <v>43611</v>
      </c>
      <c r="Y6" s="92">
        <f t="shared" si="0"/>
        <v>43612</v>
      </c>
      <c r="Z6" s="83">
        <f t="shared" si="0"/>
        <v>43613</v>
      </c>
      <c r="AA6" s="83">
        <f t="shared" si="0"/>
        <v>43614</v>
      </c>
      <c r="AB6" s="83">
        <f t="shared" si="0"/>
        <v>43615</v>
      </c>
      <c r="AC6" s="83">
        <f t="shared" si="0"/>
        <v>43616</v>
      </c>
      <c r="AD6" s="83">
        <f t="shared" si="0"/>
        <v>43617</v>
      </c>
      <c r="AE6" s="93">
        <f t="shared" si="0"/>
        <v>43618</v>
      </c>
      <c r="AF6" s="92">
        <f t="shared" si="0"/>
        <v>43619</v>
      </c>
      <c r="AG6" s="83">
        <f t="shared" si="0"/>
        <v>43620</v>
      </c>
      <c r="AH6" s="83">
        <f t="shared" si="0"/>
        <v>43621</v>
      </c>
      <c r="AI6" s="83">
        <f t="shared" si="0"/>
        <v>43622</v>
      </c>
      <c r="AJ6" s="83">
        <f t="shared" si="0"/>
        <v>43623</v>
      </c>
      <c r="AK6" s="83">
        <f t="shared" si="0"/>
        <v>43624</v>
      </c>
      <c r="AL6" s="93">
        <f t="shared" si="0"/>
        <v>43625</v>
      </c>
      <c r="AM6" s="92">
        <f t="shared" si="0"/>
        <v>43626</v>
      </c>
      <c r="AN6" s="83">
        <f t="shared" si="0"/>
        <v>43627</v>
      </c>
      <c r="AO6" s="83">
        <f t="shared" si="0"/>
        <v>43628</v>
      </c>
      <c r="AP6" s="83">
        <f t="shared" si="0"/>
        <v>43629</v>
      </c>
      <c r="AQ6" s="83">
        <f t="shared" si="0"/>
        <v>43630</v>
      </c>
      <c r="AR6" s="83">
        <f t="shared" ref="AR6:BN6" si="1">AQ6+1</f>
        <v>43631</v>
      </c>
      <c r="AS6" s="93">
        <f t="shared" si="1"/>
        <v>43632</v>
      </c>
      <c r="AT6" s="92">
        <f t="shared" si="1"/>
        <v>43633</v>
      </c>
      <c r="AU6" s="83">
        <f t="shared" si="1"/>
        <v>43634</v>
      </c>
      <c r="AV6" s="83">
        <f t="shared" si="1"/>
        <v>43635</v>
      </c>
      <c r="AW6" s="83">
        <f t="shared" si="1"/>
        <v>43636</v>
      </c>
      <c r="AX6" s="83">
        <f t="shared" si="1"/>
        <v>43637</v>
      </c>
      <c r="AY6" s="83">
        <f t="shared" si="1"/>
        <v>43638</v>
      </c>
      <c r="AZ6" s="93">
        <f t="shared" si="1"/>
        <v>43639</v>
      </c>
      <c r="BA6" s="92">
        <f t="shared" si="1"/>
        <v>43640</v>
      </c>
      <c r="BB6" s="83">
        <f t="shared" si="1"/>
        <v>43641</v>
      </c>
      <c r="BC6" s="83">
        <f t="shared" si="1"/>
        <v>43642</v>
      </c>
      <c r="BD6" s="83">
        <f t="shared" si="1"/>
        <v>43643</v>
      </c>
      <c r="BE6" s="83">
        <f t="shared" si="1"/>
        <v>43644</v>
      </c>
      <c r="BF6" s="83">
        <f t="shared" si="1"/>
        <v>43645</v>
      </c>
      <c r="BG6" s="93">
        <f t="shared" si="1"/>
        <v>43646</v>
      </c>
      <c r="BH6" s="92">
        <f t="shared" si="1"/>
        <v>43647</v>
      </c>
      <c r="BI6" s="83">
        <f t="shared" si="1"/>
        <v>43648</v>
      </c>
      <c r="BJ6" s="83">
        <f t="shared" si="1"/>
        <v>43649</v>
      </c>
      <c r="BK6" s="83">
        <f t="shared" si="1"/>
        <v>43650</v>
      </c>
      <c r="BL6" s="83">
        <f t="shared" si="1"/>
        <v>43651</v>
      </c>
      <c r="BM6" s="83">
        <f t="shared" si="1"/>
        <v>43652</v>
      </c>
      <c r="BN6" s="93">
        <f t="shared" si="1"/>
        <v>43653</v>
      </c>
      <c r="BO6" s="92">
        <f t="shared" ref="BO6" si="2">BN6+1</f>
        <v>43654</v>
      </c>
      <c r="BP6" s="83">
        <f t="shared" ref="BP6" si="3">BO6+1</f>
        <v>43655</v>
      </c>
      <c r="BQ6" s="83">
        <f t="shared" ref="BQ6" si="4">BP6+1</f>
        <v>43656</v>
      </c>
      <c r="BR6" s="83">
        <f t="shared" ref="BR6" si="5">BQ6+1</f>
        <v>43657</v>
      </c>
      <c r="BS6" s="83">
        <f t="shared" ref="BS6" si="6">BR6+1</f>
        <v>43658</v>
      </c>
      <c r="BT6" s="83">
        <f t="shared" ref="BT6" si="7">BS6+1</f>
        <v>43659</v>
      </c>
      <c r="BU6" s="93">
        <f t="shared" ref="BU6" si="8">BT6+1</f>
        <v>43660</v>
      </c>
      <c r="BV6" s="92">
        <f t="shared" ref="BV6" si="9">BU6+1</f>
        <v>43661</v>
      </c>
      <c r="BW6" s="83">
        <f t="shared" ref="BW6" si="10">BV6+1</f>
        <v>43662</v>
      </c>
      <c r="BX6" s="83">
        <f t="shared" ref="BX6" si="11">BW6+1</f>
        <v>43663</v>
      </c>
      <c r="BY6" s="83">
        <f t="shared" ref="BY6" si="12">BX6+1</f>
        <v>43664</v>
      </c>
      <c r="BZ6" s="83">
        <f t="shared" ref="BZ6" si="13">BY6+1</f>
        <v>43665</v>
      </c>
      <c r="CA6" s="83">
        <f t="shared" ref="CA6" si="14">BZ6+1</f>
        <v>43666</v>
      </c>
      <c r="CB6" s="93">
        <f t="shared" ref="CB6" si="15">CA6+1</f>
        <v>43667</v>
      </c>
      <c r="CC6" s="92">
        <f t="shared" ref="CC6" si="16">CB6+1</f>
        <v>43668</v>
      </c>
      <c r="CD6" s="83">
        <f t="shared" ref="CD6" si="17">CC6+1</f>
        <v>43669</v>
      </c>
      <c r="CE6" s="83">
        <f t="shared" ref="CE6" si="18">CD6+1</f>
        <v>43670</v>
      </c>
      <c r="CF6" s="83">
        <f t="shared" ref="CF6" si="19">CE6+1</f>
        <v>43671</v>
      </c>
      <c r="CG6" s="83">
        <f t="shared" ref="CG6" si="20">CF6+1</f>
        <v>43672</v>
      </c>
      <c r="CH6" s="83">
        <f t="shared" ref="CH6" si="21">CG6+1</f>
        <v>43673</v>
      </c>
      <c r="CI6" s="93">
        <f t="shared" ref="CI6" si="22">CH6+1</f>
        <v>43674</v>
      </c>
      <c r="CJ6" s="92">
        <f t="shared" ref="CJ6" si="23">CI6+1</f>
        <v>43675</v>
      </c>
      <c r="CK6" s="83">
        <f t="shared" ref="CK6" si="24">CJ6+1</f>
        <v>43676</v>
      </c>
      <c r="CL6" s="83">
        <f t="shared" ref="CL6" si="25">CK6+1</f>
        <v>43677</v>
      </c>
      <c r="CM6" s="83">
        <f t="shared" ref="CM6" si="26">CL6+1</f>
        <v>43678</v>
      </c>
      <c r="CN6" s="83">
        <f t="shared" ref="CN6" si="27">CM6+1</f>
        <v>43679</v>
      </c>
      <c r="CO6" s="83">
        <f t="shared" ref="CO6" si="28">CN6+1</f>
        <v>43680</v>
      </c>
      <c r="CP6" s="93">
        <f t="shared" ref="CP6" si="29">CO6+1</f>
        <v>43681</v>
      </c>
      <c r="CQ6" s="92">
        <f t="shared" ref="CQ6" si="30">CP6+1</f>
        <v>43682</v>
      </c>
      <c r="CR6" s="83">
        <f t="shared" ref="CR6" si="31">CQ6+1</f>
        <v>43683</v>
      </c>
      <c r="CS6" s="83">
        <f t="shared" ref="CS6" si="32">CR6+1</f>
        <v>43684</v>
      </c>
      <c r="CT6" s="83">
        <f t="shared" ref="CT6" si="33">CS6+1</f>
        <v>43685</v>
      </c>
      <c r="CU6" s="83">
        <f t="shared" ref="CU6" si="34">CT6+1</f>
        <v>43686</v>
      </c>
      <c r="CV6" s="83">
        <f t="shared" ref="CV6" si="35">CU6+1</f>
        <v>43687</v>
      </c>
      <c r="CW6" s="93">
        <f t="shared" ref="CW6" si="36">CV6+1</f>
        <v>43688</v>
      </c>
    </row>
    <row r="7" spans="1:101" s="119" customFormat="1" ht="34.5" customHeight="1" thickBot="1" x14ac:dyDescent="0.25">
      <c r="A7" s="159" t="s">
        <v>0</v>
      </c>
      <c r="B7" s="160" t="s">
        <v>65</v>
      </c>
      <c r="C7" s="161" t="s">
        <v>66</v>
      </c>
      <c r="D7" s="162" t="s">
        <v>72</v>
      </c>
      <c r="E7" s="163" t="s">
        <v>67</v>
      </c>
      <c r="F7" s="163" t="s">
        <v>68</v>
      </c>
      <c r="G7" s="161" t="s">
        <v>69</v>
      </c>
      <c r="H7" s="161" t="s">
        <v>70</v>
      </c>
      <c r="I7" s="161" t="s">
        <v>71</v>
      </c>
      <c r="J7" s="115"/>
      <c r="K7" s="116" t="str">
        <f t="shared" ref="K7:AP7" si="37">CHOOSE(WEEKDAY(K6,1),"S","M","T","W","T","F","S")</f>
        <v>M</v>
      </c>
      <c r="L7" s="117" t="str">
        <f t="shared" si="37"/>
        <v>T</v>
      </c>
      <c r="M7" s="117" t="str">
        <f t="shared" si="37"/>
        <v>W</v>
      </c>
      <c r="N7" s="117" t="str">
        <f t="shared" si="37"/>
        <v>T</v>
      </c>
      <c r="O7" s="117" t="str">
        <f t="shared" si="37"/>
        <v>F</v>
      </c>
      <c r="P7" s="117" t="str">
        <f t="shared" si="37"/>
        <v>S</v>
      </c>
      <c r="Q7" s="118" t="str">
        <f t="shared" si="37"/>
        <v>S</v>
      </c>
      <c r="R7" s="116" t="str">
        <f t="shared" si="37"/>
        <v>M</v>
      </c>
      <c r="S7" s="117" t="str">
        <f t="shared" si="37"/>
        <v>T</v>
      </c>
      <c r="T7" s="117" t="str">
        <f t="shared" si="37"/>
        <v>W</v>
      </c>
      <c r="U7" s="117" t="str">
        <f t="shared" si="37"/>
        <v>T</v>
      </c>
      <c r="V7" s="117" t="str">
        <f t="shared" si="37"/>
        <v>F</v>
      </c>
      <c r="W7" s="117" t="str">
        <f t="shared" si="37"/>
        <v>S</v>
      </c>
      <c r="X7" s="118" t="str">
        <f t="shared" si="37"/>
        <v>S</v>
      </c>
      <c r="Y7" s="116" t="str">
        <f t="shared" si="37"/>
        <v>M</v>
      </c>
      <c r="Z7" s="117" t="str">
        <f t="shared" si="37"/>
        <v>T</v>
      </c>
      <c r="AA7" s="117" t="str">
        <f t="shared" si="37"/>
        <v>W</v>
      </c>
      <c r="AB7" s="117" t="str">
        <f t="shared" si="37"/>
        <v>T</v>
      </c>
      <c r="AC7" s="117" t="str">
        <f t="shared" si="37"/>
        <v>F</v>
      </c>
      <c r="AD7" s="117" t="str">
        <f t="shared" si="37"/>
        <v>S</v>
      </c>
      <c r="AE7" s="118" t="str">
        <f t="shared" si="37"/>
        <v>S</v>
      </c>
      <c r="AF7" s="116" t="str">
        <f t="shared" si="37"/>
        <v>M</v>
      </c>
      <c r="AG7" s="117" t="str">
        <f t="shared" si="37"/>
        <v>T</v>
      </c>
      <c r="AH7" s="117" t="str">
        <f t="shared" si="37"/>
        <v>W</v>
      </c>
      <c r="AI7" s="117" t="str">
        <f t="shared" si="37"/>
        <v>T</v>
      </c>
      <c r="AJ7" s="117" t="str">
        <f t="shared" si="37"/>
        <v>F</v>
      </c>
      <c r="AK7" s="117" t="str">
        <f t="shared" si="37"/>
        <v>S</v>
      </c>
      <c r="AL7" s="118" t="str">
        <f t="shared" si="37"/>
        <v>S</v>
      </c>
      <c r="AM7" s="116" t="str">
        <f t="shared" si="37"/>
        <v>M</v>
      </c>
      <c r="AN7" s="117" t="str">
        <f t="shared" si="37"/>
        <v>T</v>
      </c>
      <c r="AO7" s="117" t="str">
        <f t="shared" si="37"/>
        <v>W</v>
      </c>
      <c r="AP7" s="117" t="str">
        <f t="shared" si="37"/>
        <v>T</v>
      </c>
      <c r="AQ7" s="117" t="str">
        <f t="shared" ref="AQ7:BN7" si="38">CHOOSE(WEEKDAY(AQ6,1),"S","M","T","W","T","F","S")</f>
        <v>F</v>
      </c>
      <c r="AR7" s="117" t="str">
        <f t="shared" si="38"/>
        <v>S</v>
      </c>
      <c r="AS7" s="118" t="str">
        <f t="shared" si="38"/>
        <v>S</v>
      </c>
      <c r="AT7" s="116" t="str">
        <f t="shared" si="38"/>
        <v>M</v>
      </c>
      <c r="AU7" s="117" t="str">
        <f t="shared" si="38"/>
        <v>T</v>
      </c>
      <c r="AV7" s="117" t="str">
        <f t="shared" si="38"/>
        <v>W</v>
      </c>
      <c r="AW7" s="117" t="str">
        <f t="shared" si="38"/>
        <v>T</v>
      </c>
      <c r="AX7" s="117" t="str">
        <f t="shared" si="38"/>
        <v>F</v>
      </c>
      <c r="AY7" s="117" t="str">
        <f t="shared" si="38"/>
        <v>S</v>
      </c>
      <c r="AZ7" s="118" t="str">
        <f t="shared" si="38"/>
        <v>S</v>
      </c>
      <c r="BA7" s="116" t="str">
        <f t="shared" si="38"/>
        <v>M</v>
      </c>
      <c r="BB7" s="117" t="str">
        <f t="shared" si="38"/>
        <v>T</v>
      </c>
      <c r="BC7" s="117" t="str">
        <f t="shared" si="38"/>
        <v>W</v>
      </c>
      <c r="BD7" s="117" t="str">
        <f t="shared" si="38"/>
        <v>T</v>
      </c>
      <c r="BE7" s="117" t="str">
        <f t="shared" si="38"/>
        <v>F</v>
      </c>
      <c r="BF7" s="117" t="str">
        <f t="shared" si="38"/>
        <v>S</v>
      </c>
      <c r="BG7" s="118" t="str">
        <f t="shared" si="38"/>
        <v>S</v>
      </c>
      <c r="BH7" s="116" t="str">
        <f t="shared" si="38"/>
        <v>M</v>
      </c>
      <c r="BI7" s="117" t="str">
        <f t="shared" si="38"/>
        <v>T</v>
      </c>
      <c r="BJ7" s="117" t="str">
        <f t="shared" si="38"/>
        <v>W</v>
      </c>
      <c r="BK7" s="117" t="str">
        <f t="shared" si="38"/>
        <v>T</v>
      </c>
      <c r="BL7" s="117" t="str">
        <f t="shared" si="38"/>
        <v>F</v>
      </c>
      <c r="BM7" s="117" t="str">
        <f t="shared" si="38"/>
        <v>S</v>
      </c>
      <c r="BN7" s="118" t="str">
        <f t="shared" si="38"/>
        <v>S</v>
      </c>
      <c r="BO7" s="116" t="str">
        <f t="shared" ref="BO7:BU7" si="39">CHOOSE(WEEKDAY(BO6,1),"S","M","T","W","T","F","S")</f>
        <v>M</v>
      </c>
      <c r="BP7" s="117" t="str">
        <f t="shared" si="39"/>
        <v>T</v>
      </c>
      <c r="BQ7" s="117" t="str">
        <f t="shared" si="39"/>
        <v>W</v>
      </c>
      <c r="BR7" s="117" t="str">
        <f t="shared" si="39"/>
        <v>T</v>
      </c>
      <c r="BS7" s="117" t="str">
        <f t="shared" si="39"/>
        <v>F</v>
      </c>
      <c r="BT7" s="117" t="str">
        <f t="shared" si="39"/>
        <v>S</v>
      </c>
      <c r="BU7" s="118" t="str">
        <f t="shared" si="39"/>
        <v>S</v>
      </c>
      <c r="BV7" s="116" t="str">
        <f t="shared" ref="BV7:CW7" si="40">CHOOSE(WEEKDAY(BV6,1),"S","M","T","W","T","F","S")</f>
        <v>M</v>
      </c>
      <c r="BW7" s="117" t="str">
        <f t="shared" si="40"/>
        <v>T</v>
      </c>
      <c r="BX7" s="117" t="str">
        <f t="shared" si="40"/>
        <v>W</v>
      </c>
      <c r="BY7" s="117" t="str">
        <f t="shared" si="40"/>
        <v>T</v>
      </c>
      <c r="BZ7" s="117" t="str">
        <f t="shared" si="40"/>
        <v>F</v>
      </c>
      <c r="CA7" s="117" t="str">
        <f t="shared" si="40"/>
        <v>S</v>
      </c>
      <c r="CB7" s="118" t="str">
        <f t="shared" si="40"/>
        <v>S</v>
      </c>
      <c r="CC7" s="116" t="str">
        <f t="shared" si="40"/>
        <v>M</v>
      </c>
      <c r="CD7" s="117" t="str">
        <f t="shared" si="40"/>
        <v>T</v>
      </c>
      <c r="CE7" s="117" t="str">
        <f t="shared" si="40"/>
        <v>W</v>
      </c>
      <c r="CF7" s="117" t="str">
        <f t="shared" si="40"/>
        <v>T</v>
      </c>
      <c r="CG7" s="117" t="str">
        <f t="shared" si="40"/>
        <v>F</v>
      </c>
      <c r="CH7" s="117" t="str">
        <f t="shared" si="40"/>
        <v>S</v>
      </c>
      <c r="CI7" s="118" t="str">
        <f t="shared" si="40"/>
        <v>S</v>
      </c>
      <c r="CJ7" s="116" t="str">
        <f t="shared" si="40"/>
        <v>M</v>
      </c>
      <c r="CK7" s="117" t="str">
        <f t="shared" si="40"/>
        <v>T</v>
      </c>
      <c r="CL7" s="117" t="str">
        <f t="shared" si="40"/>
        <v>W</v>
      </c>
      <c r="CM7" s="117" t="str">
        <f t="shared" si="40"/>
        <v>T</v>
      </c>
      <c r="CN7" s="117" t="str">
        <f t="shared" si="40"/>
        <v>F</v>
      </c>
      <c r="CO7" s="117" t="str">
        <f t="shared" si="40"/>
        <v>S</v>
      </c>
      <c r="CP7" s="118" t="str">
        <f t="shared" si="40"/>
        <v>S</v>
      </c>
      <c r="CQ7" s="116" t="str">
        <f t="shared" si="40"/>
        <v>M</v>
      </c>
      <c r="CR7" s="117" t="str">
        <f t="shared" si="40"/>
        <v>T</v>
      </c>
      <c r="CS7" s="117" t="str">
        <f t="shared" si="40"/>
        <v>W</v>
      </c>
      <c r="CT7" s="117" t="str">
        <f t="shared" si="40"/>
        <v>T</v>
      </c>
      <c r="CU7" s="117" t="str">
        <f t="shared" si="40"/>
        <v>F</v>
      </c>
      <c r="CV7" s="117" t="str">
        <f t="shared" si="40"/>
        <v>S</v>
      </c>
      <c r="CW7" s="118" t="str">
        <f t="shared" si="40"/>
        <v>S</v>
      </c>
    </row>
    <row r="8" spans="1:101" s="55" customFormat="1" ht="18" customHeight="1" x14ac:dyDescent="0.2">
      <c r="A8" s="84" t="str">
        <f>IF(ISERROR(VALUE(SUBSTITUTE(prevWBS,".",""))),"1",IF(ISERROR(FIND("`",SUBSTITUTE(prevWBS,".","`",1))),TEXT(VALUE(prevWBS)+1,"#"),TEXT(VALUE(LEFT(prevWBS,FIND("`",SUBSTITUTE(prevWBS,".","`",1))-1))+1,"#")))</f>
        <v>1</v>
      </c>
      <c r="B8" s="85" t="s">
        <v>137</v>
      </c>
      <c r="C8" s="86"/>
      <c r="D8" s="87"/>
      <c r="E8" s="88"/>
      <c r="F8" s="114" t="str">
        <f>IF(ISBLANK(E8)," - ",IF(G8=0,E8,E8+G8-1))</f>
        <v xml:space="preserve"> - </v>
      </c>
      <c r="G8" s="89"/>
      <c r="H8" s="90"/>
      <c r="I8" s="91" t="str">
        <f t="shared" ref="I8:I33" si="41">IF(OR(F8=0,E8=0)," - ",NETWORKDAYS(E8,F8))</f>
        <v xml:space="preserve"> - </v>
      </c>
      <c r="J8" s="94"/>
      <c r="K8" s="106"/>
      <c r="L8" s="106"/>
      <c r="M8" s="106"/>
      <c r="N8" s="106"/>
      <c r="O8" s="106"/>
      <c r="P8" s="106"/>
      <c r="Q8" s="106"/>
      <c r="R8" s="106"/>
      <c r="S8" s="106"/>
      <c r="T8" s="106"/>
      <c r="U8" s="106"/>
      <c r="V8" s="106"/>
      <c r="W8" s="106"/>
      <c r="X8" s="106"/>
      <c r="Y8" s="106"/>
      <c r="Z8" s="106"/>
      <c r="AA8" s="106"/>
      <c r="AB8" s="106"/>
      <c r="AC8" s="106"/>
      <c r="AD8" s="106"/>
      <c r="AE8" s="106"/>
      <c r="AF8" s="106"/>
      <c r="AG8" s="106"/>
      <c r="AH8" s="106"/>
      <c r="AI8" s="106"/>
      <c r="AJ8" s="106"/>
      <c r="AK8" s="106"/>
      <c r="AL8" s="106"/>
      <c r="AM8" s="106"/>
      <c r="AN8" s="106"/>
      <c r="AO8" s="106"/>
      <c r="AP8" s="106"/>
      <c r="AQ8" s="106"/>
      <c r="AR8" s="106"/>
      <c r="AS8" s="106"/>
      <c r="AT8" s="106"/>
      <c r="AU8" s="106"/>
      <c r="AV8" s="106"/>
      <c r="AW8" s="106"/>
      <c r="AX8" s="106"/>
      <c r="AY8" s="106"/>
      <c r="AZ8" s="106"/>
      <c r="BA8" s="106"/>
      <c r="BB8" s="106"/>
      <c r="BC8" s="106"/>
      <c r="BD8" s="106"/>
      <c r="BE8" s="106"/>
      <c r="BF8" s="106"/>
      <c r="BG8" s="106"/>
      <c r="BH8" s="106"/>
      <c r="BI8" s="106"/>
      <c r="BJ8" s="106"/>
      <c r="BK8" s="106"/>
      <c r="BL8" s="106"/>
      <c r="BM8" s="106"/>
      <c r="BN8" s="106"/>
      <c r="BO8" s="106"/>
      <c r="BT8" s="106"/>
      <c r="BU8" s="106"/>
      <c r="CA8" s="106"/>
      <c r="CB8" s="106"/>
      <c r="CH8" s="106"/>
      <c r="CI8" s="106"/>
      <c r="CO8" s="106"/>
      <c r="CP8" s="106"/>
      <c r="CV8" s="106"/>
      <c r="CW8" s="106"/>
    </row>
    <row r="9" spans="1:101" s="61" customFormat="1" ht="18" x14ac:dyDescent="0.2">
      <c r="A9" s="60" t="str">
        <f t="shared" ref="A9:A12" si="42">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121" t="s">
        <v>151</v>
      </c>
      <c r="D9" s="122"/>
      <c r="E9" s="158">
        <v>43598</v>
      </c>
      <c r="F9" s="101">
        <f>IF(ISBLANK(E9)," - ",IF(G9=0,E9,E9+G9-1))</f>
        <v>43599</v>
      </c>
      <c r="G9" s="62">
        <v>2</v>
      </c>
      <c r="H9" s="63">
        <v>1</v>
      </c>
      <c r="I9" s="64"/>
      <c r="J9" s="95"/>
      <c r="K9" s="107"/>
      <c r="L9" s="107"/>
      <c r="M9" s="107"/>
      <c r="N9" s="107"/>
      <c r="O9" s="107"/>
      <c r="P9" s="157"/>
      <c r="Q9" s="157"/>
      <c r="R9" s="107"/>
      <c r="S9" s="107"/>
      <c r="T9" s="107"/>
      <c r="U9" s="107"/>
      <c r="V9" s="107"/>
      <c r="W9" s="157"/>
      <c r="X9" s="157"/>
      <c r="Y9" s="107"/>
      <c r="Z9" s="107"/>
      <c r="AA9" s="107"/>
      <c r="AB9" s="107"/>
      <c r="AC9" s="107"/>
      <c r="AD9" s="157"/>
      <c r="AE9" s="157"/>
      <c r="AF9" s="107"/>
      <c r="AG9" s="107"/>
      <c r="AH9" s="107"/>
      <c r="AI9" s="107"/>
      <c r="AJ9" s="107"/>
      <c r="AK9" s="157"/>
      <c r="AL9" s="157"/>
      <c r="AM9" s="107"/>
      <c r="AN9" s="107"/>
      <c r="AO9" s="107"/>
      <c r="AP9" s="107"/>
      <c r="AQ9" s="107"/>
      <c r="AR9" s="157"/>
      <c r="AS9" s="157"/>
      <c r="AT9" s="107"/>
      <c r="AU9" s="107"/>
      <c r="AV9" s="107"/>
      <c r="AW9" s="107"/>
      <c r="AX9" s="107"/>
      <c r="AY9" s="157"/>
      <c r="AZ9" s="157"/>
      <c r="BA9" s="107"/>
      <c r="BB9" s="107"/>
      <c r="BC9" s="107"/>
      <c r="BD9" s="107"/>
      <c r="BE9" s="107"/>
      <c r="BF9" s="157"/>
      <c r="BG9" s="157"/>
      <c r="BH9" s="107"/>
      <c r="BI9" s="107"/>
      <c r="BJ9" s="107"/>
      <c r="BK9" s="107"/>
      <c r="BL9" s="107"/>
      <c r="BM9" s="157"/>
      <c r="BN9" s="157"/>
      <c r="BO9" s="107"/>
      <c r="BP9" s="107"/>
      <c r="BQ9" s="107"/>
      <c r="BR9" s="107"/>
      <c r="BS9" s="107"/>
      <c r="BT9" s="157"/>
      <c r="BU9" s="157"/>
      <c r="BV9" s="107"/>
      <c r="BW9" s="107"/>
      <c r="BX9" s="107"/>
      <c r="BY9" s="107"/>
      <c r="BZ9" s="107"/>
      <c r="CA9" s="157"/>
      <c r="CB9" s="157"/>
      <c r="CC9" s="107"/>
      <c r="CD9" s="107"/>
      <c r="CE9" s="107"/>
      <c r="CF9" s="107"/>
      <c r="CG9" s="107"/>
      <c r="CH9" s="157"/>
      <c r="CI9" s="157"/>
      <c r="CJ9" s="107"/>
      <c r="CK9" s="107"/>
      <c r="CL9" s="107"/>
      <c r="CM9" s="107"/>
      <c r="CN9" s="107"/>
      <c r="CO9" s="157"/>
      <c r="CP9" s="157"/>
      <c r="CQ9" s="107"/>
      <c r="CR9" s="107"/>
      <c r="CS9" s="107"/>
      <c r="CT9" s="107"/>
      <c r="CU9" s="107"/>
      <c r="CV9" s="157"/>
      <c r="CW9" s="157"/>
    </row>
    <row r="10" spans="1:101" s="61" customFormat="1" ht="18" x14ac:dyDescent="0.2">
      <c r="A10" s="60" t="str">
        <f t="shared" si="42"/>
        <v>1.2</v>
      </c>
      <c r="B10" s="121" t="s">
        <v>138</v>
      </c>
      <c r="D10" s="122"/>
      <c r="E10" s="158">
        <v>43598</v>
      </c>
      <c r="F10" s="101">
        <f>IF(ISBLANK(E10)," - ",IF(G10=0,E10,E10+G10-1))</f>
        <v>43609</v>
      </c>
      <c r="G10" s="62">
        <v>12</v>
      </c>
      <c r="H10" s="63">
        <v>1</v>
      </c>
      <c r="I10" s="64"/>
      <c r="J10" s="95"/>
      <c r="K10" s="107"/>
      <c r="L10" s="107"/>
      <c r="M10" s="107"/>
      <c r="N10" s="107"/>
      <c r="O10" s="107"/>
      <c r="P10" s="157"/>
      <c r="Q10" s="157"/>
      <c r="R10" s="107"/>
      <c r="S10" s="107"/>
      <c r="T10" s="107"/>
      <c r="U10" s="107"/>
      <c r="V10" s="107"/>
      <c r="W10" s="157"/>
      <c r="X10" s="157"/>
      <c r="Y10" s="107"/>
      <c r="Z10" s="107"/>
      <c r="AA10" s="107"/>
      <c r="AB10" s="107"/>
      <c r="AC10" s="107"/>
      <c r="AD10" s="157"/>
      <c r="AE10" s="157"/>
      <c r="AF10" s="107"/>
      <c r="AG10" s="107"/>
      <c r="AH10" s="107"/>
      <c r="AI10" s="107"/>
      <c r="AJ10" s="107"/>
      <c r="AK10" s="157"/>
      <c r="AL10" s="157"/>
      <c r="AM10" s="107"/>
      <c r="AN10" s="107"/>
      <c r="AO10" s="107"/>
      <c r="AP10" s="107"/>
      <c r="AQ10" s="107"/>
      <c r="AR10" s="157"/>
      <c r="AS10" s="157"/>
      <c r="AT10" s="107"/>
      <c r="AU10" s="107"/>
      <c r="AV10" s="107"/>
      <c r="AW10" s="107"/>
      <c r="AX10" s="107"/>
      <c r="AY10" s="157"/>
      <c r="AZ10" s="157"/>
      <c r="BA10" s="107"/>
      <c r="BB10" s="107"/>
      <c r="BC10" s="107"/>
      <c r="BD10" s="107"/>
      <c r="BE10" s="107"/>
      <c r="BF10" s="157"/>
      <c r="BG10" s="157"/>
      <c r="BH10" s="107"/>
      <c r="BI10" s="107"/>
      <c r="BJ10" s="107"/>
      <c r="BK10" s="107"/>
      <c r="BL10" s="107"/>
      <c r="BM10" s="157"/>
      <c r="BN10" s="157"/>
      <c r="BO10" s="107"/>
      <c r="BP10" s="107"/>
      <c r="BQ10" s="107"/>
      <c r="BR10" s="107"/>
      <c r="BS10" s="107"/>
      <c r="BT10" s="157"/>
      <c r="BU10" s="157"/>
      <c r="BV10" s="107"/>
      <c r="BW10" s="107"/>
      <c r="BX10" s="107"/>
      <c r="BY10" s="107"/>
      <c r="BZ10" s="107"/>
      <c r="CA10" s="157"/>
      <c r="CB10" s="157"/>
      <c r="CC10" s="107"/>
      <c r="CD10" s="107"/>
      <c r="CE10" s="107"/>
      <c r="CF10" s="107"/>
      <c r="CG10" s="107"/>
      <c r="CH10" s="157"/>
      <c r="CI10" s="157"/>
      <c r="CJ10" s="107"/>
      <c r="CK10" s="107"/>
      <c r="CL10" s="107"/>
      <c r="CM10" s="107"/>
      <c r="CN10" s="107"/>
      <c r="CO10" s="157"/>
      <c r="CP10" s="157"/>
      <c r="CQ10" s="107"/>
      <c r="CR10" s="107"/>
      <c r="CS10" s="107"/>
      <c r="CT10" s="107"/>
      <c r="CU10" s="107"/>
      <c r="CV10" s="157"/>
      <c r="CW10" s="157"/>
    </row>
    <row r="11" spans="1:101" s="61" customFormat="1" ht="18" x14ac:dyDescent="0.2">
      <c r="A11" s="60" t="str">
        <f t="shared" si="42"/>
        <v>1.3</v>
      </c>
      <c r="B11" s="121" t="s">
        <v>139</v>
      </c>
      <c r="D11" s="122"/>
      <c r="E11" s="158">
        <v>43598</v>
      </c>
      <c r="F11" s="101">
        <f>IF(ISBLANK(E11)," - ",IF(G11=0,E11,E11+G11-1))</f>
        <v>43686</v>
      </c>
      <c r="G11" s="62">
        <f>13*7-2</f>
        <v>89</v>
      </c>
      <c r="H11" s="63">
        <v>1</v>
      </c>
      <c r="I11" s="64"/>
      <c r="J11" s="95"/>
      <c r="K11" s="107"/>
      <c r="L11" s="107"/>
      <c r="M11" s="107"/>
      <c r="N11" s="107"/>
      <c r="O11" s="107"/>
      <c r="P11" s="157"/>
      <c r="Q11" s="157"/>
      <c r="R11" s="107"/>
      <c r="S11" s="107"/>
      <c r="T11" s="107"/>
      <c r="U11" s="107"/>
      <c r="V11" s="107"/>
      <c r="W11" s="157"/>
      <c r="X11" s="157"/>
      <c r="Y11" s="107"/>
      <c r="Z11" s="107"/>
      <c r="AA11" s="107"/>
      <c r="AB11" s="107"/>
      <c r="AC11" s="107"/>
      <c r="AD11" s="157"/>
      <c r="AE11" s="157"/>
      <c r="AF11" s="107"/>
      <c r="AG11" s="107"/>
      <c r="AH11" s="107"/>
      <c r="AI11" s="107"/>
      <c r="AJ11" s="107"/>
      <c r="AK11" s="157"/>
      <c r="AL11" s="157"/>
      <c r="AM11" s="107"/>
      <c r="AN11" s="107"/>
      <c r="AO11" s="107"/>
      <c r="AP11" s="107"/>
      <c r="AQ11" s="107"/>
      <c r="AR11" s="157"/>
      <c r="AS11" s="157"/>
      <c r="AT11" s="107"/>
      <c r="AU11" s="107"/>
      <c r="AV11" s="107"/>
      <c r="AW11" s="107"/>
      <c r="AX11" s="107"/>
      <c r="AY11" s="157"/>
      <c r="AZ11" s="157"/>
      <c r="BA11" s="107"/>
      <c r="BB11" s="107"/>
      <c r="BC11" s="107"/>
      <c r="BD11" s="107"/>
      <c r="BE11" s="107"/>
      <c r="BF11" s="157"/>
      <c r="BG11" s="157"/>
      <c r="BH11" s="107"/>
      <c r="BI11" s="107"/>
      <c r="BJ11" s="107"/>
      <c r="BK11" s="107"/>
      <c r="BL11" s="107"/>
      <c r="BM11" s="157"/>
      <c r="BN11" s="157"/>
      <c r="BO11" s="107"/>
      <c r="BP11" s="107"/>
      <c r="BQ11" s="107"/>
      <c r="BR11" s="107"/>
      <c r="BS11" s="107"/>
      <c r="BT11" s="157"/>
      <c r="BU11" s="157"/>
      <c r="BV11" s="107"/>
      <c r="BW11" s="107"/>
      <c r="BX11" s="107"/>
      <c r="BY11" s="107"/>
      <c r="BZ11" s="107"/>
      <c r="CA11" s="157"/>
      <c r="CB11" s="157"/>
      <c r="CC11" s="107"/>
      <c r="CD11" s="107"/>
      <c r="CE11" s="107"/>
      <c r="CF11" s="107"/>
      <c r="CG11" s="107"/>
      <c r="CH11" s="157"/>
      <c r="CI11" s="157"/>
      <c r="CJ11" s="107"/>
      <c r="CK11" s="107"/>
      <c r="CL11" s="107"/>
      <c r="CM11" s="107"/>
      <c r="CN11" s="107"/>
      <c r="CO11" s="157"/>
      <c r="CP11" s="157"/>
      <c r="CQ11" s="107"/>
      <c r="CR11" s="107"/>
      <c r="CS11" s="107"/>
      <c r="CT11" s="107"/>
      <c r="CU11" s="107"/>
      <c r="CV11" s="157"/>
      <c r="CW11" s="157"/>
    </row>
    <row r="12" spans="1:101" s="61" customFormat="1" ht="18" x14ac:dyDescent="0.2">
      <c r="A12" s="60" t="str">
        <f t="shared" si="42"/>
        <v>1.4</v>
      </c>
      <c r="B12" s="121" t="s">
        <v>150</v>
      </c>
      <c r="D12" s="122"/>
      <c r="E12" s="158">
        <v>43139</v>
      </c>
      <c r="F12" s="101">
        <f t="shared" ref="F12:F29" si="43">IF(ISBLANK(E12)," - ",IF(G12=0,E12,E12+G12-1))</f>
        <v>43142</v>
      </c>
      <c r="G12" s="62">
        <v>4</v>
      </c>
      <c r="H12" s="63">
        <v>0</v>
      </c>
      <c r="I12" s="64"/>
      <c r="J12" s="95"/>
      <c r="K12" s="107"/>
      <c r="L12" s="107"/>
      <c r="M12" s="107"/>
      <c r="N12" s="107"/>
      <c r="O12" s="107"/>
      <c r="P12" s="157"/>
      <c r="Q12" s="157"/>
      <c r="R12" s="107"/>
      <c r="S12" s="107"/>
      <c r="T12" s="107"/>
      <c r="U12" s="107"/>
      <c r="V12" s="107"/>
      <c r="W12" s="157"/>
      <c r="X12" s="157"/>
      <c r="Y12" s="107"/>
      <c r="Z12" s="107"/>
      <c r="AA12" s="107"/>
      <c r="AB12" s="107"/>
      <c r="AC12" s="107"/>
      <c r="AD12" s="157"/>
      <c r="AE12" s="157"/>
      <c r="AF12" s="107"/>
      <c r="AG12" s="107"/>
      <c r="AH12" s="107"/>
      <c r="AI12" s="107"/>
      <c r="AJ12" s="107"/>
      <c r="AK12" s="157"/>
      <c r="AL12" s="157"/>
      <c r="AM12" s="107"/>
      <c r="AN12" s="107"/>
      <c r="AO12" s="107"/>
      <c r="AP12" s="107"/>
      <c r="AQ12" s="107"/>
      <c r="AR12" s="157"/>
      <c r="AS12" s="157"/>
      <c r="AT12" s="107"/>
      <c r="AU12" s="107"/>
      <c r="AV12" s="107"/>
      <c r="AW12" s="107"/>
      <c r="AX12" s="107"/>
      <c r="AY12" s="157"/>
      <c r="AZ12" s="157"/>
      <c r="BA12" s="107"/>
      <c r="BB12" s="107"/>
      <c r="BC12" s="107"/>
      <c r="BD12" s="107"/>
      <c r="BE12" s="107"/>
      <c r="BF12" s="157"/>
      <c r="BG12" s="157"/>
      <c r="BH12" s="107"/>
      <c r="BI12" s="107"/>
      <c r="BJ12" s="107"/>
      <c r="BK12" s="107"/>
      <c r="BL12" s="107"/>
      <c r="BM12" s="157"/>
      <c r="BN12" s="157"/>
      <c r="BO12" s="107"/>
      <c r="BP12" s="107"/>
      <c r="BQ12" s="107"/>
      <c r="BR12" s="107"/>
      <c r="BS12" s="107"/>
      <c r="BT12" s="157"/>
      <c r="BU12" s="157"/>
      <c r="BV12" s="107"/>
      <c r="BW12" s="107"/>
      <c r="BX12" s="107"/>
      <c r="BY12" s="107"/>
      <c r="BZ12" s="107"/>
      <c r="CA12" s="157"/>
      <c r="CB12" s="157"/>
      <c r="CC12" s="107"/>
      <c r="CD12" s="107"/>
      <c r="CE12" s="107"/>
      <c r="CF12" s="107"/>
      <c r="CG12" s="107"/>
      <c r="CH12" s="157"/>
      <c r="CI12" s="157"/>
      <c r="CJ12" s="107"/>
      <c r="CK12" s="107"/>
      <c r="CL12" s="107"/>
      <c r="CM12" s="107"/>
      <c r="CN12" s="107"/>
      <c r="CO12" s="157"/>
      <c r="CP12" s="157"/>
      <c r="CQ12" s="107"/>
      <c r="CR12" s="107"/>
      <c r="CS12" s="107"/>
      <c r="CT12" s="107"/>
      <c r="CU12" s="107"/>
      <c r="CV12" s="157"/>
      <c r="CW12" s="157"/>
    </row>
    <row r="13" spans="1:101" s="55" customFormat="1" ht="18" x14ac:dyDescent="0.2">
      <c r="A13" s="53" t="str">
        <f>IF(ISERROR(VALUE(SUBSTITUTE(prevWBS,".",""))),"1",IF(ISERROR(FIND("`",SUBSTITUTE(prevWBS,".","`",1))),TEXT(VALUE(prevWBS)+1,"#"),TEXT(VALUE(LEFT(prevWBS,FIND("`",SUBSTITUTE(prevWBS,".","`",1))-1))+1,"#")))</f>
        <v>2</v>
      </c>
      <c r="B13" s="54" t="s">
        <v>140</v>
      </c>
      <c r="D13" s="56"/>
      <c r="E13" s="102"/>
      <c r="F13" s="102" t="str">
        <f t="shared" si="43"/>
        <v xml:space="preserve"> - </v>
      </c>
      <c r="G13" s="57"/>
      <c r="H13" s="58"/>
      <c r="I13" s="59" t="str">
        <f t="shared" si="41"/>
        <v xml:space="preserve"> - </v>
      </c>
      <c r="J13" s="96"/>
      <c r="K13" s="108"/>
      <c r="L13" s="108"/>
      <c r="M13" s="108"/>
      <c r="N13" s="108"/>
      <c r="O13" s="108"/>
      <c r="P13" s="108"/>
      <c r="Q13" s="108"/>
      <c r="R13" s="108"/>
      <c r="S13" s="108"/>
      <c r="T13" s="108"/>
      <c r="U13" s="108"/>
      <c r="V13" s="108"/>
      <c r="W13" s="108"/>
      <c r="X13" s="108"/>
      <c r="Y13" s="108"/>
      <c r="Z13" s="108"/>
      <c r="AA13" s="108"/>
      <c r="AB13" s="108"/>
      <c r="AC13" s="108"/>
      <c r="AD13" s="108"/>
      <c r="AE13" s="108"/>
      <c r="AF13" s="108"/>
      <c r="AG13" s="108"/>
      <c r="AH13" s="108"/>
      <c r="AI13" s="108"/>
      <c r="AJ13" s="108"/>
      <c r="AK13" s="108"/>
      <c r="AL13" s="108"/>
      <c r="AM13" s="108"/>
      <c r="AN13" s="108"/>
      <c r="AO13" s="108"/>
      <c r="AP13" s="108"/>
      <c r="AQ13" s="108"/>
      <c r="AR13" s="108"/>
      <c r="AS13" s="108"/>
      <c r="AT13" s="108"/>
      <c r="AU13" s="108"/>
      <c r="AV13" s="108"/>
      <c r="AW13" s="108"/>
      <c r="AX13" s="108"/>
      <c r="AY13" s="108"/>
      <c r="AZ13" s="108"/>
      <c r="BA13" s="108"/>
      <c r="BB13" s="108"/>
      <c r="BC13" s="108"/>
      <c r="BD13" s="108"/>
      <c r="BE13" s="108"/>
      <c r="BF13" s="108"/>
      <c r="BG13" s="108"/>
      <c r="BH13" s="108"/>
      <c r="BI13" s="108"/>
      <c r="BJ13" s="108"/>
      <c r="BK13" s="108"/>
      <c r="BL13" s="108"/>
      <c r="BM13" s="108"/>
      <c r="BN13" s="108"/>
      <c r="BO13" s="108"/>
      <c r="BT13" s="108"/>
      <c r="BU13" s="108"/>
      <c r="CA13" s="108"/>
      <c r="CB13" s="108"/>
      <c r="CH13" s="108"/>
      <c r="CI13" s="108"/>
      <c r="CO13" s="108"/>
      <c r="CP13" s="108"/>
      <c r="CV13" s="108"/>
      <c r="CW13" s="108"/>
    </row>
    <row r="14" spans="1:101" s="61" customFormat="1" ht="18" x14ac:dyDescent="0.2">
      <c r="A14"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14" s="121" t="s">
        <v>143</v>
      </c>
      <c r="D14" s="122"/>
      <c r="E14" s="158">
        <v>43599</v>
      </c>
      <c r="F14" s="101">
        <f t="shared" si="43"/>
        <v>43601</v>
      </c>
      <c r="G14" s="62">
        <v>3</v>
      </c>
      <c r="H14" s="63">
        <v>1</v>
      </c>
      <c r="I14" s="64"/>
      <c r="J14" s="95"/>
      <c r="K14" s="107"/>
      <c r="L14" s="107"/>
      <c r="M14" s="107"/>
      <c r="N14" s="107"/>
      <c r="O14" s="107"/>
      <c r="P14" s="157"/>
      <c r="Q14" s="157"/>
      <c r="R14" s="107"/>
      <c r="S14" s="107"/>
      <c r="T14" s="107"/>
      <c r="U14" s="107"/>
      <c r="V14" s="107"/>
      <c r="W14" s="157"/>
      <c r="X14" s="157"/>
      <c r="Y14" s="107"/>
      <c r="Z14" s="107"/>
      <c r="AA14" s="107"/>
      <c r="AB14" s="107"/>
      <c r="AC14" s="107"/>
      <c r="AD14" s="157"/>
      <c r="AE14" s="157"/>
      <c r="AF14" s="107"/>
      <c r="AG14" s="107"/>
      <c r="AH14" s="107"/>
      <c r="AI14" s="107"/>
      <c r="AJ14" s="107"/>
      <c r="AK14" s="157"/>
      <c r="AL14" s="157"/>
      <c r="AM14" s="107"/>
      <c r="AN14" s="107"/>
      <c r="AO14" s="107"/>
      <c r="AP14" s="107"/>
      <c r="AQ14" s="107"/>
      <c r="AR14" s="157"/>
      <c r="AS14" s="157"/>
      <c r="AT14" s="107"/>
      <c r="AU14" s="107"/>
      <c r="AV14" s="107"/>
      <c r="AW14" s="107"/>
      <c r="AX14" s="107"/>
      <c r="AY14" s="157"/>
      <c r="AZ14" s="157"/>
      <c r="BA14" s="107"/>
      <c r="BB14" s="107"/>
      <c r="BC14" s="107"/>
      <c r="BD14" s="107"/>
      <c r="BE14" s="107"/>
      <c r="BF14" s="157"/>
      <c r="BG14" s="157"/>
      <c r="BH14" s="107"/>
      <c r="BI14" s="107"/>
      <c r="BJ14" s="107"/>
      <c r="BK14" s="107"/>
      <c r="BL14" s="107"/>
      <c r="BM14" s="157"/>
      <c r="BN14" s="157"/>
      <c r="BO14" s="107"/>
      <c r="BP14" s="107"/>
      <c r="BQ14" s="107"/>
      <c r="BR14" s="107"/>
      <c r="BS14" s="107"/>
      <c r="BT14" s="157"/>
      <c r="BU14" s="157"/>
      <c r="BV14" s="107"/>
      <c r="BW14" s="107"/>
      <c r="BX14" s="107"/>
      <c r="BY14" s="107"/>
      <c r="BZ14" s="107"/>
      <c r="CA14" s="157"/>
      <c r="CB14" s="157"/>
      <c r="CC14" s="107"/>
      <c r="CD14" s="107"/>
      <c r="CE14" s="107"/>
      <c r="CF14" s="107"/>
      <c r="CG14" s="107"/>
      <c r="CH14" s="157"/>
      <c r="CI14" s="157"/>
      <c r="CJ14" s="107"/>
      <c r="CK14" s="107"/>
      <c r="CL14" s="107"/>
      <c r="CM14" s="107"/>
      <c r="CN14" s="107"/>
      <c r="CO14" s="157"/>
      <c r="CP14" s="157"/>
      <c r="CQ14" s="107"/>
      <c r="CR14" s="107"/>
      <c r="CS14" s="107"/>
      <c r="CT14" s="107"/>
      <c r="CU14" s="107"/>
      <c r="CV14" s="157"/>
      <c r="CW14" s="157"/>
    </row>
    <row r="15" spans="1:101" s="61" customFormat="1" ht="18" x14ac:dyDescent="0.2">
      <c r="A15"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2.2</v>
      </c>
      <c r="B15" s="121" t="s">
        <v>145</v>
      </c>
      <c r="D15" s="122"/>
      <c r="E15" s="158">
        <v>43601</v>
      </c>
      <c r="F15" s="101">
        <f>IF(ISBLANK(E15)," - ",IF(G15=0,E15,E15+G15-1))</f>
        <v>43605</v>
      </c>
      <c r="G15" s="62">
        <v>5</v>
      </c>
      <c r="H15" s="63">
        <v>1</v>
      </c>
      <c r="I15" s="64"/>
      <c r="J15" s="95"/>
      <c r="K15" s="107"/>
      <c r="L15" s="107"/>
      <c r="M15" s="107"/>
      <c r="N15" s="107"/>
      <c r="O15" s="107"/>
      <c r="P15" s="157"/>
      <c r="Q15" s="157"/>
      <c r="R15" s="107"/>
      <c r="S15" s="107"/>
      <c r="T15" s="107"/>
      <c r="U15" s="107"/>
      <c r="V15" s="107"/>
      <c r="W15" s="157"/>
      <c r="X15" s="157"/>
      <c r="Y15" s="107"/>
      <c r="Z15" s="107"/>
      <c r="AA15" s="107"/>
      <c r="AB15" s="107"/>
      <c r="AC15" s="107"/>
      <c r="AD15" s="157"/>
      <c r="AE15" s="157"/>
      <c r="AF15" s="107"/>
      <c r="AG15" s="107"/>
      <c r="AH15" s="107"/>
      <c r="AI15" s="107"/>
      <c r="AJ15" s="107"/>
      <c r="AK15" s="157"/>
      <c r="AL15" s="157"/>
      <c r="AM15" s="107"/>
      <c r="AN15" s="107"/>
      <c r="AO15" s="107"/>
      <c r="AP15" s="107"/>
      <c r="AQ15" s="107"/>
      <c r="AR15" s="157"/>
      <c r="AS15" s="157"/>
      <c r="AT15" s="107"/>
      <c r="AU15" s="107"/>
      <c r="AV15" s="107"/>
      <c r="AW15" s="107"/>
      <c r="AX15" s="107"/>
      <c r="AY15" s="157"/>
      <c r="AZ15" s="157"/>
      <c r="BA15" s="107"/>
      <c r="BB15" s="107"/>
      <c r="BC15" s="107"/>
      <c r="BD15" s="107"/>
      <c r="BE15" s="107"/>
      <c r="BF15" s="157"/>
      <c r="BG15" s="157"/>
      <c r="BH15" s="107"/>
      <c r="BI15" s="107"/>
      <c r="BJ15" s="107"/>
      <c r="BK15" s="107"/>
      <c r="BL15" s="107"/>
      <c r="BM15" s="157"/>
      <c r="BN15" s="157"/>
      <c r="BO15" s="107"/>
      <c r="BP15" s="107"/>
      <c r="BQ15" s="107"/>
      <c r="BR15" s="107"/>
      <c r="BS15" s="107"/>
      <c r="BT15" s="157"/>
      <c r="BU15" s="157"/>
      <c r="BV15" s="107"/>
      <c r="BW15" s="107"/>
      <c r="BX15" s="107"/>
      <c r="BY15" s="107"/>
      <c r="BZ15" s="107"/>
      <c r="CA15" s="157"/>
      <c r="CB15" s="157"/>
      <c r="CC15" s="107"/>
      <c r="CD15" s="107"/>
      <c r="CE15" s="107"/>
      <c r="CF15" s="107"/>
      <c r="CG15" s="107"/>
      <c r="CH15" s="157"/>
      <c r="CI15" s="157"/>
      <c r="CJ15" s="107"/>
      <c r="CK15" s="107"/>
      <c r="CL15" s="107"/>
      <c r="CM15" s="107"/>
      <c r="CN15" s="107"/>
      <c r="CO15" s="157"/>
      <c r="CP15" s="157"/>
      <c r="CQ15" s="107"/>
      <c r="CR15" s="107"/>
      <c r="CS15" s="107"/>
      <c r="CT15" s="107"/>
      <c r="CU15" s="107"/>
      <c r="CV15" s="157"/>
      <c r="CW15" s="157"/>
    </row>
    <row r="16" spans="1:101" s="61" customFormat="1" ht="18" x14ac:dyDescent="0.2">
      <c r="A16"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2.3</v>
      </c>
      <c r="B16" s="121" t="s">
        <v>144</v>
      </c>
      <c r="D16" s="122"/>
      <c r="E16" s="100"/>
      <c r="F16" s="101" t="str">
        <f>IF(ISBLANK(E16)," - ",IF(G16=0,E16,E16+G16-1))</f>
        <v xml:space="preserve"> - </v>
      </c>
      <c r="G16" s="62"/>
      <c r="H16" s="63"/>
      <c r="I16" s="64"/>
      <c r="J16" s="95"/>
      <c r="K16" s="107"/>
      <c r="L16" s="107"/>
      <c r="M16" s="107"/>
      <c r="N16" s="107"/>
      <c r="O16" s="107"/>
      <c r="P16" s="157"/>
      <c r="Q16" s="157"/>
      <c r="R16" s="107"/>
      <c r="S16" s="107"/>
      <c r="T16" s="107"/>
      <c r="U16" s="107"/>
      <c r="V16" s="107"/>
      <c r="W16" s="157"/>
      <c r="X16" s="157"/>
      <c r="Y16" s="107"/>
      <c r="Z16" s="107"/>
      <c r="AA16" s="107"/>
      <c r="AB16" s="107"/>
      <c r="AC16" s="107"/>
      <c r="AD16" s="157"/>
      <c r="AE16" s="157"/>
      <c r="AF16" s="107"/>
      <c r="AG16" s="107"/>
      <c r="AH16" s="107"/>
      <c r="AI16" s="107"/>
      <c r="AJ16" s="107"/>
      <c r="AK16" s="157"/>
      <c r="AL16" s="157"/>
      <c r="AM16" s="107"/>
      <c r="AN16" s="107"/>
      <c r="AO16" s="107"/>
      <c r="AP16" s="107"/>
      <c r="AQ16" s="107"/>
      <c r="AR16" s="157"/>
      <c r="AS16" s="157"/>
      <c r="AT16" s="107"/>
      <c r="AU16" s="107"/>
      <c r="AV16" s="107"/>
      <c r="AW16" s="107"/>
      <c r="AX16" s="107"/>
      <c r="AY16" s="157"/>
      <c r="AZ16" s="157"/>
      <c r="BA16" s="107"/>
      <c r="BB16" s="107"/>
      <c r="BC16" s="107"/>
      <c r="BD16" s="107"/>
      <c r="BE16" s="107"/>
      <c r="BF16" s="157"/>
      <c r="BG16" s="157"/>
      <c r="BH16" s="107"/>
      <c r="BI16" s="107"/>
      <c r="BJ16" s="107"/>
      <c r="BK16" s="107"/>
      <c r="BL16" s="107"/>
      <c r="BM16" s="157"/>
      <c r="BN16" s="157"/>
      <c r="BO16" s="107"/>
      <c r="BP16" s="107"/>
      <c r="BQ16" s="107"/>
      <c r="BR16" s="107"/>
      <c r="BS16" s="107"/>
      <c r="BT16" s="157"/>
      <c r="BU16" s="157"/>
      <c r="BV16" s="107"/>
      <c r="BW16" s="107"/>
      <c r="BX16" s="107"/>
      <c r="BY16" s="107"/>
      <c r="BZ16" s="107"/>
      <c r="CA16" s="157"/>
      <c r="CB16" s="157"/>
      <c r="CC16" s="107"/>
      <c r="CD16" s="107"/>
      <c r="CE16" s="107"/>
      <c r="CF16" s="107"/>
      <c r="CG16" s="107"/>
      <c r="CH16" s="157"/>
      <c r="CI16" s="157"/>
      <c r="CJ16" s="107"/>
      <c r="CK16" s="107"/>
      <c r="CL16" s="107"/>
      <c r="CM16" s="107"/>
      <c r="CN16" s="107"/>
      <c r="CO16" s="157"/>
      <c r="CP16" s="157"/>
      <c r="CQ16" s="107"/>
      <c r="CR16" s="107"/>
      <c r="CS16" s="107"/>
      <c r="CT16" s="107"/>
      <c r="CU16" s="107"/>
      <c r="CV16" s="157"/>
      <c r="CW16" s="157"/>
    </row>
    <row r="17" spans="1:102" s="61" customFormat="1" ht="18" x14ac:dyDescent="0.2">
      <c r="A17" s="6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2.3.1</v>
      </c>
      <c r="B17" s="121" t="s">
        <v>152</v>
      </c>
      <c r="D17" s="122"/>
      <c r="E17" s="158">
        <v>43605</v>
      </c>
      <c r="F17" s="101">
        <f t="shared" ref="F17" si="44">IF(ISBLANK(E17)," - ",IF(G17=0,E17,E17+G17-1))</f>
        <v>43609</v>
      </c>
      <c r="G17" s="62">
        <v>5</v>
      </c>
      <c r="H17" s="63">
        <v>1</v>
      </c>
      <c r="I17" s="64"/>
      <c r="J17" s="95"/>
      <c r="K17" s="107"/>
      <c r="L17" s="107"/>
      <c r="M17" s="107"/>
      <c r="N17" s="107"/>
      <c r="O17" s="107"/>
      <c r="P17" s="157"/>
      <c r="Q17" s="157"/>
      <c r="R17" s="107"/>
      <c r="S17" s="107"/>
      <c r="T17" s="107"/>
      <c r="U17" s="107"/>
      <c r="V17" s="107"/>
      <c r="W17" s="157"/>
      <c r="X17" s="157"/>
      <c r="Y17" s="107"/>
      <c r="Z17" s="107"/>
      <c r="AA17" s="107"/>
      <c r="AB17" s="107"/>
      <c r="AC17" s="107"/>
      <c r="AD17" s="157"/>
      <c r="AE17" s="157"/>
      <c r="AF17" s="107"/>
      <c r="AG17" s="107"/>
      <c r="AH17" s="107"/>
      <c r="AI17" s="107"/>
      <c r="AJ17" s="107"/>
      <c r="AK17" s="157"/>
      <c r="AL17" s="157"/>
      <c r="AM17" s="107"/>
      <c r="AN17" s="107"/>
      <c r="AO17" s="107"/>
      <c r="AP17" s="107"/>
      <c r="AQ17" s="107"/>
      <c r="AR17" s="157"/>
      <c r="AS17" s="157"/>
      <c r="AT17" s="107"/>
      <c r="AU17" s="107"/>
      <c r="AV17" s="107"/>
      <c r="AW17" s="107"/>
      <c r="AX17" s="107"/>
      <c r="AY17" s="157"/>
      <c r="AZ17" s="157"/>
      <c r="BA17" s="107"/>
      <c r="BB17" s="107"/>
      <c r="BC17" s="107"/>
      <c r="BD17" s="107"/>
      <c r="BE17" s="107"/>
      <c r="BF17" s="157"/>
      <c r="BG17" s="157"/>
      <c r="BH17" s="107"/>
      <c r="BI17" s="107"/>
      <c r="BJ17" s="107"/>
      <c r="BK17" s="107"/>
      <c r="BL17" s="107"/>
      <c r="BM17" s="157"/>
      <c r="BN17" s="157"/>
      <c r="BO17" s="107"/>
      <c r="BP17" s="107"/>
      <c r="BQ17" s="107"/>
      <c r="BR17" s="107"/>
      <c r="BS17" s="107"/>
      <c r="BT17" s="157"/>
      <c r="BU17" s="157"/>
      <c r="BV17" s="107"/>
      <c r="BW17" s="107"/>
      <c r="BX17" s="107"/>
      <c r="BY17" s="107"/>
      <c r="BZ17" s="107"/>
      <c r="CA17" s="157"/>
      <c r="CB17" s="157"/>
      <c r="CC17" s="107"/>
      <c r="CD17" s="107"/>
      <c r="CE17" s="107"/>
      <c r="CF17" s="107"/>
      <c r="CG17" s="107"/>
      <c r="CH17" s="157"/>
      <c r="CI17" s="157"/>
      <c r="CJ17" s="107"/>
      <c r="CK17" s="107"/>
      <c r="CL17" s="107"/>
      <c r="CM17" s="107"/>
      <c r="CN17" s="107"/>
      <c r="CO17" s="157"/>
      <c r="CP17" s="157"/>
      <c r="CQ17" s="107"/>
      <c r="CR17" s="107"/>
      <c r="CS17" s="107"/>
      <c r="CT17" s="107"/>
      <c r="CU17" s="107"/>
      <c r="CV17" s="157"/>
      <c r="CW17" s="157"/>
    </row>
    <row r="18" spans="1:102" s="61" customFormat="1" ht="18" x14ac:dyDescent="0.2">
      <c r="A18" s="6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2.3.2</v>
      </c>
      <c r="B18" s="121" t="s">
        <v>155</v>
      </c>
      <c r="D18" s="122"/>
      <c r="E18" s="158">
        <v>43612</v>
      </c>
      <c r="F18" s="101">
        <f>IF(ISBLANK(E18)," - ",IF(G18=0,E18,E18+G18-1))</f>
        <v>43616</v>
      </c>
      <c r="G18" s="62">
        <v>5</v>
      </c>
      <c r="H18" s="63">
        <v>1</v>
      </c>
      <c r="I18" s="64"/>
      <c r="J18" s="95"/>
      <c r="K18" s="107"/>
      <c r="L18" s="107"/>
      <c r="M18" s="107"/>
      <c r="N18" s="107"/>
      <c r="O18" s="107"/>
      <c r="P18" s="157"/>
      <c r="Q18" s="157"/>
      <c r="R18" s="107"/>
      <c r="S18" s="107"/>
      <c r="T18" s="107"/>
      <c r="U18" s="107"/>
      <c r="V18" s="107"/>
      <c r="W18" s="157"/>
      <c r="X18" s="157"/>
      <c r="Y18" s="107"/>
      <c r="Z18" s="107"/>
      <c r="AA18" s="107"/>
      <c r="AB18" s="107"/>
      <c r="AC18" s="107"/>
      <c r="AD18" s="157"/>
      <c r="AE18" s="157"/>
      <c r="AF18" s="107"/>
      <c r="AG18" s="107"/>
      <c r="AH18" s="107"/>
      <c r="AI18" s="107"/>
      <c r="AJ18" s="107"/>
      <c r="AK18" s="157"/>
      <c r="AL18" s="157"/>
      <c r="AM18" s="107"/>
      <c r="AN18" s="107"/>
      <c r="AO18" s="107"/>
      <c r="AP18" s="107"/>
      <c r="AQ18" s="107"/>
      <c r="AR18" s="157"/>
      <c r="AS18" s="157"/>
      <c r="AT18" s="107"/>
      <c r="AU18" s="107"/>
      <c r="AV18" s="107"/>
      <c r="AW18" s="107"/>
      <c r="AX18" s="107"/>
      <c r="AY18" s="157"/>
      <c r="AZ18" s="157"/>
      <c r="BA18" s="107"/>
      <c r="BB18" s="107"/>
      <c r="BC18" s="107"/>
      <c r="BD18" s="107"/>
      <c r="BE18" s="107"/>
      <c r="BF18" s="157"/>
      <c r="BG18" s="157"/>
      <c r="BH18" s="107"/>
      <c r="BI18" s="107"/>
      <c r="BJ18" s="107"/>
      <c r="BK18" s="107"/>
      <c r="BL18" s="107"/>
      <c r="BM18" s="157"/>
      <c r="BN18" s="157"/>
      <c r="BO18" s="107"/>
      <c r="BP18" s="107"/>
      <c r="BQ18" s="107"/>
      <c r="BR18" s="107"/>
      <c r="BS18" s="107"/>
      <c r="BT18" s="157"/>
      <c r="BU18" s="157"/>
      <c r="BV18" s="107"/>
      <c r="BW18" s="107"/>
      <c r="BX18" s="107"/>
      <c r="BY18" s="107"/>
      <c r="BZ18" s="107"/>
      <c r="CA18" s="157"/>
      <c r="CB18" s="157"/>
      <c r="CC18" s="107"/>
      <c r="CD18" s="107"/>
      <c r="CE18" s="107"/>
      <c r="CF18" s="107"/>
      <c r="CG18" s="107"/>
      <c r="CH18" s="157"/>
      <c r="CI18" s="157"/>
      <c r="CJ18" s="107"/>
      <c r="CK18" s="107"/>
      <c r="CL18" s="107"/>
      <c r="CM18" s="107"/>
      <c r="CN18" s="107"/>
      <c r="CO18" s="157"/>
      <c r="CP18" s="157"/>
      <c r="CQ18" s="107"/>
      <c r="CR18" s="107"/>
      <c r="CS18" s="107"/>
      <c r="CT18" s="107"/>
      <c r="CU18" s="107"/>
      <c r="CV18" s="157"/>
      <c r="CW18" s="157"/>
    </row>
    <row r="19" spans="1:102" s="61" customFormat="1" ht="18" x14ac:dyDescent="0.2">
      <c r="A19"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2.4</v>
      </c>
      <c r="B19" s="121" t="s">
        <v>146</v>
      </c>
      <c r="D19" s="122"/>
      <c r="E19" s="158">
        <v>43619</v>
      </c>
      <c r="F19" s="101">
        <f t="shared" si="43"/>
        <v>43623</v>
      </c>
      <c r="G19" s="62">
        <v>5</v>
      </c>
      <c r="H19" s="63">
        <v>1</v>
      </c>
      <c r="I19" s="64"/>
      <c r="J19" s="95"/>
      <c r="K19" s="107"/>
      <c r="L19" s="107"/>
      <c r="M19" s="107"/>
      <c r="N19" s="107"/>
      <c r="O19" s="107"/>
      <c r="P19" s="157"/>
      <c r="Q19" s="157"/>
      <c r="R19" s="107"/>
      <c r="S19" s="107"/>
      <c r="T19" s="107"/>
      <c r="U19" s="107"/>
      <c r="V19" s="107"/>
      <c r="W19" s="157"/>
      <c r="X19" s="157"/>
      <c r="Y19" s="107"/>
      <c r="Z19" s="107"/>
      <c r="AA19" s="107"/>
      <c r="AB19" s="107"/>
      <c r="AC19" s="107"/>
      <c r="AD19" s="157"/>
      <c r="AE19" s="157"/>
      <c r="AF19" s="107"/>
      <c r="AG19" s="107"/>
      <c r="AH19" s="107"/>
      <c r="AI19" s="107"/>
      <c r="AJ19" s="107"/>
      <c r="AK19" s="157"/>
      <c r="AL19" s="157"/>
      <c r="AM19" s="107"/>
      <c r="AN19" s="107"/>
      <c r="AO19" s="107"/>
      <c r="AP19" s="107"/>
      <c r="AQ19" s="107"/>
      <c r="AR19" s="157"/>
      <c r="AS19" s="157"/>
      <c r="AT19" s="107"/>
      <c r="AU19" s="107"/>
      <c r="AV19" s="107"/>
      <c r="AW19" s="107"/>
      <c r="AX19" s="107"/>
      <c r="AY19" s="157"/>
      <c r="AZ19" s="157"/>
      <c r="BA19" s="107"/>
      <c r="BB19" s="107"/>
      <c r="BC19" s="107"/>
      <c r="BD19" s="107"/>
      <c r="BE19" s="107"/>
      <c r="BF19" s="157"/>
      <c r="BG19" s="157"/>
      <c r="BH19" s="107"/>
      <c r="BI19" s="107"/>
      <c r="BJ19" s="107"/>
      <c r="BK19" s="107"/>
      <c r="BL19" s="107"/>
      <c r="BM19" s="157"/>
      <c r="BN19" s="157"/>
      <c r="BO19" s="107"/>
      <c r="BP19" s="107"/>
      <c r="BQ19" s="107"/>
      <c r="BR19" s="107"/>
      <c r="BS19" s="107"/>
      <c r="BT19" s="157"/>
      <c r="BU19" s="157"/>
      <c r="BV19" s="107"/>
      <c r="BW19" s="107"/>
      <c r="BX19" s="107"/>
      <c r="BY19" s="107"/>
      <c r="BZ19" s="107"/>
      <c r="CA19" s="157"/>
      <c r="CB19" s="157"/>
      <c r="CC19" s="107"/>
      <c r="CD19" s="107"/>
      <c r="CE19" s="107"/>
      <c r="CF19" s="107"/>
      <c r="CG19" s="107"/>
      <c r="CH19" s="157"/>
      <c r="CI19" s="157"/>
      <c r="CJ19" s="107"/>
      <c r="CK19" s="107"/>
      <c r="CL19" s="107"/>
      <c r="CM19" s="107"/>
      <c r="CN19" s="107"/>
      <c r="CO19" s="157"/>
      <c r="CP19" s="157"/>
      <c r="CQ19" s="107"/>
      <c r="CR19" s="107"/>
      <c r="CS19" s="107"/>
      <c r="CT19" s="107"/>
      <c r="CU19" s="107"/>
      <c r="CV19" s="157"/>
      <c r="CW19" s="157"/>
    </row>
    <row r="20" spans="1:102" s="61" customFormat="1" ht="18" x14ac:dyDescent="0.2">
      <c r="A20"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2.5</v>
      </c>
      <c r="B20" s="121" t="s">
        <v>149</v>
      </c>
      <c r="D20" s="122"/>
      <c r="E20" s="158">
        <v>43620</v>
      </c>
      <c r="F20" s="101">
        <f t="shared" si="43"/>
        <v>43623</v>
      </c>
      <c r="G20" s="62">
        <v>4</v>
      </c>
      <c r="H20" s="63">
        <v>1</v>
      </c>
      <c r="I20" s="64"/>
      <c r="J20" s="95"/>
      <c r="K20" s="107"/>
      <c r="L20" s="107"/>
      <c r="M20" s="107"/>
      <c r="N20" s="107"/>
      <c r="O20" s="107"/>
      <c r="P20" s="157"/>
      <c r="Q20" s="157"/>
      <c r="R20" s="107"/>
      <c r="S20" s="107"/>
      <c r="T20" s="107"/>
      <c r="U20" s="107"/>
      <c r="V20" s="107"/>
      <c r="W20" s="157"/>
      <c r="X20" s="157"/>
      <c r="Y20" s="107"/>
      <c r="Z20" s="107"/>
      <c r="AA20" s="107"/>
      <c r="AB20" s="107"/>
      <c r="AC20" s="107"/>
      <c r="AD20" s="157"/>
      <c r="AE20" s="157"/>
      <c r="AF20" s="107"/>
      <c r="AG20" s="107"/>
      <c r="AH20" s="107"/>
      <c r="AI20" s="107"/>
      <c r="AJ20" s="107"/>
      <c r="AK20" s="157"/>
      <c r="AL20" s="157"/>
      <c r="AM20" s="107"/>
      <c r="AN20" s="107"/>
      <c r="AO20" s="107"/>
      <c r="AP20" s="107"/>
      <c r="AQ20" s="107"/>
      <c r="AR20" s="157"/>
      <c r="AS20" s="157"/>
      <c r="AT20" s="107"/>
      <c r="AU20" s="107"/>
      <c r="AV20" s="107"/>
      <c r="AW20" s="107"/>
      <c r="AX20" s="107"/>
      <c r="AY20" s="157"/>
      <c r="AZ20" s="157"/>
      <c r="BA20" s="107"/>
      <c r="BB20" s="107"/>
      <c r="BC20" s="107"/>
      <c r="BD20" s="107"/>
      <c r="BE20" s="107"/>
      <c r="BF20" s="157"/>
      <c r="BG20" s="157"/>
      <c r="BH20" s="107"/>
      <c r="BI20" s="107"/>
      <c r="BJ20" s="107"/>
      <c r="BK20" s="107"/>
      <c r="BL20" s="107"/>
      <c r="BM20" s="157"/>
      <c r="BN20" s="157"/>
      <c r="BO20" s="107"/>
      <c r="BP20" s="107"/>
      <c r="BQ20" s="107"/>
      <c r="BR20" s="107"/>
      <c r="BS20" s="107"/>
      <c r="BT20" s="157"/>
      <c r="BU20" s="157"/>
      <c r="BV20" s="107"/>
      <c r="BW20" s="107"/>
      <c r="BX20" s="107"/>
      <c r="BY20" s="107"/>
      <c r="BZ20" s="107"/>
      <c r="CA20" s="157"/>
      <c r="CB20" s="157"/>
      <c r="CC20" s="107"/>
      <c r="CD20" s="107"/>
      <c r="CE20" s="107"/>
      <c r="CF20" s="107"/>
      <c r="CG20" s="107"/>
      <c r="CH20" s="157"/>
      <c r="CI20" s="157"/>
      <c r="CJ20" s="107"/>
      <c r="CK20" s="107"/>
      <c r="CL20" s="107"/>
      <c r="CM20" s="107"/>
      <c r="CN20" s="107"/>
      <c r="CO20" s="157"/>
      <c r="CP20" s="157"/>
      <c r="CQ20" s="107"/>
      <c r="CR20" s="107"/>
      <c r="CS20" s="107"/>
      <c r="CT20" s="107"/>
      <c r="CU20" s="107"/>
      <c r="CV20" s="157"/>
      <c r="CW20" s="157"/>
    </row>
    <row r="21" spans="1:102" s="55" customFormat="1" ht="18" x14ac:dyDescent="0.2">
      <c r="A21" s="53" t="str">
        <f>IF(ISERROR(VALUE(SUBSTITUTE(prevWBS,".",""))),"1",IF(ISERROR(FIND("`",SUBSTITUTE(prevWBS,".","`",1))),TEXT(VALUE(prevWBS)+1,"#"),TEXT(VALUE(LEFT(prevWBS,FIND("`",SUBSTITUTE(prevWBS,".","`",1))-1))+1,"#")))</f>
        <v>3</v>
      </c>
      <c r="B21" s="54" t="s">
        <v>141</v>
      </c>
      <c r="D21" s="56"/>
      <c r="E21" s="102"/>
      <c r="F21" s="102" t="str">
        <f t="shared" si="43"/>
        <v xml:space="preserve"> - </v>
      </c>
      <c r="G21" s="57"/>
      <c r="H21" s="58"/>
      <c r="I21" s="59" t="str">
        <f t="shared" si="41"/>
        <v xml:space="preserve"> - </v>
      </c>
      <c r="J21" s="96"/>
      <c r="K21" s="108"/>
      <c r="L21" s="108"/>
      <c r="M21" s="108"/>
      <c r="N21" s="108"/>
      <c r="O21" s="108"/>
      <c r="P21" s="108"/>
      <c r="Q21" s="108"/>
      <c r="R21" s="108"/>
      <c r="S21" s="108"/>
      <c r="T21" s="108"/>
      <c r="U21" s="108"/>
      <c r="V21" s="108"/>
      <c r="W21" s="108"/>
      <c r="X21" s="108"/>
      <c r="Y21" s="108"/>
      <c r="Z21" s="108"/>
      <c r="AA21" s="108"/>
      <c r="AB21" s="108"/>
      <c r="AC21" s="108"/>
      <c r="AD21" s="108"/>
      <c r="AE21" s="108"/>
      <c r="AF21" s="108"/>
      <c r="AG21" s="108"/>
      <c r="AH21" s="108"/>
      <c r="AI21" s="108"/>
      <c r="AJ21" s="108"/>
      <c r="AK21" s="108"/>
      <c r="AL21" s="108"/>
      <c r="AM21" s="108"/>
      <c r="AN21" s="108"/>
      <c r="AO21" s="108"/>
      <c r="AP21" s="108"/>
      <c r="AQ21" s="108"/>
      <c r="AR21" s="108"/>
      <c r="AS21" s="108"/>
      <c r="AT21" s="108"/>
      <c r="AU21" s="108"/>
      <c r="AV21" s="108"/>
      <c r="AW21" s="108"/>
      <c r="AX21" s="108"/>
      <c r="AY21" s="108"/>
      <c r="AZ21" s="108"/>
      <c r="BA21" s="108"/>
      <c r="BB21" s="108"/>
      <c r="BC21" s="108"/>
      <c r="BD21" s="108"/>
      <c r="BE21" s="108"/>
      <c r="BF21" s="108"/>
      <c r="BG21" s="108"/>
      <c r="BH21" s="108"/>
      <c r="BI21" s="108"/>
      <c r="BJ21" s="108"/>
      <c r="BK21" s="108"/>
      <c r="BL21" s="108"/>
      <c r="BM21" s="108"/>
      <c r="BN21" s="108"/>
      <c r="BO21" s="108"/>
      <c r="BT21" s="108"/>
      <c r="BU21" s="108"/>
      <c r="CA21" s="108"/>
      <c r="CB21" s="108"/>
      <c r="CH21" s="108"/>
      <c r="CI21" s="108"/>
      <c r="CO21" s="108"/>
      <c r="CP21" s="108"/>
      <c r="CV21" s="108"/>
      <c r="CW21" s="108"/>
    </row>
    <row r="22" spans="1:102" s="61" customFormat="1" ht="18" x14ac:dyDescent="0.2">
      <c r="A22"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22" s="121" t="s">
        <v>153</v>
      </c>
      <c r="D22" s="122"/>
      <c r="E22" s="158">
        <v>43633</v>
      </c>
      <c r="F22" s="101">
        <f t="shared" ref="F22" si="45">IF(ISBLANK(E22)," - ",IF(G22=0,E22,E22+G22-1))</f>
        <v>43644</v>
      </c>
      <c r="G22" s="62">
        <v>12</v>
      </c>
      <c r="H22" s="63">
        <v>1</v>
      </c>
      <c r="I22" s="64"/>
      <c r="J22" s="95"/>
      <c r="K22" s="107"/>
      <c r="L22" s="107"/>
      <c r="M22" s="107"/>
      <c r="N22" s="107"/>
      <c r="O22" s="107"/>
      <c r="P22" s="157"/>
      <c r="Q22" s="157"/>
      <c r="R22" s="107"/>
      <c r="S22" s="107"/>
      <c r="T22" s="107"/>
      <c r="U22" s="107"/>
      <c r="V22" s="107"/>
      <c r="W22" s="157"/>
      <c r="X22" s="157"/>
      <c r="Y22" s="107"/>
      <c r="Z22" s="107"/>
      <c r="AA22" s="107"/>
      <c r="AB22" s="107"/>
      <c r="AC22" s="107"/>
      <c r="AD22" s="157"/>
      <c r="AE22" s="157"/>
      <c r="AF22" s="107"/>
      <c r="AG22" s="107"/>
      <c r="AH22" s="107"/>
      <c r="AI22" s="107"/>
      <c r="AJ22" s="107"/>
      <c r="AK22" s="157"/>
      <c r="AL22" s="157"/>
      <c r="AM22" s="107"/>
      <c r="AN22" s="107"/>
      <c r="AO22" s="107"/>
      <c r="AP22" s="107"/>
      <c r="AQ22" s="107"/>
      <c r="AR22" s="157"/>
      <c r="AS22" s="157"/>
      <c r="AT22" s="107"/>
      <c r="AU22" s="107"/>
      <c r="AV22" s="107"/>
      <c r="AW22" s="107"/>
      <c r="AX22" s="107"/>
      <c r="AY22" s="157"/>
      <c r="AZ22" s="157"/>
      <c r="BA22" s="107"/>
      <c r="BB22" s="107"/>
      <c r="BC22" s="107"/>
      <c r="BD22" s="107"/>
      <c r="BE22" s="107"/>
      <c r="BF22" s="157"/>
      <c r="BG22" s="157"/>
      <c r="BH22" s="107"/>
      <c r="BI22" s="107"/>
      <c r="BJ22" s="107"/>
      <c r="BK22" s="107"/>
      <c r="BL22" s="107"/>
      <c r="BM22" s="157"/>
      <c r="BN22" s="157"/>
      <c r="BO22" s="107"/>
      <c r="BP22" s="107"/>
      <c r="BQ22" s="107"/>
      <c r="BR22" s="107"/>
      <c r="BS22" s="107"/>
      <c r="BT22" s="157"/>
      <c r="BU22" s="157"/>
      <c r="BV22" s="107"/>
      <c r="BW22" s="107"/>
      <c r="BX22" s="107"/>
      <c r="BY22" s="107"/>
      <c r="BZ22" s="107"/>
      <c r="CA22" s="157"/>
      <c r="CB22" s="157"/>
      <c r="CC22" s="107"/>
      <c r="CD22" s="107"/>
      <c r="CE22" s="107"/>
      <c r="CF22" s="107"/>
      <c r="CG22" s="107"/>
      <c r="CH22" s="157"/>
      <c r="CI22" s="157"/>
      <c r="CJ22" s="107"/>
      <c r="CK22" s="107"/>
      <c r="CL22" s="107"/>
      <c r="CM22" s="107"/>
      <c r="CN22" s="107"/>
      <c r="CO22" s="157"/>
      <c r="CP22" s="157"/>
      <c r="CQ22" s="107"/>
      <c r="CR22" s="107"/>
      <c r="CS22" s="107"/>
      <c r="CT22" s="107"/>
      <c r="CU22" s="107"/>
      <c r="CV22" s="157"/>
      <c r="CW22" s="157"/>
      <c r="CX22" s="107"/>
    </row>
    <row r="23" spans="1:102" s="61" customFormat="1" ht="18" x14ac:dyDescent="0.2">
      <c r="A23"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3.2</v>
      </c>
      <c r="B23" s="121" t="s">
        <v>158</v>
      </c>
      <c r="D23" s="122"/>
      <c r="E23" s="158">
        <v>43656</v>
      </c>
      <c r="F23" s="101">
        <f>IF(ISBLANK(E23)," - ",IF(G23=0,E23,E23+G23-1))</f>
        <v>43658</v>
      </c>
      <c r="G23" s="62">
        <v>3</v>
      </c>
      <c r="H23" s="63">
        <v>1</v>
      </c>
      <c r="I23" s="64"/>
      <c r="J23" s="95"/>
      <c r="K23" s="107"/>
      <c r="L23" s="107"/>
      <c r="M23" s="107"/>
      <c r="N23" s="107"/>
      <c r="O23" s="107"/>
      <c r="P23" s="157"/>
      <c r="Q23" s="157"/>
      <c r="R23" s="107"/>
      <c r="S23" s="107"/>
      <c r="T23" s="107"/>
      <c r="U23" s="107"/>
      <c r="V23" s="107"/>
      <c r="W23" s="157"/>
      <c r="X23" s="157"/>
      <c r="Y23" s="107"/>
      <c r="Z23" s="107"/>
      <c r="AA23" s="107"/>
      <c r="AB23" s="107"/>
      <c r="AC23" s="107"/>
      <c r="AD23" s="157"/>
      <c r="AE23" s="157"/>
      <c r="AF23" s="107"/>
      <c r="AG23" s="107"/>
      <c r="AH23" s="107"/>
      <c r="AI23" s="107"/>
      <c r="AJ23" s="107"/>
      <c r="AK23" s="157"/>
      <c r="AL23" s="157"/>
      <c r="AM23" s="107"/>
      <c r="AN23" s="107"/>
      <c r="AO23" s="107"/>
      <c r="AP23" s="107"/>
      <c r="AQ23" s="107"/>
      <c r="AR23" s="157"/>
      <c r="AS23" s="157"/>
      <c r="AT23" s="107"/>
      <c r="AU23" s="107"/>
      <c r="AV23" s="107"/>
      <c r="AW23" s="107"/>
      <c r="AX23" s="107"/>
      <c r="AY23" s="157"/>
      <c r="AZ23" s="157"/>
      <c r="BA23" s="107"/>
      <c r="BB23" s="107"/>
      <c r="BC23" s="107"/>
      <c r="BD23" s="107"/>
      <c r="BE23" s="107"/>
      <c r="BF23" s="157"/>
      <c r="BG23" s="157"/>
      <c r="BH23" s="107"/>
      <c r="BI23" s="107"/>
      <c r="BJ23" s="107"/>
      <c r="BK23" s="107"/>
      <c r="BL23" s="107"/>
      <c r="BM23" s="157"/>
      <c r="BN23" s="157"/>
      <c r="BO23" s="107"/>
      <c r="BP23" s="107"/>
      <c r="BQ23" s="107"/>
      <c r="BR23" s="107"/>
      <c r="BS23" s="107"/>
      <c r="BT23" s="157"/>
      <c r="BU23" s="157"/>
      <c r="BV23" s="107"/>
      <c r="BW23" s="107"/>
      <c r="BX23" s="107"/>
      <c r="BY23" s="107"/>
      <c r="BZ23" s="107"/>
      <c r="CA23" s="157"/>
      <c r="CB23" s="157"/>
      <c r="CC23" s="107"/>
      <c r="CD23" s="107"/>
      <c r="CE23" s="107"/>
      <c r="CF23" s="107"/>
      <c r="CG23" s="107"/>
      <c r="CH23" s="157"/>
      <c r="CI23" s="157"/>
      <c r="CJ23" s="107"/>
      <c r="CK23" s="107"/>
      <c r="CL23" s="107"/>
      <c r="CM23" s="107"/>
      <c r="CN23" s="107"/>
      <c r="CO23" s="157"/>
      <c r="CP23" s="157"/>
      <c r="CQ23" s="107"/>
      <c r="CR23" s="107"/>
      <c r="CS23" s="107"/>
      <c r="CT23" s="107"/>
      <c r="CU23" s="107"/>
      <c r="CV23" s="157"/>
      <c r="CW23" s="157"/>
      <c r="CX23" s="107"/>
    </row>
    <row r="24" spans="1:102" s="61" customFormat="1" ht="18" x14ac:dyDescent="0.2">
      <c r="A24"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3.3</v>
      </c>
      <c r="B24" s="121" t="s">
        <v>146</v>
      </c>
      <c r="D24" s="122"/>
      <c r="E24" s="158">
        <v>43661</v>
      </c>
      <c r="F24" s="101">
        <f t="shared" si="43"/>
        <v>43665</v>
      </c>
      <c r="G24" s="62">
        <v>5</v>
      </c>
      <c r="H24" s="63">
        <v>1</v>
      </c>
      <c r="I24" s="64"/>
      <c r="J24" s="95"/>
      <c r="K24" s="107"/>
      <c r="L24" s="107"/>
      <c r="M24" s="107"/>
      <c r="N24" s="107"/>
      <c r="O24" s="107"/>
      <c r="P24" s="157"/>
      <c r="Q24" s="157"/>
      <c r="R24" s="107"/>
      <c r="S24" s="107"/>
      <c r="T24" s="107"/>
      <c r="U24" s="107"/>
      <c r="V24" s="107"/>
      <c r="W24" s="157"/>
      <c r="X24" s="157"/>
      <c r="Y24" s="107"/>
      <c r="Z24" s="107"/>
      <c r="AA24" s="107"/>
      <c r="AB24" s="107"/>
      <c r="AC24" s="107"/>
      <c r="AD24" s="157"/>
      <c r="AE24" s="157"/>
      <c r="AF24" s="107"/>
      <c r="AG24" s="107"/>
      <c r="AH24" s="107"/>
      <c r="AI24" s="107"/>
      <c r="AJ24" s="107"/>
      <c r="AK24" s="157"/>
      <c r="AL24" s="157"/>
      <c r="AM24" s="107"/>
      <c r="AN24" s="107"/>
      <c r="AO24" s="107"/>
      <c r="AP24" s="107"/>
      <c r="AQ24" s="107"/>
      <c r="AR24" s="157"/>
      <c r="AS24" s="157"/>
      <c r="AT24" s="107"/>
      <c r="AU24" s="107"/>
      <c r="AV24" s="107"/>
      <c r="AW24" s="107"/>
      <c r="AX24" s="107"/>
      <c r="AY24" s="157"/>
      <c r="AZ24" s="157"/>
      <c r="BA24" s="107"/>
      <c r="BB24" s="107"/>
      <c r="BC24" s="107"/>
      <c r="BD24" s="107"/>
      <c r="BE24" s="107"/>
      <c r="BF24" s="157"/>
      <c r="BG24" s="157"/>
      <c r="BH24" s="107"/>
      <c r="BI24" s="107"/>
      <c r="BJ24" s="107"/>
      <c r="BK24" s="107"/>
      <c r="BL24" s="107"/>
      <c r="BM24" s="157"/>
      <c r="BN24" s="157"/>
      <c r="BO24" s="107"/>
      <c r="BP24" s="107"/>
      <c r="BQ24" s="107"/>
      <c r="BR24" s="107"/>
      <c r="BS24" s="107"/>
      <c r="BT24" s="157"/>
      <c r="BU24" s="157"/>
      <c r="BV24" s="107"/>
      <c r="BW24" s="107"/>
      <c r="BX24" s="107"/>
      <c r="BY24" s="107"/>
      <c r="BZ24" s="107"/>
      <c r="CA24" s="157"/>
      <c r="CB24" s="157"/>
      <c r="CC24" s="107"/>
      <c r="CD24" s="107"/>
      <c r="CE24" s="107"/>
      <c r="CF24" s="107"/>
      <c r="CG24" s="107"/>
      <c r="CH24" s="157"/>
      <c r="CI24" s="157"/>
      <c r="CJ24" s="107"/>
      <c r="CK24" s="107"/>
      <c r="CL24" s="107"/>
      <c r="CM24" s="107"/>
      <c r="CN24" s="107"/>
      <c r="CO24" s="157"/>
      <c r="CP24" s="157"/>
      <c r="CQ24" s="107"/>
      <c r="CR24" s="107"/>
      <c r="CS24" s="107"/>
      <c r="CT24" s="107"/>
      <c r="CU24" s="107"/>
      <c r="CV24" s="157"/>
      <c r="CW24" s="157"/>
      <c r="CX24" s="107"/>
    </row>
    <row r="25" spans="1:102" s="61" customFormat="1" ht="18" x14ac:dyDescent="0.2">
      <c r="A25"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3.4</v>
      </c>
      <c r="B25" s="121" t="s">
        <v>149</v>
      </c>
      <c r="D25" s="122"/>
      <c r="E25" s="158">
        <v>43661</v>
      </c>
      <c r="F25" s="101">
        <f t="shared" si="43"/>
        <v>43665</v>
      </c>
      <c r="G25" s="62">
        <v>5</v>
      </c>
      <c r="H25" s="63">
        <v>1</v>
      </c>
      <c r="I25" s="64"/>
      <c r="J25" s="95"/>
      <c r="K25" s="107"/>
      <c r="L25" s="107"/>
      <c r="M25" s="107"/>
      <c r="N25" s="107"/>
      <c r="O25" s="107"/>
      <c r="P25" s="157"/>
      <c r="Q25" s="157"/>
      <c r="R25" s="107"/>
      <c r="S25" s="107"/>
      <c r="T25" s="107"/>
      <c r="U25" s="107"/>
      <c r="V25" s="107"/>
      <c r="W25" s="157"/>
      <c r="X25" s="157"/>
      <c r="Y25" s="107"/>
      <c r="Z25" s="107"/>
      <c r="AA25" s="107"/>
      <c r="AB25" s="107"/>
      <c r="AC25" s="107"/>
      <c r="AD25" s="157"/>
      <c r="AE25" s="157"/>
      <c r="AF25" s="107"/>
      <c r="AG25" s="107"/>
      <c r="AH25" s="107"/>
      <c r="AI25" s="107"/>
      <c r="AJ25" s="107"/>
      <c r="AK25" s="157"/>
      <c r="AL25" s="157"/>
      <c r="AM25" s="107"/>
      <c r="AN25" s="107"/>
      <c r="AO25" s="107"/>
      <c r="AP25" s="107"/>
      <c r="AQ25" s="107"/>
      <c r="AR25" s="157"/>
      <c r="AS25" s="157"/>
      <c r="AT25" s="107"/>
      <c r="AU25" s="107"/>
      <c r="AV25" s="107"/>
      <c r="AW25" s="107"/>
      <c r="AX25" s="107"/>
      <c r="AY25" s="157"/>
      <c r="AZ25" s="157"/>
      <c r="BA25" s="107"/>
      <c r="BB25" s="107"/>
      <c r="BC25" s="107"/>
      <c r="BD25" s="107"/>
      <c r="BE25" s="107"/>
      <c r="BF25" s="157"/>
      <c r="BG25" s="157"/>
      <c r="BH25" s="107"/>
      <c r="BI25" s="107"/>
      <c r="BJ25" s="107"/>
      <c r="BK25" s="107"/>
      <c r="BL25" s="107"/>
      <c r="BM25" s="157"/>
      <c r="BN25" s="157"/>
      <c r="BO25" s="107"/>
      <c r="BP25" s="107"/>
      <c r="BQ25" s="107"/>
      <c r="BR25" s="107"/>
      <c r="BS25" s="107"/>
      <c r="BT25" s="157"/>
      <c r="BU25" s="157"/>
      <c r="BV25" s="107"/>
      <c r="BW25" s="107"/>
      <c r="BX25" s="107"/>
      <c r="BY25" s="107"/>
      <c r="BZ25" s="107"/>
      <c r="CA25" s="157"/>
      <c r="CB25" s="157"/>
      <c r="CC25" s="107"/>
      <c r="CD25" s="107"/>
      <c r="CE25" s="107"/>
      <c r="CF25" s="107"/>
      <c r="CG25" s="107"/>
      <c r="CH25" s="157"/>
      <c r="CI25" s="157"/>
      <c r="CJ25" s="107"/>
      <c r="CK25" s="107"/>
      <c r="CL25" s="107"/>
      <c r="CM25" s="107"/>
      <c r="CN25" s="107"/>
      <c r="CO25" s="157"/>
      <c r="CP25" s="157"/>
      <c r="CQ25" s="107"/>
      <c r="CR25" s="107"/>
      <c r="CS25" s="107"/>
      <c r="CT25" s="107"/>
      <c r="CU25" s="107"/>
      <c r="CV25" s="157"/>
      <c r="CW25" s="157"/>
      <c r="CX25" s="107"/>
    </row>
    <row r="26" spans="1:102" s="55" customFormat="1" ht="18" x14ac:dyDescent="0.2">
      <c r="A26" s="53" t="str">
        <f>IF(ISERROR(VALUE(SUBSTITUTE(prevWBS,".",""))),"1",IF(ISERROR(FIND("`",SUBSTITUTE(prevWBS,".","`",1))),TEXT(VALUE(prevWBS)+1,"#"),TEXT(VALUE(LEFT(prevWBS,FIND("`",SUBSTITUTE(prevWBS,".","`",1))-1))+1,"#")))</f>
        <v>4</v>
      </c>
      <c r="B26" s="54" t="s">
        <v>142</v>
      </c>
      <c r="D26" s="56"/>
      <c r="E26" s="102"/>
      <c r="F26" s="102" t="str">
        <f t="shared" si="43"/>
        <v xml:space="preserve"> - </v>
      </c>
      <c r="G26" s="57"/>
      <c r="H26" s="58"/>
      <c r="I26" s="59" t="str">
        <f t="shared" si="41"/>
        <v xml:space="preserve"> - </v>
      </c>
      <c r="J26" s="96"/>
      <c r="K26" s="108"/>
      <c r="L26" s="108"/>
      <c r="M26" s="108"/>
      <c r="N26" s="108"/>
      <c r="O26" s="108"/>
      <c r="P26" s="108"/>
      <c r="Q26" s="108"/>
      <c r="R26" s="108"/>
      <c r="S26" s="108"/>
      <c r="T26" s="108"/>
      <c r="U26" s="108"/>
      <c r="V26" s="108"/>
      <c r="W26" s="108"/>
      <c r="X26" s="108"/>
      <c r="Y26" s="108"/>
      <c r="Z26" s="108"/>
      <c r="AA26" s="108"/>
      <c r="AB26" s="108"/>
      <c r="AC26" s="108"/>
      <c r="AD26" s="108"/>
      <c r="AE26" s="108"/>
      <c r="AF26" s="108"/>
      <c r="AG26" s="108"/>
      <c r="AH26" s="108"/>
      <c r="AI26" s="108"/>
      <c r="AJ26" s="108"/>
      <c r="AK26" s="108"/>
      <c r="AL26" s="108"/>
      <c r="AM26" s="108"/>
      <c r="AN26" s="108"/>
      <c r="AO26" s="108"/>
      <c r="AP26" s="108"/>
      <c r="AQ26" s="108"/>
      <c r="AR26" s="108"/>
      <c r="AS26" s="108"/>
      <c r="AT26" s="108"/>
      <c r="AU26" s="108"/>
      <c r="AV26" s="108"/>
      <c r="AW26" s="108"/>
      <c r="AX26" s="108"/>
      <c r="AY26" s="108"/>
      <c r="AZ26" s="108"/>
      <c r="BA26" s="108"/>
      <c r="BB26" s="108"/>
      <c r="BC26" s="108"/>
      <c r="BD26" s="108"/>
      <c r="BE26" s="108"/>
      <c r="BF26" s="108"/>
      <c r="BG26" s="108"/>
      <c r="BH26" s="108"/>
      <c r="BI26" s="108"/>
      <c r="BJ26" s="108"/>
      <c r="BK26" s="108"/>
      <c r="BL26" s="108"/>
      <c r="BM26" s="108"/>
      <c r="BN26" s="108"/>
      <c r="BO26" s="108"/>
      <c r="BT26" s="108"/>
      <c r="BU26" s="108"/>
      <c r="CA26" s="108"/>
      <c r="CB26" s="108"/>
      <c r="CH26" s="108"/>
      <c r="CI26" s="108"/>
      <c r="CO26" s="108"/>
      <c r="CP26" s="108"/>
      <c r="CV26" s="108"/>
      <c r="CW26" s="108"/>
    </row>
    <row r="27" spans="1:102" s="61" customFormat="1" ht="18" x14ac:dyDescent="0.2">
      <c r="A27"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27" s="121" t="s">
        <v>154</v>
      </c>
      <c r="D27" s="122"/>
      <c r="E27" s="158">
        <v>43607</v>
      </c>
      <c r="F27" s="101">
        <f t="shared" ref="F27" si="46">IF(ISBLANK(E27)," - ",IF(G27=0,E27,E27+G27-1))</f>
        <v>43608</v>
      </c>
      <c r="G27" s="62">
        <v>2</v>
      </c>
      <c r="H27" s="63">
        <v>1</v>
      </c>
      <c r="I27" s="64">
        <v>5</v>
      </c>
      <c r="J27" s="95"/>
      <c r="K27" s="107"/>
      <c r="L27" s="107"/>
      <c r="M27" s="107"/>
      <c r="N27" s="107"/>
      <c r="O27" s="107"/>
      <c r="P27" s="157"/>
      <c r="Q27" s="157"/>
      <c r="R27" s="107"/>
      <c r="S27" s="107"/>
      <c r="T27" s="107"/>
      <c r="U27" s="107"/>
      <c r="V27" s="107"/>
      <c r="W27" s="157"/>
      <c r="X27" s="157"/>
      <c r="Y27" s="107"/>
      <c r="Z27" s="107"/>
      <c r="AA27" s="107"/>
      <c r="AB27" s="107"/>
      <c r="AC27" s="107"/>
      <c r="AD27" s="157"/>
      <c r="AE27" s="157"/>
      <c r="AF27" s="107"/>
      <c r="AG27" s="107"/>
      <c r="AH27" s="107"/>
      <c r="AI27" s="107"/>
      <c r="AJ27" s="107"/>
      <c r="AK27" s="157"/>
      <c r="AL27" s="157"/>
      <c r="AM27" s="107"/>
      <c r="AN27" s="107"/>
      <c r="AO27" s="107"/>
      <c r="AP27" s="107"/>
      <c r="AQ27" s="107"/>
      <c r="AR27" s="157"/>
      <c r="AS27" s="157"/>
      <c r="AT27" s="107"/>
      <c r="AU27" s="107"/>
      <c r="AV27" s="107"/>
      <c r="AW27" s="107"/>
      <c r="AX27" s="107"/>
      <c r="AY27" s="157"/>
      <c r="AZ27" s="157"/>
      <c r="BA27" s="107"/>
      <c r="BB27" s="107"/>
      <c r="BC27" s="107"/>
      <c r="BD27" s="107"/>
      <c r="BE27" s="107"/>
      <c r="BF27" s="157"/>
      <c r="BG27" s="157"/>
      <c r="BH27" s="107"/>
      <c r="BI27" s="107"/>
      <c r="BJ27" s="107"/>
      <c r="BK27" s="107"/>
      <c r="BL27" s="107"/>
      <c r="BM27" s="157"/>
      <c r="BN27" s="157"/>
      <c r="BO27" s="107"/>
      <c r="BP27" s="107"/>
      <c r="BQ27" s="107"/>
      <c r="BR27" s="107"/>
      <c r="BS27" s="107"/>
      <c r="BT27" s="157"/>
      <c r="BU27" s="157"/>
      <c r="BV27" s="107"/>
      <c r="BW27" s="107"/>
      <c r="BX27" s="107"/>
      <c r="BY27" s="107"/>
      <c r="BZ27" s="107"/>
      <c r="CA27" s="157"/>
      <c r="CB27" s="157"/>
      <c r="CC27" s="107"/>
      <c r="CD27" s="107"/>
      <c r="CE27" s="107"/>
      <c r="CF27" s="107"/>
      <c r="CG27" s="107"/>
      <c r="CH27" s="157"/>
      <c r="CI27" s="157"/>
      <c r="CJ27" s="107"/>
      <c r="CK27" s="107"/>
      <c r="CL27" s="107"/>
      <c r="CM27" s="107"/>
      <c r="CN27" s="107"/>
      <c r="CO27" s="157"/>
      <c r="CP27" s="157"/>
      <c r="CQ27" s="107"/>
      <c r="CR27" s="107"/>
      <c r="CS27" s="107"/>
      <c r="CT27" s="107"/>
      <c r="CU27" s="107"/>
      <c r="CV27" s="157"/>
      <c r="CW27" s="157"/>
      <c r="CX27" s="107"/>
    </row>
    <row r="28" spans="1:102" s="61" customFormat="1" ht="18" x14ac:dyDescent="0.2">
      <c r="A28"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4.2</v>
      </c>
      <c r="B28" s="121" t="s">
        <v>147</v>
      </c>
      <c r="D28" s="122"/>
      <c r="E28" s="158">
        <v>43612</v>
      </c>
      <c r="F28" s="101">
        <f>IF(ISBLANK(E28)," - ",IF(G28=0,E28,E28+G28-1))</f>
        <v>43613</v>
      </c>
      <c r="G28" s="62">
        <v>2</v>
      </c>
      <c r="H28" s="63">
        <v>1</v>
      </c>
      <c r="I28" s="64"/>
      <c r="J28" s="95"/>
      <c r="K28" s="107"/>
      <c r="L28" s="107"/>
      <c r="M28" s="107"/>
      <c r="N28" s="107"/>
      <c r="O28" s="107"/>
      <c r="P28" s="157"/>
      <c r="Q28" s="157"/>
      <c r="R28" s="107"/>
      <c r="S28" s="107"/>
      <c r="T28" s="107"/>
      <c r="U28" s="107"/>
      <c r="V28" s="107"/>
      <c r="W28" s="157"/>
      <c r="X28" s="157"/>
      <c r="Y28" s="107"/>
      <c r="Z28" s="107"/>
      <c r="AA28" s="107"/>
      <c r="AB28" s="107"/>
      <c r="AC28" s="107"/>
      <c r="AD28" s="157"/>
      <c r="AE28" s="157"/>
      <c r="AF28" s="107"/>
      <c r="AG28" s="107"/>
      <c r="AH28" s="107"/>
      <c r="AI28" s="107"/>
      <c r="AJ28" s="107"/>
      <c r="AK28" s="157"/>
      <c r="AL28" s="157"/>
      <c r="AM28" s="107"/>
      <c r="AN28" s="107"/>
      <c r="AO28" s="107"/>
      <c r="AP28" s="107"/>
      <c r="AQ28" s="107"/>
      <c r="AR28" s="157"/>
      <c r="AS28" s="157"/>
      <c r="AT28" s="107"/>
      <c r="AU28" s="107"/>
      <c r="AV28" s="107"/>
      <c r="AW28" s="107"/>
      <c r="AX28" s="107"/>
      <c r="AY28" s="157"/>
      <c r="AZ28" s="157"/>
      <c r="BA28" s="107"/>
      <c r="BB28" s="107"/>
      <c r="BC28" s="107"/>
      <c r="BD28" s="107"/>
      <c r="BE28" s="107"/>
      <c r="BF28" s="157"/>
      <c r="BG28" s="157"/>
      <c r="BH28" s="107"/>
      <c r="BI28" s="107"/>
      <c r="BJ28" s="107"/>
      <c r="BK28" s="107"/>
      <c r="BL28" s="107"/>
      <c r="BM28" s="157"/>
      <c r="BN28" s="157"/>
      <c r="BO28" s="107"/>
      <c r="BP28" s="107"/>
      <c r="BQ28" s="107"/>
      <c r="BR28" s="107"/>
      <c r="BS28" s="107"/>
      <c r="BT28" s="157"/>
      <c r="BU28" s="157"/>
      <c r="BV28" s="107"/>
      <c r="BW28" s="107"/>
      <c r="BX28" s="107"/>
      <c r="BY28" s="107"/>
      <c r="BZ28" s="107"/>
      <c r="CA28" s="157"/>
      <c r="CB28" s="157"/>
      <c r="CC28" s="107"/>
      <c r="CD28" s="107"/>
      <c r="CE28" s="107"/>
      <c r="CF28" s="107"/>
      <c r="CG28" s="107"/>
      <c r="CH28" s="157"/>
      <c r="CI28" s="157"/>
      <c r="CJ28" s="107"/>
      <c r="CK28" s="107"/>
      <c r="CL28" s="107"/>
      <c r="CM28" s="107"/>
      <c r="CN28" s="107"/>
      <c r="CO28" s="157"/>
      <c r="CP28" s="157"/>
      <c r="CQ28" s="107"/>
      <c r="CR28" s="107"/>
      <c r="CS28" s="107"/>
      <c r="CT28" s="107"/>
      <c r="CU28" s="107"/>
      <c r="CV28" s="157"/>
      <c r="CW28" s="157"/>
      <c r="CX28" s="107"/>
    </row>
    <row r="29" spans="1:102" s="61" customFormat="1" ht="18" x14ac:dyDescent="0.2">
      <c r="A29"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4.3</v>
      </c>
      <c r="B29" s="121" t="s">
        <v>148</v>
      </c>
      <c r="D29" s="122"/>
      <c r="E29" s="158">
        <v>43640</v>
      </c>
      <c r="F29" s="101">
        <f t="shared" si="43"/>
        <v>43658</v>
      </c>
      <c r="G29" s="62">
        <v>19</v>
      </c>
      <c r="H29" s="63">
        <v>1</v>
      </c>
      <c r="I29" s="64"/>
      <c r="J29" s="95"/>
      <c r="K29" s="107"/>
      <c r="L29" s="107"/>
      <c r="M29" s="107"/>
      <c r="N29" s="107"/>
      <c r="O29" s="107"/>
      <c r="P29" s="157"/>
      <c r="Q29" s="157"/>
      <c r="R29" s="107"/>
      <c r="S29" s="107"/>
      <c r="T29" s="107"/>
      <c r="U29" s="107"/>
      <c r="V29" s="107"/>
      <c r="W29" s="157"/>
      <c r="X29" s="157"/>
      <c r="Y29" s="107"/>
      <c r="Z29" s="107"/>
      <c r="AA29" s="107"/>
      <c r="AB29" s="107"/>
      <c r="AC29" s="107"/>
      <c r="AD29" s="157"/>
      <c r="AE29" s="157"/>
      <c r="AF29" s="107"/>
      <c r="AG29" s="107"/>
      <c r="AH29" s="107"/>
      <c r="AI29" s="107"/>
      <c r="AJ29" s="107"/>
      <c r="AK29" s="157"/>
      <c r="AL29" s="157"/>
      <c r="AM29" s="107"/>
      <c r="AN29" s="107"/>
      <c r="AO29" s="107"/>
      <c r="AP29" s="107"/>
      <c r="AQ29" s="107"/>
      <c r="AR29" s="157"/>
      <c r="AS29" s="157"/>
      <c r="AT29" s="107"/>
      <c r="AU29" s="107"/>
      <c r="AV29" s="107"/>
      <c r="AW29" s="107"/>
      <c r="AX29" s="107"/>
      <c r="AY29" s="157"/>
      <c r="AZ29" s="157"/>
      <c r="BA29" s="107"/>
      <c r="BB29" s="107"/>
      <c r="BC29" s="107"/>
      <c r="BD29" s="107"/>
      <c r="BE29" s="107"/>
      <c r="BF29" s="157"/>
      <c r="BG29" s="157"/>
      <c r="BH29" s="107"/>
      <c r="BI29" s="107"/>
      <c r="BJ29" s="107"/>
      <c r="BK29" s="107"/>
      <c r="BL29" s="107"/>
      <c r="BM29" s="157"/>
      <c r="BN29" s="157"/>
      <c r="BO29" s="107"/>
      <c r="BP29" s="107"/>
      <c r="BQ29" s="107"/>
      <c r="BR29" s="107"/>
      <c r="BS29" s="107"/>
      <c r="BT29" s="157"/>
      <c r="BU29" s="157"/>
      <c r="BV29" s="107"/>
      <c r="BW29" s="107"/>
      <c r="BX29" s="107"/>
      <c r="BY29" s="107"/>
      <c r="BZ29" s="107"/>
      <c r="CA29" s="157"/>
      <c r="CB29" s="157"/>
      <c r="CC29" s="107"/>
      <c r="CD29" s="107"/>
      <c r="CE29" s="107"/>
      <c r="CF29" s="107"/>
      <c r="CG29" s="107"/>
      <c r="CH29" s="157"/>
      <c r="CI29" s="157"/>
      <c r="CJ29" s="107"/>
      <c r="CK29" s="107"/>
      <c r="CL29" s="107"/>
      <c r="CM29" s="107"/>
      <c r="CN29" s="107"/>
      <c r="CO29" s="157"/>
      <c r="CP29" s="157"/>
      <c r="CQ29" s="107"/>
      <c r="CR29" s="107"/>
      <c r="CS29" s="107"/>
      <c r="CT29" s="107"/>
      <c r="CU29" s="107"/>
      <c r="CV29" s="157"/>
      <c r="CW29" s="157"/>
      <c r="CX29" s="107"/>
    </row>
    <row r="30" spans="1:102" s="55" customFormat="1" ht="18" x14ac:dyDescent="0.2">
      <c r="A30" s="53" t="str">
        <f>IF(ISERROR(VALUE(SUBSTITUTE(prevWBS,".",""))),"1",IF(ISERROR(FIND("`",SUBSTITUTE(prevWBS,".","`",1))),TEXT(VALUE(prevWBS)+1,"#"),TEXT(VALUE(LEFT(prevWBS,FIND("`",SUBSTITUTE(prevWBS,".","`",1))-1))+1,"#")))</f>
        <v>5</v>
      </c>
      <c r="B30" s="54" t="s">
        <v>156</v>
      </c>
      <c r="D30" s="56"/>
      <c r="E30" s="102"/>
      <c r="F30" s="102" t="str">
        <f t="shared" ref="F30:F31" si="47">IF(ISBLANK(E30)," - ",IF(G30=0,E30,E30+G30-1))</f>
        <v xml:space="preserve"> - </v>
      </c>
      <c r="G30" s="57"/>
      <c r="H30" s="58"/>
      <c r="I30" s="59" t="str">
        <f t="shared" ref="I30" si="48">IF(OR(F30=0,E30=0)," - ",NETWORKDAYS(E30,F30))</f>
        <v xml:space="preserve"> - </v>
      </c>
      <c r="J30" s="96"/>
      <c r="K30" s="108"/>
      <c r="L30" s="108"/>
      <c r="M30" s="108"/>
      <c r="N30" s="108"/>
      <c r="O30" s="108"/>
      <c r="P30" s="108"/>
      <c r="Q30" s="108"/>
      <c r="R30" s="108"/>
      <c r="S30" s="108"/>
      <c r="T30" s="108"/>
      <c r="U30" s="108"/>
      <c r="V30" s="108"/>
      <c r="W30" s="108"/>
      <c r="X30" s="108"/>
      <c r="Y30" s="108"/>
      <c r="Z30" s="108"/>
      <c r="AA30" s="108"/>
      <c r="AB30" s="108"/>
      <c r="AC30" s="108"/>
      <c r="AD30" s="108"/>
      <c r="AE30" s="108"/>
      <c r="AF30" s="108"/>
      <c r="AG30" s="108"/>
      <c r="AH30" s="108"/>
      <c r="AI30" s="108"/>
      <c r="AJ30" s="108"/>
      <c r="AK30" s="108"/>
      <c r="AL30" s="108"/>
      <c r="AM30" s="108"/>
      <c r="AN30" s="108"/>
      <c r="AO30" s="108"/>
      <c r="AP30" s="108"/>
      <c r="AQ30" s="108"/>
      <c r="AR30" s="108"/>
      <c r="AS30" s="108"/>
      <c r="AT30" s="108"/>
      <c r="AU30" s="108"/>
      <c r="AV30" s="108"/>
      <c r="AW30" s="108"/>
      <c r="AX30" s="108"/>
      <c r="AY30" s="108"/>
      <c r="AZ30" s="108"/>
      <c r="BA30" s="108"/>
      <c r="BB30" s="108"/>
      <c r="BC30" s="108"/>
      <c r="BD30" s="108"/>
      <c r="BE30" s="108"/>
      <c r="BF30" s="108"/>
      <c r="BG30" s="108"/>
      <c r="BH30" s="108"/>
      <c r="BI30" s="108"/>
      <c r="BJ30" s="108"/>
      <c r="BK30" s="108"/>
      <c r="BL30" s="108"/>
      <c r="BM30" s="108"/>
      <c r="BN30" s="108"/>
      <c r="BO30" s="108"/>
      <c r="BT30" s="108"/>
      <c r="BU30" s="108"/>
      <c r="CA30" s="108"/>
      <c r="CB30" s="108"/>
      <c r="CH30" s="108"/>
      <c r="CI30" s="108"/>
      <c r="CO30" s="108"/>
      <c r="CP30" s="108"/>
      <c r="CV30" s="108"/>
      <c r="CW30" s="108"/>
    </row>
    <row r="31" spans="1:102" s="61" customFormat="1" ht="18" x14ac:dyDescent="0.2">
      <c r="A31"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5.1</v>
      </c>
      <c r="B31" s="121" t="s">
        <v>157</v>
      </c>
      <c r="D31" s="122"/>
      <c r="E31" s="158">
        <v>43668</v>
      </c>
      <c r="F31" s="101">
        <f t="shared" si="47"/>
        <v>43679</v>
      </c>
      <c r="G31" s="62">
        <v>12</v>
      </c>
      <c r="H31" s="63">
        <v>1</v>
      </c>
      <c r="I31" s="64">
        <v>5</v>
      </c>
      <c r="J31" s="95"/>
      <c r="K31" s="107"/>
      <c r="L31" s="107"/>
      <c r="M31" s="107"/>
      <c r="N31" s="107"/>
      <c r="O31" s="107"/>
      <c r="P31" s="157"/>
      <c r="Q31" s="157"/>
      <c r="R31" s="107"/>
      <c r="S31" s="107"/>
      <c r="T31" s="107"/>
      <c r="U31" s="107"/>
      <c r="V31" s="107"/>
      <c r="W31" s="157"/>
      <c r="X31" s="157"/>
      <c r="Y31" s="107"/>
      <c r="Z31" s="107"/>
      <c r="AA31" s="107"/>
      <c r="AB31" s="107"/>
      <c r="AC31" s="107"/>
      <c r="AD31" s="157"/>
      <c r="AE31" s="157"/>
      <c r="AF31" s="107"/>
      <c r="AG31" s="107"/>
      <c r="AH31" s="107"/>
      <c r="AI31" s="107"/>
      <c r="AJ31" s="107"/>
      <c r="AK31" s="157"/>
      <c r="AL31" s="157"/>
      <c r="AM31" s="107"/>
      <c r="AN31" s="107"/>
      <c r="AO31" s="107"/>
      <c r="AP31" s="107"/>
      <c r="AQ31" s="107"/>
      <c r="AR31" s="157"/>
      <c r="AS31" s="157"/>
      <c r="AT31" s="107"/>
      <c r="AU31" s="107"/>
      <c r="AV31" s="107"/>
      <c r="AW31" s="107"/>
      <c r="AX31" s="107"/>
      <c r="AY31" s="157"/>
      <c r="AZ31" s="157"/>
      <c r="BA31" s="107"/>
      <c r="BB31" s="107"/>
      <c r="BC31" s="107"/>
      <c r="BD31" s="107"/>
      <c r="BE31" s="107"/>
      <c r="BF31" s="157"/>
      <c r="BG31" s="157"/>
      <c r="BH31" s="107"/>
      <c r="BI31" s="107"/>
      <c r="BJ31" s="107"/>
      <c r="BK31" s="107"/>
      <c r="BL31" s="107"/>
      <c r="BM31" s="157"/>
      <c r="BN31" s="157"/>
      <c r="BO31" s="107"/>
      <c r="BP31" s="107"/>
      <c r="BQ31" s="107"/>
      <c r="BR31" s="107"/>
      <c r="BS31" s="107"/>
      <c r="BT31" s="157"/>
      <c r="BU31" s="157"/>
      <c r="BV31" s="107"/>
      <c r="BW31" s="107"/>
      <c r="BX31" s="107"/>
      <c r="BY31" s="107"/>
      <c r="BZ31" s="107"/>
      <c r="CA31" s="157"/>
      <c r="CB31" s="157"/>
      <c r="CC31" s="107"/>
      <c r="CD31" s="107"/>
      <c r="CE31" s="107"/>
      <c r="CF31" s="107"/>
      <c r="CG31" s="107"/>
      <c r="CH31" s="157"/>
      <c r="CI31" s="157"/>
      <c r="CJ31" s="107"/>
      <c r="CK31" s="107"/>
      <c r="CL31" s="107"/>
      <c r="CM31" s="107"/>
      <c r="CN31" s="107"/>
      <c r="CO31" s="157"/>
      <c r="CP31" s="157"/>
      <c r="CQ31" s="107"/>
      <c r="CR31" s="107"/>
      <c r="CS31" s="107"/>
      <c r="CT31" s="107"/>
      <c r="CU31" s="107"/>
      <c r="CV31" s="157"/>
      <c r="CW31" s="157"/>
      <c r="CX31" s="107"/>
    </row>
    <row r="32" spans="1:102" s="70" customFormat="1" ht="18" x14ac:dyDescent="0.2">
      <c r="A32" s="60"/>
      <c r="B32" s="65"/>
      <c r="C32" s="65"/>
      <c r="D32" s="66"/>
      <c r="E32" s="103"/>
      <c r="F32" s="103"/>
      <c r="G32" s="67"/>
      <c r="H32" s="68"/>
      <c r="I32" s="69" t="str">
        <f t="shared" ref="I32" si="49">IF(OR(F32=0,E32=0)," - ",NETWORKDAYS(E32,F32))</f>
        <v xml:space="preserve"> - </v>
      </c>
      <c r="J32" s="97"/>
      <c r="K32" s="107"/>
      <c r="L32" s="107"/>
      <c r="M32" s="107"/>
      <c r="N32" s="107"/>
      <c r="O32" s="107"/>
      <c r="P32" s="107"/>
      <c r="Q32" s="107"/>
      <c r="R32" s="107"/>
      <c r="S32" s="107"/>
      <c r="T32" s="107"/>
      <c r="U32" s="107"/>
      <c r="V32" s="107"/>
      <c r="W32" s="107"/>
      <c r="X32" s="107"/>
      <c r="Y32" s="107"/>
      <c r="Z32" s="107"/>
      <c r="AA32" s="107"/>
      <c r="AB32" s="107"/>
      <c r="AC32" s="107"/>
      <c r="AD32" s="107"/>
      <c r="AE32" s="107"/>
      <c r="AF32" s="107"/>
      <c r="AG32" s="107"/>
      <c r="AH32" s="107"/>
      <c r="AI32" s="107"/>
      <c r="AJ32" s="107"/>
      <c r="AK32" s="107"/>
      <c r="AL32" s="107"/>
      <c r="AM32" s="107"/>
      <c r="AN32" s="107"/>
      <c r="AO32" s="107"/>
      <c r="AP32" s="107"/>
      <c r="AQ32" s="107"/>
      <c r="AR32" s="107"/>
      <c r="AS32" s="107"/>
      <c r="AT32" s="107"/>
      <c r="AU32" s="107"/>
      <c r="AV32" s="107"/>
      <c r="AW32" s="107"/>
      <c r="AX32" s="107"/>
      <c r="AY32" s="107"/>
      <c r="AZ32" s="107"/>
      <c r="BA32" s="107"/>
      <c r="BB32" s="107"/>
      <c r="BC32" s="107"/>
      <c r="BD32" s="107"/>
      <c r="BE32" s="107"/>
      <c r="BF32" s="107"/>
      <c r="BG32" s="107"/>
      <c r="BH32" s="107"/>
      <c r="BI32" s="107"/>
      <c r="BJ32" s="107"/>
      <c r="BK32" s="107"/>
      <c r="BL32" s="107"/>
      <c r="BM32" s="107"/>
      <c r="BN32" s="107"/>
      <c r="BO32" s="107"/>
    </row>
    <row r="33" spans="1:67" s="70" customFormat="1" ht="18" x14ac:dyDescent="0.2">
      <c r="A33" s="60"/>
      <c r="B33" s="65"/>
      <c r="C33" s="65"/>
      <c r="D33" s="66"/>
      <c r="E33" s="103"/>
      <c r="F33" s="103"/>
      <c r="G33" s="67"/>
      <c r="H33" s="68"/>
      <c r="I33" s="69" t="str">
        <f t="shared" si="41"/>
        <v xml:space="preserve"> - </v>
      </c>
      <c r="J33" s="97"/>
      <c r="K33" s="107"/>
      <c r="L33" s="107"/>
      <c r="M33" s="107"/>
      <c r="N33" s="107"/>
      <c r="O33" s="107"/>
      <c r="P33" s="107"/>
      <c r="Q33" s="107"/>
      <c r="R33" s="107"/>
      <c r="S33" s="107"/>
      <c r="T33" s="107"/>
      <c r="U33" s="107"/>
      <c r="V33" s="107"/>
      <c r="W33" s="107"/>
      <c r="X33" s="107"/>
      <c r="Y33" s="107"/>
      <c r="Z33" s="107"/>
      <c r="AA33" s="107"/>
      <c r="AB33" s="107"/>
      <c r="AC33" s="107"/>
      <c r="AD33" s="107"/>
      <c r="AE33" s="107"/>
      <c r="AF33" s="107"/>
      <c r="AG33" s="107"/>
      <c r="AH33" s="107"/>
      <c r="AI33" s="107"/>
      <c r="AJ33" s="107"/>
      <c r="AK33" s="107"/>
      <c r="AL33" s="107"/>
      <c r="AM33" s="107"/>
      <c r="AN33" s="107"/>
      <c r="AO33" s="107"/>
      <c r="AP33" s="107"/>
      <c r="AQ33" s="107"/>
      <c r="AR33" s="107"/>
      <c r="AS33" s="107"/>
      <c r="AT33" s="107"/>
      <c r="AU33" s="107"/>
      <c r="AV33" s="107"/>
      <c r="AW33" s="107"/>
      <c r="AX33" s="107"/>
      <c r="AY33" s="107"/>
      <c r="AZ33" s="107"/>
      <c r="BA33" s="107"/>
      <c r="BB33" s="107"/>
      <c r="BC33" s="107"/>
      <c r="BD33" s="107"/>
      <c r="BE33" s="107"/>
      <c r="BF33" s="107"/>
      <c r="BG33" s="107"/>
      <c r="BH33" s="107"/>
      <c r="BI33" s="107"/>
      <c r="BJ33" s="107"/>
      <c r="BK33" s="107"/>
      <c r="BL33" s="107"/>
      <c r="BM33" s="107"/>
      <c r="BN33" s="107"/>
      <c r="BO33" s="107"/>
    </row>
    <row r="34" spans="1:67" s="75" customFormat="1" ht="18" x14ac:dyDescent="0.2">
      <c r="A34" s="71" t="s">
        <v>1</v>
      </c>
      <c r="B34" s="72"/>
      <c r="C34" s="73"/>
      <c r="D34" s="73"/>
      <c r="E34" s="104"/>
      <c r="F34" s="104"/>
      <c r="G34" s="74"/>
      <c r="H34" s="74"/>
      <c r="I34" s="74"/>
      <c r="J34" s="98"/>
      <c r="K34" s="107"/>
      <c r="L34" s="107"/>
      <c r="M34" s="107"/>
      <c r="N34" s="107"/>
      <c r="O34" s="107"/>
      <c r="P34" s="107"/>
      <c r="Q34" s="107"/>
      <c r="R34" s="107"/>
      <c r="S34" s="107"/>
      <c r="T34" s="107"/>
      <c r="U34" s="107"/>
      <c r="V34" s="107"/>
      <c r="W34" s="107"/>
      <c r="X34" s="107"/>
      <c r="Y34" s="107"/>
      <c r="Z34" s="107"/>
      <c r="AA34" s="107"/>
      <c r="AB34" s="107"/>
      <c r="AC34" s="107"/>
      <c r="AD34" s="107"/>
      <c r="AE34" s="107"/>
      <c r="AF34" s="107"/>
      <c r="AG34" s="107"/>
      <c r="AH34" s="107"/>
      <c r="AI34" s="107"/>
      <c r="AJ34" s="107"/>
      <c r="AK34" s="107"/>
      <c r="AL34" s="107"/>
      <c r="AM34" s="107"/>
      <c r="AN34" s="107"/>
      <c r="AO34" s="107"/>
      <c r="AP34" s="107"/>
      <c r="AQ34" s="107"/>
      <c r="AR34" s="107"/>
      <c r="AS34" s="107"/>
      <c r="AT34" s="107"/>
      <c r="AU34" s="107"/>
      <c r="AV34" s="107"/>
      <c r="AW34" s="107"/>
      <c r="AX34" s="107"/>
      <c r="AY34" s="107"/>
      <c r="AZ34" s="107"/>
      <c r="BA34" s="107"/>
      <c r="BB34" s="107"/>
      <c r="BC34" s="107"/>
      <c r="BD34" s="107"/>
      <c r="BE34" s="107"/>
      <c r="BF34" s="107"/>
      <c r="BG34" s="107"/>
      <c r="BH34" s="107"/>
      <c r="BI34" s="107"/>
      <c r="BJ34" s="107"/>
      <c r="BK34" s="107"/>
      <c r="BL34" s="107"/>
      <c r="BM34" s="107"/>
      <c r="BN34" s="107"/>
      <c r="BO34" s="107"/>
    </row>
    <row r="35" spans="1:67" s="70" customFormat="1" ht="18" x14ac:dyDescent="0.2">
      <c r="A35" s="76" t="s">
        <v>37</v>
      </c>
      <c r="B35" s="77"/>
      <c r="C35" s="77"/>
      <c r="D35" s="77"/>
      <c r="E35" s="105"/>
      <c r="F35" s="105"/>
      <c r="G35" s="77"/>
      <c r="H35" s="77"/>
      <c r="I35" s="77"/>
      <c r="J35" s="98"/>
      <c r="K35" s="107"/>
      <c r="L35" s="107"/>
      <c r="M35" s="107"/>
      <c r="N35" s="107"/>
      <c r="O35" s="107"/>
      <c r="P35" s="107"/>
      <c r="Q35" s="107"/>
      <c r="R35" s="107"/>
      <c r="S35" s="107"/>
      <c r="T35" s="107"/>
      <c r="U35" s="107"/>
      <c r="V35" s="107"/>
      <c r="W35" s="107"/>
      <c r="X35" s="107"/>
      <c r="Y35" s="107"/>
      <c r="Z35" s="107"/>
      <c r="AA35" s="107"/>
      <c r="AB35" s="107"/>
      <c r="AC35" s="107"/>
      <c r="AD35" s="107"/>
      <c r="AE35" s="107"/>
      <c r="AF35" s="107"/>
      <c r="AG35" s="107"/>
      <c r="AH35" s="107"/>
      <c r="AI35" s="107"/>
      <c r="AJ35" s="107"/>
      <c r="AK35" s="107"/>
      <c r="AL35" s="107"/>
      <c r="AM35" s="107"/>
      <c r="AN35" s="107"/>
      <c r="AO35" s="107"/>
      <c r="AP35" s="107"/>
      <c r="AQ35" s="107"/>
      <c r="AR35" s="107"/>
      <c r="AS35" s="107"/>
      <c r="AT35" s="107"/>
      <c r="AU35" s="107"/>
      <c r="AV35" s="107"/>
      <c r="AW35" s="107"/>
      <c r="AX35" s="107"/>
      <c r="AY35" s="107"/>
      <c r="AZ35" s="107"/>
      <c r="BA35" s="107"/>
      <c r="BB35" s="107"/>
      <c r="BC35" s="107"/>
      <c r="BD35" s="107"/>
      <c r="BE35" s="107"/>
      <c r="BF35" s="107"/>
      <c r="BG35" s="107"/>
      <c r="BH35" s="107"/>
      <c r="BI35" s="107"/>
      <c r="BJ35" s="107"/>
      <c r="BK35" s="107"/>
      <c r="BL35" s="107"/>
      <c r="BM35" s="107"/>
      <c r="BN35" s="107"/>
      <c r="BO35" s="107"/>
    </row>
    <row r="36" spans="1:67" s="70" customFormat="1" ht="18" x14ac:dyDescent="0.2">
      <c r="A36" s="124" t="str">
        <f>IF(ISERROR(VALUE(SUBSTITUTE(prevWBS,".",""))),"1",IF(ISERROR(FIND("`",SUBSTITUTE(prevWBS,".","`",1))),TEXT(VALUE(prevWBS)+1,"#"),TEXT(VALUE(LEFT(prevWBS,FIND("`",SUBSTITUTE(prevWBS,".","`",1))-1))+1,"#")))</f>
        <v>1</v>
      </c>
      <c r="B36" s="125" t="s">
        <v>76</v>
      </c>
      <c r="C36" s="78"/>
      <c r="D36" s="79"/>
      <c r="E36" s="100"/>
      <c r="F36" s="101" t="str">
        <f t="shared" ref="F36:F39" si="50">IF(ISBLANK(E36)," - ",IF(G36=0,E36,E36+G36-1))</f>
        <v xml:space="preserve"> - </v>
      </c>
      <c r="G36" s="62"/>
      <c r="H36" s="63"/>
      <c r="I36" s="80" t="str">
        <f>IF(OR(F36=0,E36=0)," - ",NETWORKDAYS(E36,F36))</f>
        <v xml:space="preserve"> - </v>
      </c>
      <c r="J36" s="99"/>
      <c r="K36" s="107"/>
      <c r="L36" s="107"/>
      <c r="M36" s="107"/>
      <c r="N36" s="107"/>
      <c r="O36" s="107"/>
      <c r="P36" s="107"/>
      <c r="Q36" s="107"/>
      <c r="R36" s="107"/>
      <c r="S36" s="107"/>
      <c r="T36" s="107"/>
      <c r="U36" s="107"/>
      <c r="V36" s="107"/>
      <c r="W36" s="107"/>
      <c r="X36" s="107"/>
      <c r="Y36" s="107"/>
      <c r="Z36" s="107"/>
      <c r="AA36" s="107"/>
      <c r="AB36" s="107"/>
      <c r="AC36" s="107"/>
      <c r="AD36" s="107"/>
      <c r="AE36" s="107"/>
      <c r="AF36" s="107"/>
      <c r="AG36" s="107"/>
      <c r="AH36" s="107"/>
      <c r="AI36" s="107"/>
      <c r="AJ36" s="107"/>
      <c r="AK36" s="107"/>
      <c r="AL36" s="107"/>
      <c r="AM36" s="107"/>
      <c r="AN36" s="107"/>
      <c r="AO36" s="107"/>
      <c r="AP36" s="107"/>
      <c r="AQ36" s="107"/>
      <c r="AR36" s="107"/>
      <c r="AS36" s="107"/>
      <c r="AT36" s="107"/>
      <c r="AU36" s="107"/>
      <c r="AV36" s="107"/>
      <c r="AW36" s="107"/>
      <c r="AX36" s="107"/>
      <c r="AY36" s="107"/>
      <c r="AZ36" s="107"/>
      <c r="BA36" s="107"/>
      <c r="BB36" s="107"/>
      <c r="BC36" s="107"/>
      <c r="BD36" s="107"/>
      <c r="BE36" s="107"/>
      <c r="BF36" s="107"/>
      <c r="BG36" s="107"/>
      <c r="BH36" s="107"/>
      <c r="BI36" s="107"/>
      <c r="BJ36" s="107"/>
      <c r="BK36" s="107"/>
      <c r="BL36" s="107"/>
      <c r="BM36" s="107"/>
      <c r="BN36" s="107"/>
      <c r="BO36" s="107"/>
    </row>
    <row r="37" spans="1:67" s="70" customFormat="1" ht="18" x14ac:dyDescent="0.2">
      <c r="A37"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37" s="81" t="s">
        <v>62</v>
      </c>
      <c r="C37" s="81"/>
      <c r="D37" s="79"/>
      <c r="E37" s="100"/>
      <c r="F37" s="101" t="str">
        <f t="shared" si="50"/>
        <v xml:space="preserve"> - </v>
      </c>
      <c r="G37" s="62"/>
      <c r="H37" s="63"/>
      <c r="I37" s="80" t="str">
        <f t="shared" ref="I37:I39" si="51">IF(OR(F37=0,E37=0)," - ",NETWORKDAYS(E37,F37))</f>
        <v xml:space="preserve"> - </v>
      </c>
      <c r="J37" s="99"/>
      <c r="K37" s="107"/>
      <c r="L37" s="107"/>
      <c r="M37" s="107"/>
      <c r="N37" s="107"/>
      <c r="O37" s="107"/>
      <c r="P37" s="107"/>
      <c r="Q37" s="107"/>
      <c r="R37" s="107"/>
      <c r="S37" s="107"/>
      <c r="T37" s="107"/>
      <c r="U37" s="107"/>
      <c r="V37" s="107"/>
      <c r="W37" s="107"/>
      <c r="X37" s="107"/>
      <c r="Y37" s="107"/>
      <c r="Z37" s="107"/>
      <c r="AA37" s="107"/>
      <c r="AB37" s="107"/>
      <c r="AC37" s="107"/>
      <c r="AD37" s="107"/>
      <c r="AE37" s="107"/>
      <c r="AF37" s="107"/>
      <c r="AG37" s="107"/>
      <c r="AH37" s="107"/>
      <c r="AI37" s="107"/>
      <c r="AJ37" s="107"/>
      <c r="AK37" s="107"/>
      <c r="AL37" s="107"/>
      <c r="AM37" s="107"/>
      <c r="AN37" s="107"/>
      <c r="AO37" s="107"/>
      <c r="AP37" s="107"/>
      <c r="AQ37" s="107"/>
      <c r="AR37" s="107"/>
      <c r="AS37" s="107"/>
      <c r="AT37" s="107"/>
      <c r="AU37" s="107"/>
      <c r="AV37" s="107"/>
      <c r="AW37" s="107"/>
      <c r="AX37" s="107"/>
      <c r="AY37" s="107"/>
      <c r="AZ37" s="107"/>
      <c r="BA37" s="107"/>
      <c r="BB37" s="107"/>
      <c r="BC37" s="107"/>
      <c r="BD37" s="107"/>
      <c r="BE37" s="107"/>
      <c r="BF37" s="107"/>
      <c r="BG37" s="107"/>
      <c r="BH37" s="107"/>
      <c r="BI37" s="107"/>
      <c r="BJ37" s="107"/>
      <c r="BK37" s="107"/>
      <c r="BL37" s="107"/>
      <c r="BM37" s="107"/>
      <c r="BN37" s="107"/>
      <c r="BO37" s="107"/>
    </row>
    <row r="38" spans="1:67" s="70" customFormat="1" ht="18" x14ac:dyDescent="0.2">
      <c r="A38" s="6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1.1.1</v>
      </c>
      <c r="B38" s="82" t="s">
        <v>63</v>
      </c>
      <c r="C38" s="81"/>
      <c r="D38" s="79"/>
      <c r="E38" s="100"/>
      <c r="F38" s="101" t="str">
        <f t="shared" si="50"/>
        <v xml:space="preserve"> - </v>
      </c>
      <c r="G38" s="62"/>
      <c r="H38" s="63"/>
      <c r="I38" s="80" t="str">
        <f t="shared" si="51"/>
        <v xml:space="preserve"> - </v>
      </c>
      <c r="J38" s="99"/>
      <c r="K38" s="107"/>
      <c r="L38" s="107"/>
      <c r="M38" s="107"/>
      <c r="N38" s="107"/>
      <c r="O38" s="107"/>
      <c r="P38" s="107"/>
      <c r="Q38" s="107"/>
      <c r="R38" s="107"/>
      <c r="S38" s="107"/>
      <c r="T38" s="107"/>
      <c r="U38" s="107"/>
      <c r="V38" s="107"/>
      <c r="W38" s="107"/>
      <c r="X38" s="107"/>
      <c r="Y38" s="107"/>
      <c r="Z38" s="107"/>
      <c r="AA38" s="107"/>
      <c r="AB38" s="107"/>
      <c r="AC38" s="107"/>
      <c r="AD38" s="107"/>
      <c r="AE38" s="107"/>
      <c r="AF38" s="107"/>
      <c r="AG38" s="107"/>
      <c r="AH38" s="107"/>
      <c r="AI38" s="107"/>
      <c r="AJ38" s="107"/>
      <c r="AK38" s="107"/>
      <c r="AL38" s="107"/>
      <c r="AM38" s="107"/>
      <c r="AN38" s="107"/>
      <c r="AO38" s="107"/>
      <c r="AP38" s="107"/>
      <c r="AQ38" s="107"/>
      <c r="AR38" s="107"/>
      <c r="AS38" s="107"/>
      <c r="AT38" s="107"/>
      <c r="AU38" s="107"/>
      <c r="AV38" s="107"/>
      <c r="AW38" s="107"/>
      <c r="AX38" s="107"/>
      <c r="AY38" s="107"/>
      <c r="AZ38" s="107"/>
      <c r="BA38" s="107"/>
      <c r="BB38" s="107"/>
      <c r="BC38" s="107"/>
      <c r="BD38" s="107"/>
      <c r="BE38" s="107"/>
      <c r="BF38" s="107"/>
      <c r="BG38" s="107"/>
      <c r="BH38" s="107"/>
      <c r="BI38" s="107"/>
      <c r="BJ38" s="107"/>
      <c r="BK38" s="107"/>
      <c r="BL38" s="107"/>
      <c r="BM38" s="107"/>
      <c r="BN38" s="107"/>
      <c r="BO38" s="107"/>
    </row>
    <row r="39" spans="1:67" s="70" customFormat="1" ht="18" x14ac:dyDescent="0.2">
      <c r="A39" s="60"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1.1.1.1</v>
      </c>
      <c r="B39" s="82" t="s">
        <v>64</v>
      </c>
      <c r="C39" s="81"/>
      <c r="D39" s="79"/>
      <c r="E39" s="100"/>
      <c r="F39" s="101" t="str">
        <f t="shared" si="50"/>
        <v xml:space="preserve"> - </v>
      </c>
      <c r="G39" s="62"/>
      <c r="H39" s="63"/>
      <c r="I39" s="80" t="str">
        <f t="shared" si="51"/>
        <v xml:space="preserve"> - </v>
      </c>
      <c r="J39" s="99"/>
      <c r="K39" s="107"/>
      <c r="L39" s="107"/>
      <c r="M39" s="107"/>
      <c r="N39" s="107"/>
      <c r="O39" s="107"/>
      <c r="P39" s="107"/>
      <c r="Q39" s="107"/>
      <c r="R39" s="107"/>
      <c r="S39" s="107"/>
      <c r="T39" s="107"/>
      <c r="U39" s="107"/>
      <c r="V39" s="107"/>
      <c r="W39" s="107"/>
      <c r="X39" s="107"/>
      <c r="Y39" s="107"/>
      <c r="Z39" s="107"/>
      <c r="AA39" s="107"/>
      <c r="AB39" s="107"/>
      <c r="AC39" s="107"/>
      <c r="AD39" s="107"/>
      <c r="AE39" s="107"/>
      <c r="AF39" s="107"/>
      <c r="AG39" s="107"/>
      <c r="AH39" s="107"/>
      <c r="AI39" s="107"/>
      <c r="AJ39" s="107"/>
      <c r="AK39" s="107"/>
      <c r="AL39" s="107"/>
      <c r="AM39" s="107"/>
      <c r="AN39" s="107"/>
      <c r="AO39" s="107"/>
      <c r="AP39" s="107"/>
      <c r="AQ39" s="107"/>
      <c r="AR39" s="107"/>
      <c r="AS39" s="107"/>
      <c r="AT39" s="107"/>
      <c r="AU39" s="107"/>
      <c r="AV39" s="107"/>
      <c r="AW39" s="107"/>
      <c r="AX39" s="107"/>
      <c r="AY39" s="107"/>
      <c r="AZ39" s="107"/>
      <c r="BA39" s="107"/>
      <c r="BB39" s="107"/>
      <c r="BC39" s="107"/>
      <c r="BD39" s="107"/>
      <c r="BE39" s="107"/>
      <c r="BF39" s="107"/>
      <c r="BG39" s="107"/>
      <c r="BH39" s="107"/>
      <c r="BI39" s="107"/>
      <c r="BJ39" s="107"/>
      <c r="BK39" s="107"/>
      <c r="BL39" s="107"/>
      <c r="BM39" s="107"/>
      <c r="BN39" s="107"/>
      <c r="BO39" s="107"/>
    </row>
    <row r="40" spans="1:67" s="33" customFormat="1" x14ac:dyDescent="0.2">
      <c r="A40" s="30"/>
      <c r="B40" s="31"/>
      <c r="C40" s="31"/>
      <c r="D40" s="32"/>
      <c r="E40" s="31"/>
      <c r="F40" s="31"/>
      <c r="G40" s="31"/>
      <c r="H40" s="31"/>
      <c r="I40" s="31"/>
      <c r="J40" s="31"/>
      <c r="K40" s="31"/>
      <c r="L40" s="31"/>
      <c r="M40" s="31"/>
      <c r="N40" s="31"/>
      <c r="O40" s="31"/>
      <c r="P40" s="31"/>
      <c r="Q40" s="31"/>
      <c r="R40" s="31"/>
      <c r="S40" s="31"/>
      <c r="T40" s="31"/>
      <c r="U40" s="31"/>
      <c r="V40" s="31"/>
      <c r="W40" s="31"/>
      <c r="X40" s="31"/>
      <c r="Y40" s="31"/>
      <c r="Z40" s="31"/>
      <c r="AA40" s="31"/>
      <c r="AB40" s="31"/>
      <c r="AC40" s="31"/>
      <c r="AD40" s="31"/>
      <c r="AE40" s="31"/>
      <c r="AF40" s="31"/>
      <c r="AG40" s="31"/>
      <c r="AH40" s="31"/>
      <c r="AI40" s="31"/>
      <c r="AJ40" s="31"/>
      <c r="AK40" s="31"/>
      <c r="AL40" s="31"/>
      <c r="AM40" s="31"/>
      <c r="AN40" s="31"/>
      <c r="AO40" s="31"/>
      <c r="AP40" s="31"/>
      <c r="AQ40" s="31"/>
      <c r="AR40" s="31"/>
      <c r="AS40" s="31"/>
      <c r="AT40" s="31"/>
      <c r="AU40" s="31"/>
      <c r="AV40" s="31"/>
      <c r="AW40" s="31"/>
      <c r="AX40" s="31"/>
      <c r="AY40" s="31"/>
      <c r="AZ40" s="31"/>
      <c r="BA40" s="31"/>
      <c r="BB40" s="31"/>
      <c r="BC40" s="31"/>
      <c r="BD40" s="31"/>
      <c r="BE40" s="31"/>
      <c r="BF40" s="31"/>
      <c r="BG40" s="31"/>
      <c r="BH40" s="31"/>
      <c r="BI40" s="31"/>
      <c r="BJ40" s="31"/>
      <c r="BK40" s="31"/>
      <c r="BL40" s="31"/>
      <c r="BM40" s="31"/>
      <c r="BN40" s="31"/>
      <c r="BO40" s="31"/>
    </row>
    <row r="41" spans="1:67" x14ac:dyDescent="0.2">
      <c r="BO41" s="1"/>
    </row>
  </sheetData>
  <sheetProtection formatCells="0" formatColumns="0" formatRows="0" insertRows="0" deleteRows="0"/>
  <mergeCells count="29">
    <mergeCell ref="CC4:CI4"/>
    <mergeCell ref="CC5:CI5"/>
    <mergeCell ref="CJ4:CP4"/>
    <mergeCell ref="CJ5:CP5"/>
    <mergeCell ref="CQ4:CW4"/>
    <mergeCell ref="CQ5:CW5"/>
    <mergeCell ref="BO4:BU4"/>
    <mergeCell ref="BO5:BU5"/>
    <mergeCell ref="BV4:CB4"/>
    <mergeCell ref="BV5:CB5"/>
    <mergeCell ref="AF4:AL4"/>
    <mergeCell ref="AF5:AL5"/>
    <mergeCell ref="BH4:BN4"/>
    <mergeCell ref="BH5:BN5"/>
    <mergeCell ref="AM5:AS5"/>
    <mergeCell ref="AT4:AZ4"/>
    <mergeCell ref="AT5:AZ5"/>
    <mergeCell ref="AM4:AS4"/>
    <mergeCell ref="BA4:BG4"/>
    <mergeCell ref="BA5:BG5"/>
    <mergeCell ref="K1:AE1"/>
    <mergeCell ref="C5:E5"/>
    <mergeCell ref="R4:X4"/>
    <mergeCell ref="K4:Q4"/>
    <mergeCell ref="C4:E4"/>
    <mergeCell ref="R5:X5"/>
    <mergeCell ref="K5:Q5"/>
    <mergeCell ref="Y4:AE4"/>
    <mergeCell ref="Y5:AE5"/>
  </mergeCells>
  <phoneticPr fontId="3" type="noConversion"/>
  <conditionalFormatting sqref="H28:H29 H8 H10:H21 H33:H39 H24:H26">
    <cfRule type="dataBar" priority="295">
      <dataBar>
        <cfvo type="num" val="0"/>
        <cfvo type="num" val="1"/>
        <color theme="0" tint="-0.34998626667073579"/>
      </dataBar>
      <extLst>
        <ext xmlns:x14="http://schemas.microsoft.com/office/spreadsheetml/2009/9/main" uri="{B025F937-C7B1-47D3-B67F-A62EFF666E3E}">
          <x14:id>{0A58A75E-4698-465A-8593-F06B91A3A900}</x14:id>
        </ext>
      </extLst>
    </cfRule>
  </conditionalFormatting>
  <conditionalFormatting sqref="K6:BN7">
    <cfRule type="expression" dxfId="152" priority="338">
      <formula>K$6=TODAY()</formula>
    </cfRule>
  </conditionalFormatting>
  <conditionalFormatting sqref="K8:V8 K10:O12 K13:V13 R10:V12 Y8:AC8 AF8:AJ8 AM8:AQ8 AT8:AX8 BA8:BE8 BH8:BL8 BO12:BS12 BO13 BV12:BZ12 CC12:CG12 CJ12:CN12 CQ12:CU12 BO14:BS20 BO21 BV14:BZ20 CC14:CG20 CJ14:CN20 CQ14:CU20 K14:X22 Y10:AC22 AF10:AJ22 AM10:AQ22 AT10:AX22 BA10:BE22 BH10:BL22 BO22:BS22 BO26 BV22:BZ22 CC22:CG22 CJ22:CN22 CQ22:CU22 CX22 AD14:AE22 AK14:AL22 AR14:AS22 AY14:AZ22 BF14:BG22 BM14:BN22 BT14:BU22 CA14:CB22 CH14:CI22 CO14:CP22 CV14:CW22 K27:CX29 K30:BO30 BT30:BU30 CA30:CB30 CH30:CI30 CO30:CP30 CV30:CW30 K31:CX31 K32:BO39 CV24:CW26 CO24:CP26 CH24:CI26 CA24:CB26 BT24:BU26 CX24:CX25 CQ24:CU25 CJ24:CN25 CC24:CG25 BV24:BZ25 BO24:BS25 K24:BN26 K23:CX23">
    <cfRule type="expression" dxfId="151" priority="341">
      <formula>AND($E8&lt;=K$6,ROUNDDOWN(($F8-$E8+1)*$H8,0)+$E8-1&gt;=K$6)</formula>
    </cfRule>
    <cfRule type="expression" dxfId="150" priority="342">
      <formula>AND(NOT(ISBLANK($E8)),$E8&lt;=K$6,$F8&gt;=K$6)</formula>
    </cfRule>
  </conditionalFormatting>
  <conditionalFormatting sqref="K6:BN7 K13:V13 K21:V21 K26:V26 K33:BN39 K28:O29 K10:O12 R10:V12 R28:V29 K8:V8 Y8:AC8 AF8:AJ8 AM8:AQ8 AT8:AX8 BA8:BE8 BH8:BL8 BO28:BS29 BO12:BS12 BV12:BZ12 BV28:BZ29 CC28:CG29 CC12:CG12 CJ12:CN12 CJ28:CN29 CQ28:CU29 CQ12:CU12 CX28:CX29 BH28:BL29 BA28:BE29 AT28:AX29 AM28:AQ29 AF28:AJ29 Y28:AC29 K14:X20 Y10:AC21 AF10:AJ21 AM10:AQ21 AT10:AX21 BA10:BE21 BH10:BL21 BM14:CW20 AD14:AE20 AK14:AL20 AR14:AS20 AY14:AZ20 BF14:BG20 Y24:AC26 AF24:AJ26 AM24:AQ26 AT24:AX26 BA24:BE26 BH24:BL26 BM24:CX25 K24:X25 P22:Q23 W22:X23 AD22:AE25 AK22:AL25 AR22:AS25 AY22:AZ25 BF22:BG25 BM22:BN23 BT22:BU23 CA22:CB23 CH22:CI23 CO22:CP23 CV22:CW23">
    <cfRule type="expression" dxfId="149" priority="301">
      <formula>K$6=TODAY()</formula>
    </cfRule>
  </conditionalFormatting>
  <conditionalFormatting sqref="BO8 BO13 BO21 BO26 BO33:BO39 BO10:BS11 BV10:BZ11 CC10:CG11 CJ10:CN11 CQ10:CU11">
    <cfRule type="expression" dxfId="148" priority="257">
      <formula>BO$6=TODAY()</formula>
    </cfRule>
  </conditionalFormatting>
  <conditionalFormatting sqref="BO9:BS9 BV9:BZ9 CC9:CG9 CJ9:CN9 CQ9:CU9">
    <cfRule type="expression" dxfId="147" priority="250">
      <formula>BO$6=TODAY()</formula>
    </cfRule>
  </conditionalFormatting>
  <conditionalFormatting sqref="BO6:BU7">
    <cfRule type="expression" dxfId="146" priority="287">
      <formula>BO$6=TODAY()</formula>
    </cfRule>
  </conditionalFormatting>
  <conditionalFormatting sqref="BO6:BU7">
    <cfRule type="expression" dxfId="145" priority="286">
      <formula>BO$6=TODAY()</formula>
    </cfRule>
  </conditionalFormatting>
  <conditionalFormatting sqref="BV6:CB7">
    <cfRule type="expression" dxfId="144" priority="266">
      <formula>BV$6=TODAY()</formula>
    </cfRule>
  </conditionalFormatting>
  <conditionalFormatting sqref="CC6:CI7">
    <cfRule type="expression" dxfId="143" priority="264">
      <formula>CC$6=TODAY()</formula>
    </cfRule>
  </conditionalFormatting>
  <conditionalFormatting sqref="BO8 BO10:BS11 BV10:BZ11 CC10:CG11 CJ10:CN11 CQ10:CU11">
    <cfRule type="expression" dxfId="142" priority="258">
      <formula>AND($E8&lt;=BO$6,ROUNDDOWN(($F8-$E8+1)*$H8,0)+$E8-1&gt;=BO$6)</formula>
    </cfRule>
    <cfRule type="expression" dxfId="141" priority="259">
      <formula>AND(NOT(ISBLANK($E8)),$E8&lt;=BO$6,$F8&gt;=BO$6)</formula>
    </cfRule>
  </conditionalFormatting>
  <conditionalFormatting sqref="BV6:CB7">
    <cfRule type="expression" dxfId="140" priority="267">
      <formula>BV$6=TODAY()</formula>
    </cfRule>
  </conditionalFormatting>
  <conditionalFormatting sqref="CC6:CI7">
    <cfRule type="expression" dxfId="139" priority="265">
      <formula>CC$6=TODAY()</formula>
    </cfRule>
  </conditionalFormatting>
  <conditionalFormatting sqref="CQ6:CW7">
    <cfRule type="expression" dxfId="138" priority="260">
      <formula>CQ$6=TODAY()</formula>
    </cfRule>
  </conditionalFormatting>
  <conditionalFormatting sqref="CJ6:CP7">
    <cfRule type="expression" dxfId="137" priority="263">
      <formula>CJ$6=TODAY()</formula>
    </cfRule>
  </conditionalFormatting>
  <conditionalFormatting sqref="CJ6:CP7">
    <cfRule type="expression" dxfId="136" priority="262">
      <formula>CJ$6=TODAY()</formula>
    </cfRule>
  </conditionalFormatting>
  <conditionalFormatting sqref="CQ6:CW7">
    <cfRule type="expression" dxfId="135" priority="261">
      <formula>CQ$6=TODAY()</formula>
    </cfRule>
  </conditionalFormatting>
  <conditionalFormatting sqref="H9">
    <cfRule type="dataBar" priority="253">
      <dataBar>
        <cfvo type="num" val="0"/>
        <cfvo type="num" val="1"/>
        <color theme="0" tint="-0.34998626667073579"/>
      </dataBar>
      <extLst>
        <ext xmlns:x14="http://schemas.microsoft.com/office/spreadsheetml/2009/9/main" uri="{B025F937-C7B1-47D3-B67F-A62EFF666E3E}">
          <x14:id>{7DEB9953-C6BE-406C-9AA5-BF1F435BA01B}</x14:id>
        </ext>
      </extLst>
    </cfRule>
  </conditionalFormatting>
  <conditionalFormatting sqref="K9:V9 P10:Q12 Y9:AC9 AF9:AJ9 AM9:AQ9 AT9:AX9 BA9:BE9 BH9:BL9">
    <cfRule type="expression" dxfId="134" priority="255">
      <formula>AND($E9&lt;=K$6,ROUNDDOWN(($F9-$E9+1)*$H9,0)+$E9-1&gt;=K$6)</formula>
    </cfRule>
    <cfRule type="expression" dxfId="133" priority="256">
      <formula>AND(NOT(ISBLANK($E9)),$E9&lt;=K$6,$F9&gt;=K$6)</formula>
    </cfRule>
  </conditionalFormatting>
  <conditionalFormatting sqref="K9:V9 P10:Q12 Y9:AC9 AF9:AJ9 AM9:AQ9 AT9:AX9 BA9:BE9 BH9:BL9">
    <cfRule type="expression" dxfId="132" priority="254">
      <formula>K$6=TODAY()</formula>
    </cfRule>
  </conditionalFormatting>
  <conditionalFormatting sqref="BO9:BS9 BV9:BZ9 CC9:CG9 CJ9:CN9 CQ9:CU9">
    <cfRule type="expression" dxfId="131" priority="251">
      <formula>AND($E9&lt;=BO$6,ROUNDDOWN(($F9-$E9+1)*$H9,0)+$E9-1&gt;=BO$6)</formula>
    </cfRule>
    <cfRule type="expression" dxfId="130" priority="252">
      <formula>AND(NOT(ISBLANK($E9)),$E9&lt;=BO$6,$F9&gt;=BO$6)</formula>
    </cfRule>
  </conditionalFormatting>
  <conditionalFormatting sqref="H22:H23">
    <cfRule type="dataBar" priority="246">
      <dataBar>
        <cfvo type="num" val="0"/>
        <cfvo type="num" val="1"/>
        <color theme="0" tint="-0.34998626667073579"/>
      </dataBar>
      <extLst>
        <ext xmlns:x14="http://schemas.microsoft.com/office/spreadsheetml/2009/9/main" uri="{B025F937-C7B1-47D3-B67F-A62EFF666E3E}">
          <x14:id>{608CA1AE-0E40-4FF5-9C69-BA06C087EC2A}</x14:id>
        </ext>
      </extLst>
    </cfRule>
  </conditionalFormatting>
  <conditionalFormatting sqref="K22:O23 R22:V23 Y22:AC23 AF22:AJ23 AM22:AQ23 AT22:AX23 BA22:BE23 BH22:BL23 BO22:BS23 BV22:BZ23 CC22:CG23 CJ22:CN23 CQ22:CU23 CX22:CX23">
    <cfRule type="expression" dxfId="129" priority="247">
      <formula>K$6=TODAY()</formula>
    </cfRule>
  </conditionalFormatting>
  <conditionalFormatting sqref="CV28:CW29">
    <cfRule type="expression" dxfId="128" priority="57">
      <formula>CV$6=TODAY()</formula>
    </cfRule>
  </conditionalFormatting>
  <conditionalFormatting sqref="P28:Q29">
    <cfRule type="expression" dxfId="127" priority="237">
      <formula>P$6=TODAY()</formula>
    </cfRule>
  </conditionalFormatting>
  <conditionalFormatting sqref="W8:X8 W13:X13">
    <cfRule type="expression" dxfId="126" priority="235">
      <formula>AND($E8&lt;=W$6,ROUNDDOWN(($F8-$E8+1)*$H8,0)+$E8-1&gt;=W$6)</formula>
    </cfRule>
    <cfRule type="expression" dxfId="125" priority="236">
      <formula>AND(NOT(ISBLANK($E8)),$E8&lt;=W$6,$F8&gt;=W$6)</formula>
    </cfRule>
  </conditionalFormatting>
  <conditionalFormatting sqref="W13:X13 W21:X21 W26:X26 W8:X8">
    <cfRule type="expression" dxfId="124" priority="234">
      <formula>W$6=TODAY()</formula>
    </cfRule>
  </conditionalFormatting>
  <conditionalFormatting sqref="W9:X12">
    <cfRule type="expression" dxfId="123" priority="232">
      <formula>AND($E9&lt;=W$6,ROUNDDOWN(($F9-$E9+1)*$H9,0)+$E9-1&gt;=W$6)</formula>
    </cfRule>
    <cfRule type="expression" dxfId="122" priority="233">
      <formula>AND(NOT(ISBLANK($E9)),$E9&lt;=W$6,$F9&gt;=W$6)</formula>
    </cfRule>
  </conditionalFormatting>
  <conditionalFormatting sqref="W9:X12">
    <cfRule type="expression" dxfId="121" priority="231">
      <formula>W$6=TODAY()</formula>
    </cfRule>
  </conditionalFormatting>
  <conditionalFormatting sqref="W28:X29">
    <cfRule type="expression" dxfId="120" priority="222">
      <formula>W$6=TODAY()</formula>
    </cfRule>
  </conditionalFormatting>
  <conditionalFormatting sqref="AD8:AE8 AD13:AE13">
    <cfRule type="expression" dxfId="119" priority="220">
      <formula>AND($E8&lt;=AD$6,ROUNDDOWN(($F8-$E8+1)*$H8,0)+$E8-1&gt;=AD$6)</formula>
    </cfRule>
    <cfRule type="expression" dxfId="118" priority="221">
      <formula>AND(NOT(ISBLANK($E8)),$E8&lt;=AD$6,$F8&gt;=AD$6)</formula>
    </cfRule>
  </conditionalFormatting>
  <conditionalFormatting sqref="AD13:AE13 AD21:AE21 AD26:AE26 AD8:AE8">
    <cfRule type="expression" dxfId="117" priority="219">
      <formula>AD$6=TODAY()</formula>
    </cfRule>
  </conditionalFormatting>
  <conditionalFormatting sqref="AD9:AE12">
    <cfRule type="expression" dxfId="116" priority="217">
      <formula>AND($E9&lt;=AD$6,ROUNDDOWN(($F9-$E9+1)*$H9,0)+$E9-1&gt;=AD$6)</formula>
    </cfRule>
    <cfRule type="expression" dxfId="115" priority="218">
      <formula>AND(NOT(ISBLANK($E9)),$E9&lt;=AD$6,$F9&gt;=AD$6)</formula>
    </cfRule>
  </conditionalFormatting>
  <conditionalFormatting sqref="AD9:AE12">
    <cfRule type="expression" dxfId="114" priority="216">
      <formula>AD$6=TODAY()</formula>
    </cfRule>
  </conditionalFormatting>
  <conditionalFormatting sqref="AD28:AE29">
    <cfRule type="expression" dxfId="113" priority="207">
      <formula>AD$6=TODAY()</formula>
    </cfRule>
  </conditionalFormatting>
  <conditionalFormatting sqref="AK8:AL8 AK13:AL13">
    <cfRule type="expression" dxfId="112" priority="205">
      <formula>AND($E8&lt;=AK$6,ROUNDDOWN(($F8-$E8+1)*$H8,0)+$E8-1&gt;=AK$6)</formula>
    </cfRule>
    <cfRule type="expression" dxfId="111" priority="206">
      <formula>AND(NOT(ISBLANK($E8)),$E8&lt;=AK$6,$F8&gt;=AK$6)</formula>
    </cfRule>
  </conditionalFormatting>
  <conditionalFormatting sqref="AK13:AL13 AK21:AL21 AK26:AL26 AK8:AL8">
    <cfRule type="expression" dxfId="110" priority="204">
      <formula>AK$6=TODAY()</formula>
    </cfRule>
  </conditionalFormatting>
  <conditionalFormatting sqref="AK9:AL12">
    <cfRule type="expression" dxfId="109" priority="202">
      <formula>AND($E9&lt;=AK$6,ROUNDDOWN(($F9-$E9+1)*$H9,0)+$E9-1&gt;=AK$6)</formula>
    </cfRule>
    <cfRule type="expression" dxfId="108" priority="203">
      <formula>AND(NOT(ISBLANK($E9)),$E9&lt;=AK$6,$F9&gt;=AK$6)</formula>
    </cfRule>
  </conditionalFormatting>
  <conditionalFormatting sqref="AK9:AL12">
    <cfRule type="expression" dxfId="107" priority="201">
      <formula>AK$6=TODAY()</formula>
    </cfRule>
  </conditionalFormatting>
  <conditionalFormatting sqref="AK28:AL29">
    <cfRule type="expression" dxfId="106" priority="192">
      <formula>AK$6=TODAY()</formula>
    </cfRule>
  </conditionalFormatting>
  <conditionalFormatting sqref="AR8:AS8 AR13:AS13">
    <cfRule type="expression" dxfId="105" priority="190">
      <formula>AND($E8&lt;=AR$6,ROUNDDOWN(($F8-$E8+1)*$H8,0)+$E8-1&gt;=AR$6)</formula>
    </cfRule>
    <cfRule type="expression" dxfId="104" priority="191">
      <formula>AND(NOT(ISBLANK($E8)),$E8&lt;=AR$6,$F8&gt;=AR$6)</formula>
    </cfRule>
  </conditionalFormatting>
  <conditionalFormatting sqref="AR13:AS13 AR21:AS21 AR26:AS26 AR8:AS8">
    <cfRule type="expression" dxfId="103" priority="189">
      <formula>AR$6=TODAY()</formula>
    </cfRule>
  </conditionalFormatting>
  <conditionalFormatting sqref="AR9:AS12">
    <cfRule type="expression" dxfId="102" priority="187">
      <formula>AND($E9&lt;=AR$6,ROUNDDOWN(($F9-$E9+1)*$H9,0)+$E9-1&gt;=AR$6)</formula>
    </cfRule>
    <cfRule type="expression" dxfId="101" priority="188">
      <formula>AND(NOT(ISBLANK($E9)),$E9&lt;=AR$6,$F9&gt;=AR$6)</formula>
    </cfRule>
  </conditionalFormatting>
  <conditionalFormatting sqref="AR9:AS12">
    <cfRule type="expression" dxfId="100" priority="186">
      <formula>AR$6=TODAY()</formula>
    </cfRule>
  </conditionalFormatting>
  <conditionalFormatting sqref="AR28:AS29">
    <cfRule type="expression" dxfId="99" priority="177">
      <formula>AR$6=TODAY()</formula>
    </cfRule>
  </conditionalFormatting>
  <conditionalFormatting sqref="AY8:AZ8 AY13:AZ13">
    <cfRule type="expression" dxfId="98" priority="175">
      <formula>AND($E8&lt;=AY$6,ROUNDDOWN(($F8-$E8+1)*$H8,0)+$E8-1&gt;=AY$6)</formula>
    </cfRule>
    <cfRule type="expression" dxfId="97" priority="176">
      <formula>AND(NOT(ISBLANK($E8)),$E8&lt;=AY$6,$F8&gt;=AY$6)</formula>
    </cfRule>
  </conditionalFormatting>
  <conditionalFormatting sqref="AY13:AZ13 AY21:AZ21 AY26:AZ26 AY8:AZ8">
    <cfRule type="expression" dxfId="96" priority="174">
      <formula>AY$6=TODAY()</formula>
    </cfRule>
  </conditionalFormatting>
  <conditionalFormatting sqref="AY9:AZ12">
    <cfRule type="expression" dxfId="95" priority="172">
      <formula>AND($E9&lt;=AY$6,ROUNDDOWN(($F9-$E9+1)*$H9,0)+$E9-1&gt;=AY$6)</formula>
    </cfRule>
    <cfRule type="expression" dxfId="94" priority="173">
      <formula>AND(NOT(ISBLANK($E9)),$E9&lt;=AY$6,$F9&gt;=AY$6)</formula>
    </cfRule>
  </conditionalFormatting>
  <conditionalFormatting sqref="AY9:AZ12">
    <cfRule type="expression" dxfId="93" priority="171">
      <formula>AY$6=TODAY()</formula>
    </cfRule>
  </conditionalFormatting>
  <conditionalFormatting sqref="AY28:AZ29">
    <cfRule type="expression" dxfId="92" priority="162">
      <formula>AY$6=TODAY()</formula>
    </cfRule>
  </conditionalFormatting>
  <conditionalFormatting sqref="BF8:BG8 BF13:BG13">
    <cfRule type="expression" dxfId="91" priority="160">
      <formula>AND($E8&lt;=BF$6,ROUNDDOWN(($F8-$E8+1)*$H8,0)+$E8-1&gt;=BF$6)</formula>
    </cfRule>
    <cfRule type="expression" dxfId="90" priority="161">
      <formula>AND(NOT(ISBLANK($E8)),$E8&lt;=BF$6,$F8&gt;=BF$6)</formula>
    </cfRule>
  </conditionalFormatting>
  <conditionalFormatting sqref="BF13:BG13 BF21:BG21 BF26:BG26 BF8:BG8">
    <cfRule type="expression" dxfId="89" priority="159">
      <formula>BF$6=TODAY()</formula>
    </cfRule>
  </conditionalFormatting>
  <conditionalFormatting sqref="BF9:BG12">
    <cfRule type="expression" dxfId="88" priority="157">
      <formula>AND($E9&lt;=BF$6,ROUNDDOWN(($F9-$E9+1)*$H9,0)+$E9-1&gt;=BF$6)</formula>
    </cfRule>
    <cfRule type="expression" dxfId="87" priority="158">
      <formula>AND(NOT(ISBLANK($E9)),$E9&lt;=BF$6,$F9&gt;=BF$6)</formula>
    </cfRule>
  </conditionalFormatting>
  <conditionalFormatting sqref="BF9:BG12">
    <cfRule type="expression" dxfId="86" priority="156">
      <formula>BF$6=TODAY()</formula>
    </cfRule>
  </conditionalFormatting>
  <conditionalFormatting sqref="BF28:BG29">
    <cfRule type="expression" dxfId="85" priority="147">
      <formula>BF$6=TODAY()</formula>
    </cfRule>
  </conditionalFormatting>
  <conditionalFormatting sqref="BM8:BN8 BM13:BN13">
    <cfRule type="expression" dxfId="84" priority="145">
      <formula>AND($E8&lt;=BM$6,ROUNDDOWN(($F8-$E8+1)*$H8,0)+$E8-1&gt;=BM$6)</formula>
    </cfRule>
    <cfRule type="expression" dxfId="83" priority="146">
      <formula>AND(NOT(ISBLANK($E8)),$E8&lt;=BM$6,$F8&gt;=BM$6)</formula>
    </cfRule>
  </conditionalFormatting>
  <conditionalFormatting sqref="BM13:BN13 BM21:BN21 BM26:BN26 BM8:BN8">
    <cfRule type="expression" dxfId="82" priority="144">
      <formula>BM$6=TODAY()</formula>
    </cfRule>
  </conditionalFormatting>
  <conditionalFormatting sqref="BM9:BN12">
    <cfRule type="expression" dxfId="81" priority="142">
      <formula>AND($E9&lt;=BM$6,ROUNDDOWN(($F9-$E9+1)*$H9,0)+$E9-1&gt;=BM$6)</formula>
    </cfRule>
    <cfRule type="expression" dxfId="80" priority="143">
      <formula>AND(NOT(ISBLANK($E9)),$E9&lt;=BM$6,$F9&gt;=BM$6)</formula>
    </cfRule>
  </conditionalFormatting>
  <conditionalFormatting sqref="BM9:BN12">
    <cfRule type="expression" dxfId="79" priority="141">
      <formula>BM$6=TODAY()</formula>
    </cfRule>
  </conditionalFormatting>
  <conditionalFormatting sqref="BM28:BN29">
    <cfRule type="expression" dxfId="78" priority="132">
      <formula>BM$6=TODAY()</formula>
    </cfRule>
  </conditionalFormatting>
  <conditionalFormatting sqref="BT8:BU8 BT13:BU13">
    <cfRule type="expression" dxfId="77" priority="130">
      <formula>AND($E8&lt;=BT$6,ROUNDDOWN(($F8-$E8+1)*$H8,0)+$E8-1&gt;=BT$6)</formula>
    </cfRule>
    <cfRule type="expression" dxfId="76" priority="131">
      <formula>AND(NOT(ISBLANK($E8)),$E8&lt;=BT$6,$F8&gt;=BT$6)</formula>
    </cfRule>
  </conditionalFormatting>
  <conditionalFormatting sqref="BT13:BU13 BT21:BU21 BT26:BU26 BT8:BU8">
    <cfRule type="expression" dxfId="75" priority="129">
      <formula>BT$6=TODAY()</formula>
    </cfRule>
  </conditionalFormatting>
  <conditionalFormatting sqref="BT9:BU12">
    <cfRule type="expression" dxfId="74" priority="127">
      <formula>AND($E9&lt;=BT$6,ROUNDDOWN(($F9-$E9+1)*$H9,0)+$E9-1&gt;=BT$6)</formula>
    </cfRule>
    <cfRule type="expression" dxfId="73" priority="128">
      <formula>AND(NOT(ISBLANK($E9)),$E9&lt;=BT$6,$F9&gt;=BT$6)</formula>
    </cfRule>
  </conditionalFormatting>
  <conditionalFormatting sqref="BT9:BU12">
    <cfRule type="expression" dxfId="72" priority="126">
      <formula>BT$6=TODAY()</formula>
    </cfRule>
  </conditionalFormatting>
  <conditionalFormatting sqref="BT28:BU29">
    <cfRule type="expression" dxfId="71" priority="117">
      <formula>BT$6=TODAY()</formula>
    </cfRule>
  </conditionalFormatting>
  <conditionalFormatting sqref="CA8:CB8 CA13:CB13">
    <cfRule type="expression" dxfId="70" priority="115">
      <formula>AND($E8&lt;=CA$6,ROUNDDOWN(($F8-$E8+1)*$H8,0)+$E8-1&gt;=CA$6)</formula>
    </cfRule>
    <cfRule type="expression" dxfId="69" priority="116">
      <formula>AND(NOT(ISBLANK($E8)),$E8&lt;=CA$6,$F8&gt;=CA$6)</formula>
    </cfRule>
  </conditionalFormatting>
  <conditionalFormatting sqref="CA13:CB13 CA21:CB21 CA26:CB26 CA8:CB8">
    <cfRule type="expression" dxfId="68" priority="114">
      <formula>CA$6=TODAY()</formula>
    </cfRule>
  </conditionalFormatting>
  <conditionalFormatting sqref="CA9:CB12">
    <cfRule type="expression" dxfId="67" priority="112">
      <formula>AND($E9&lt;=CA$6,ROUNDDOWN(($F9-$E9+1)*$H9,0)+$E9-1&gt;=CA$6)</formula>
    </cfRule>
    <cfRule type="expression" dxfId="66" priority="113">
      <formula>AND(NOT(ISBLANK($E9)),$E9&lt;=CA$6,$F9&gt;=CA$6)</formula>
    </cfRule>
  </conditionalFormatting>
  <conditionalFormatting sqref="CA9:CB12">
    <cfRule type="expression" dxfId="65" priority="111">
      <formula>CA$6=TODAY()</formula>
    </cfRule>
  </conditionalFormatting>
  <conditionalFormatting sqref="CA28:CB29">
    <cfRule type="expression" dxfId="64" priority="102">
      <formula>CA$6=TODAY()</formula>
    </cfRule>
  </conditionalFormatting>
  <conditionalFormatting sqref="CH8:CI8 CH13:CI13">
    <cfRule type="expression" dxfId="63" priority="100">
      <formula>AND($E8&lt;=CH$6,ROUNDDOWN(($F8-$E8+1)*$H8,0)+$E8-1&gt;=CH$6)</formula>
    </cfRule>
    <cfRule type="expression" dxfId="62" priority="101">
      <formula>AND(NOT(ISBLANK($E8)),$E8&lt;=CH$6,$F8&gt;=CH$6)</formula>
    </cfRule>
  </conditionalFormatting>
  <conditionalFormatting sqref="CH13:CI13 CH21:CI21 CH26:CI26 CH8:CI8">
    <cfRule type="expression" dxfId="61" priority="99">
      <formula>CH$6=TODAY()</formula>
    </cfRule>
  </conditionalFormatting>
  <conditionalFormatting sqref="CH9:CI12">
    <cfRule type="expression" dxfId="60" priority="97">
      <formula>AND($E9&lt;=CH$6,ROUNDDOWN(($F9-$E9+1)*$H9,0)+$E9-1&gt;=CH$6)</formula>
    </cfRule>
    <cfRule type="expression" dxfId="59" priority="98">
      <formula>AND(NOT(ISBLANK($E9)),$E9&lt;=CH$6,$F9&gt;=CH$6)</formula>
    </cfRule>
  </conditionalFormatting>
  <conditionalFormatting sqref="CH9:CI12">
    <cfRule type="expression" dxfId="58" priority="96">
      <formula>CH$6=TODAY()</formula>
    </cfRule>
  </conditionalFormatting>
  <conditionalFormatting sqref="CH28:CI29">
    <cfRule type="expression" dxfId="57" priority="87">
      <formula>CH$6=TODAY()</formula>
    </cfRule>
  </conditionalFormatting>
  <conditionalFormatting sqref="CO8:CP8 CO13:CP13">
    <cfRule type="expression" dxfId="56" priority="85">
      <formula>AND($E8&lt;=CO$6,ROUNDDOWN(($F8-$E8+1)*$H8,0)+$E8-1&gt;=CO$6)</formula>
    </cfRule>
    <cfRule type="expression" dxfId="55" priority="86">
      <formula>AND(NOT(ISBLANK($E8)),$E8&lt;=CO$6,$F8&gt;=CO$6)</formula>
    </cfRule>
  </conditionalFormatting>
  <conditionalFormatting sqref="CO13:CP13 CO21:CP21 CO26:CP26 CO8:CP8">
    <cfRule type="expression" dxfId="54" priority="84">
      <formula>CO$6=TODAY()</formula>
    </cfRule>
  </conditionalFormatting>
  <conditionalFormatting sqref="CO9:CP12">
    <cfRule type="expression" dxfId="53" priority="82">
      <formula>AND($E9&lt;=CO$6,ROUNDDOWN(($F9-$E9+1)*$H9,0)+$E9-1&gt;=CO$6)</formula>
    </cfRule>
    <cfRule type="expression" dxfId="52" priority="83">
      <formula>AND(NOT(ISBLANK($E9)),$E9&lt;=CO$6,$F9&gt;=CO$6)</formula>
    </cfRule>
  </conditionalFormatting>
  <conditionalFormatting sqref="CO9:CP12">
    <cfRule type="expression" dxfId="51" priority="81">
      <formula>CO$6=TODAY()</formula>
    </cfRule>
  </conditionalFormatting>
  <conditionalFormatting sqref="CO28:CP29">
    <cfRule type="expression" dxfId="50" priority="72">
      <formula>CO$6=TODAY()</formula>
    </cfRule>
  </conditionalFormatting>
  <conditionalFormatting sqref="CV8:CW8 CV13:CW13">
    <cfRule type="expression" dxfId="49" priority="70">
      <formula>AND($E8&lt;=CV$6,ROUNDDOWN(($F8-$E8+1)*$H8,0)+$E8-1&gt;=CV$6)</formula>
    </cfRule>
    <cfRule type="expression" dxfId="48" priority="71">
      <formula>AND(NOT(ISBLANK($E8)),$E8&lt;=CV$6,$F8&gt;=CV$6)</formula>
    </cfRule>
  </conditionalFormatting>
  <conditionalFormatting sqref="CV13:CW13 CV21:CW21 CV26:CW26 CV8:CW8">
    <cfRule type="expression" dxfId="47" priority="69">
      <formula>CV$6=TODAY()</formula>
    </cfRule>
  </conditionalFormatting>
  <conditionalFormatting sqref="CV9:CW12">
    <cfRule type="expression" dxfId="46" priority="67">
      <formula>AND($E9&lt;=CV$6,ROUNDDOWN(($F9-$E9+1)*$H9,0)+$E9-1&gt;=CV$6)</formula>
    </cfRule>
    <cfRule type="expression" dxfId="45" priority="68">
      <formula>AND(NOT(ISBLANK($E9)),$E9&lt;=CV$6,$F9&gt;=CV$6)</formula>
    </cfRule>
  </conditionalFormatting>
  <conditionalFormatting sqref="CV9:CW12">
    <cfRule type="expression" dxfId="44" priority="66">
      <formula>CV$6=TODAY()</formula>
    </cfRule>
  </conditionalFormatting>
  <conditionalFormatting sqref="H27">
    <cfRule type="dataBar" priority="53">
      <dataBar>
        <cfvo type="num" val="0"/>
        <cfvo type="num" val="1"/>
        <color theme="0" tint="-0.34998626667073579"/>
      </dataBar>
      <extLst>
        <ext xmlns:x14="http://schemas.microsoft.com/office/spreadsheetml/2009/9/main" uri="{B025F937-C7B1-47D3-B67F-A62EFF666E3E}">
          <x14:id>{0A1B0B3F-0831-4F66-A5B8-8E91BBF7B986}</x14:id>
        </ext>
      </extLst>
    </cfRule>
  </conditionalFormatting>
  <conditionalFormatting sqref="K27:O27 R27:V27 BO27:BS27 BV27:BZ27 CC27:CG27 CJ27:CN27 CQ27:CU27 CX27 BH27:BL27 BA27:BE27 AT27:AX27 AM27:AQ27 AF27:AJ27 Y27:AC27">
    <cfRule type="expression" dxfId="43" priority="54">
      <formula>K$6=TODAY()</formula>
    </cfRule>
  </conditionalFormatting>
  <conditionalFormatting sqref="CV27:CW27">
    <cfRule type="expression" dxfId="42" priority="40">
      <formula>CV$6=TODAY()</formula>
    </cfRule>
  </conditionalFormatting>
  <conditionalFormatting sqref="P27:Q27">
    <cfRule type="expression" dxfId="41" priority="52">
      <formula>P$6=TODAY()</formula>
    </cfRule>
  </conditionalFormatting>
  <conditionalFormatting sqref="W27:X27">
    <cfRule type="expression" dxfId="40" priority="51">
      <formula>W$6=TODAY()</formula>
    </cfRule>
  </conditionalFormatting>
  <conditionalFormatting sqref="AD27:AE27">
    <cfRule type="expression" dxfId="39" priority="50">
      <formula>AD$6=TODAY()</formula>
    </cfRule>
  </conditionalFormatting>
  <conditionalFormatting sqref="AK27:AL27">
    <cfRule type="expression" dxfId="38" priority="49">
      <formula>AK$6=TODAY()</formula>
    </cfRule>
  </conditionalFormatting>
  <conditionalFormatting sqref="AR27:AS27">
    <cfRule type="expression" dxfId="37" priority="48">
      <formula>AR$6=TODAY()</formula>
    </cfRule>
  </conditionalFormatting>
  <conditionalFormatting sqref="AY27:AZ27">
    <cfRule type="expression" dxfId="36" priority="47">
      <formula>AY$6=TODAY()</formula>
    </cfRule>
  </conditionalFormatting>
  <conditionalFormatting sqref="BF27:BG27">
    <cfRule type="expression" dxfId="35" priority="46">
      <formula>BF$6=TODAY()</formula>
    </cfRule>
  </conditionalFormatting>
  <conditionalFormatting sqref="BM27:BN27">
    <cfRule type="expression" dxfId="34" priority="45">
      <formula>BM$6=TODAY()</formula>
    </cfRule>
  </conditionalFormatting>
  <conditionalFormatting sqref="BT27:BU27">
    <cfRule type="expression" dxfId="33" priority="44">
      <formula>BT$6=TODAY()</formula>
    </cfRule>
  </conditionalFormatting>
  <conditionalFormatting sqref="CA27:CB27">
    <cfRule type="expression" dxfId="32" priority="43">
      <formula>CA$6=TODAY()</formula>
    </cfRule>
  </conditionalFormatting>
  <conditionalFormatting sqref="CH27:CI27">
    <cfRule type="expression" dxfId="31" priority="42">
      <formula>CH$6=TODAY()</formula>
    </cfRule>
  </conditionalFormatting>
  <conditionalFormatting sqref="CO27:CP27">
    <cfRule type="expression" dxfId="30" priority="41">
      <formula>CO$6=TODAY()</formula>
    </cfRule>
  </conditionalFormatting>
  <conditionalFormatting sqref="CV30:CW30">
    <cfRule type="expression" dxfId="29" priority="23">
      <formula>CV$6=TODAY()</formula>
    </cfRule>
  </conditionalFormatting>
  <conditionalFormatting sqref="CV31:CW31">
    <cfRule type="expression" dxfId="28" priority="6">
      <formula>CV$6=TODAY()</formula>
    </cfRule>
  </conditionalFormatting>
  <conditionalFormatting sqref="H30">
    <cfRule type="dataBar" priority="36">
      <dataBar>
        <cfvo type="num" val="0"/>
        <cfvo type="num" val="1"/>
        <color theme="0" tint="-0.34998626667073579"/>
      </dataBar>
      <extLst>
        <ext xmlns:x14="http://schemas.microsoft.com/office/spreadsheetml/2009/9/main" uri="{B025F937-C7B1-47D3-B67F-A62EFF666E3E}">
          <x14:id>{71828BD3-D67E-45C8-BD97-1429A30AC571}</x14:id>
        </ext>
      </extLst>
    </cfRule>
  </conditionalFormatting>
  <conditionalFormatting sqref="K30:V30 Y30:AC30 AF30:AJ30 AM30:AQ30 AT30:AX30 BA30:BE30 BH30:BL30">
    <cfRule type="expression" dxfId="27" priority="37">
      <formula>K$6=TODAY()</formula>
    </cfRule>
  </conditionalFormatting>
  <conditionalFormatting sqref="BO30">
    <cfRule type="expression" dxfId="26" priority="35">
      <formula>BO$6=TODAY()</formula>
    </cfRule>
  </conditionalFormatting>
  <conditionalFormatting sqref="W30:X30">
    <cfRule type="expression" dxfId="25" priority="34">
      <formula>W$6=TODAY()</formula>
    </cfRule>
  </conditionalFormatting>
  <conditionalFormatting sqref="AD30:AE30">
    <cfRule type="expression" dxfId="24" priority="33">
      <formula>AD$6=TODAY()</formula>
    </cfRule>
  </conditionalFormatting>
  <conditionalFormatting sqref="AK30:AL30">
    <cfRule type="expression" dxfId="23" priority="32">
      <formula>AK$6=TODAY()</formula>
    </cfRule>
  </conditionalFormatting>
  <conditionalFormatting sqref="AR30:AS30">
    <cfRule type="expression" dxfId="22" priority="31">
      <formula>AR$6=TODAY()</formula>
    </cfRule>
  </conditionalFormatting>
  <conditionalFormatting sqref="AY30:AZ30">
    <cfRule type="expression" dxfId="21" priority="30">
      <formula>AY$6=TODAY()</formula>
    </cfRule>
  </conditionalFormatting>
  <conditionalFormatting sqref="BF30:BG30">
    <cfRule type="expression" dxfId="20" priority="29">
      <formula>BF$6=TODAY()</formula>
    </cfRule>
  </conditionalFormatting>
  <conditionalFormatting sqref="BM30:BN30">
    <cfRule type="expression" dxfId="19" priority="28">
      <formula>BM$6=TODAY()</formula>
    </cfRule>
  </conditionalFormatting>
  <conditionalFormatting sqref="BT30:BU30">
    <cfRule type="expression" dxfId="18" priority="27">
      <formula>BT$6=TODAY()</formula>
    </cfRule>
  </conditionalFormatting>
  <conditionalFormatting sqref="CA30:CB30">
    <cfRule type="expression" dxfId="17" priority="26">
      <formula>CA$6=TODAY()</formula>
    </cfRule>
  </conditionalFormatting>
  <conditionalFormatting sqref="CH30:CI30">
    <cfRule type="expression" dxfId="16" priority="25">
      <formula>CH$6=TODAY()</formula>
    </cfRule>
  </conditionalFormatting>
  <conditionalFormatting sqref="CO30:CP30">
    <cfRule type="expression" dxfId="15" priority="24">
      <formula>CO$6=TODAY()</formula>
    </cfRule>
  </conditionalFormatting>
  <conditionalFormatting sqref="H31">
    <cfRule type="dataBar" priority="19">
      <dataBar>
        <cfvo type="num" val="0"/>
        <cfvo type="num" val="1"/>
        <color theme="0" tint="-0.34998626667073579"/>
      </dataBar>
      <extLst>
        <ext xmlns:x14="http://schemas.microsoft.com/office/spreadsheetml/2009/9/main" uri="{B025F937-C7B1-47D3-B67F-A62EFF666E3E}">
          <x14:id>{CDE432F1-E432-4BAD-8C49-FD6380FA8C3D}</x14:id>
        </ext>
      </extLst>
    </cfRule>
  </conditionalFormatting>
  <conditionalFormatting sqref="K31:O31 R31:V31 BO31:BS31 BV31:BZ31 CC31:CG31 CJ31:CN31 CQ31:CU31 CX31 BH31:BL31 BA31:BE31 AT31:AX31 AM31:AQ31 AF31:AJ31 Y31:AC31">
    <cfRule type="expression" dxfId="14" priority="20">
      <formula>K$6=TODAY()</formula>
    </cfRule>
  </conditionalFormatting>
  <conditionalFormatting sqref="P31:Q31">
    <cfRule type="expression" dxfId="13" priority="18">
      <formula>P$6=TODAY()</formula>
    </cfRule>
  </conditionalFormatting>
  <conditionalFormatting sqref="W31:X31">
    <cfRule type="expression" dxfId="12" priority="17">
      <formula>W$6=TODAY()</formula>
    </cfRule>
  </conditionalFormatting>
  <conditionalFormatting sqref="AD31:AE31">
    <cfRule type="expression" dxfId="11" priority="16">
      <formula>AD$6=TODAY()</formula>
    </cfRule>
  </conditionalFormatting>
  <conditionalFormatting sqref="AK31:AL31">
    <cfRule type="expression" dxfId="10" priority="15">
      <formula>AK$6=TODAY()</formula>
    </cfRule>
  </conditionalFormatting>
  <conditionalFormatting sqref="AR31:AS31">
    <cfRule type="expression" dxfId="9" priority="14">
      <formula>AR$6=TODAY()</formula>
    </cfRule>
  </conditionalFormatting>
  <conditionalFormatting sqref="AY31:AZ31">
    <cfRule type="expression" dxfId="8" priority="13">
      <formula>AY$6=TODAY()</formula>
    </cfRule>
  </conditionalFormatting>
  <conditionalFormatting sqref="BF31:BG31">
    <cfRule type="expression" dxfId="7" priority="12">
      <formula>BF$6=TODAY()</formula>
    </cfRule>
  </conditionalFormatting>
  <conditionalFormatting sqref="BM31:BN31">
    <cfRule type="expression" dxfId="6" priority="11">
      <formula>BM$6=TODAY()</formula>
    </cfRule>
  </conditionalFormatting>
  <conditionalFormatting sqref="BT31:BU31">
    <cfRule type="expression" dxfId="5" priority="10">
      <formula>BT$6=TODAY()</formula>
    </cfRule>
  </conditionalFormatting>
  <conditionalFormatting sqref="CA31:CB31">
    <cfRule type="expression" dxfId="4" priority="9">
      <formula>CA$6=TODAY()</formula>
    </cfRule>
  </conditionalFormatting>
  <conditionalFormatting sqref="CH31:CI31">
    <cfRule type="expression" dxfId="3" priority="8">
      <formula>CH$6=TODAY()</formula>
    </cfRule>
  </conditionalFormatting>
  <conditionalFormatting sqref="CO31:CP31">
    <cfRule type="expression" dxfId="2" priority="7">
      <formula>CO$6=TODAY()</formula>
    </cfRule>
  </conditionalFormatting>
  <conditionalFormatting sqref="BO32">
    <cfRule type="expression" dxfId="1" priority="1">
      <formula>BO$6=TODAY()</formula>
    </cfRule>
  </conditionalFormatting>
  <conditionalFormatting sqref="H32">
    <cfRule type="dataBar" priority="2">
      <dataBar>
        <cfvo type="num" val="0"/>
        <cfvo type="num" val="1"/>
        <color theme="0" tint="-0.34998626667073579"/>
      </dataBar>
      <extLst>
        <ext xmlns:x14="http://schemas.microsoft.com/office/spreadsheetml/2009/9/main" uri="{B025F937-C7B1-47D3-B67F-A62EFF666E3E}">
          <x14:id>{8D93486D-8824-4E0B-B956-834CA6759A97}</x14:id>
        </ext>
      </extLst>
    </cfRule>
  </conditionalFormatting>
  <conditionalFormatting sqref="K32:BN32">
    <cfRule type="expression" dxfId="0" priority="3">
      <formula>K$6=TODAY()</formula>
    </cfRule>
  </conditionalFormatting>
  <dataValidations disablePrompts="1" count="1">
    <dataValidation allowBlank="1" showInputMessage="1" promptTitle="Display Week" prompt="Enter the week number to display first in the Gantt Chart. The weeks are numbered starting from the week containing the Project Start Date." sqref="H4"/>
  </dataValidations>
  <pageMargins left="0.25" right="0.25" top="0.5" bottom="0.5" header="0.5" footer="0.25"/>
  <pageSetup scale="63" fitToHeight="0" orientation="landscape" r:id="rId1"/>
  <headerFooter alignWithMargins="0"/>
  <ignoredErrors>
    <ignoredError sqref="A33:B33 A35:B35 B34 E13 E21 E26 E33:H35 G12 G13:H13 G21:H21 G26:H26 G36 G37:G38 G39" unlockedFormula="1"/>
    <ignoredError sqref="A26 A21 A13" formula="1"/>
  </ignoredErrors>
  <drawing r:id="rId2"/>
  <legacyDrawing r:id="rId3"/>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H28:H29 H8 H10:H21 H33:H39 H24:H26</xm:sqref>
        </x14:conditionalFormatting>
        <x14:conditionalFormatting xmlns:xm="http://schemas.microsoft.com/office/excel/2006/main">
          <x14:cfRule type="dataBar" id="{7DEB9953-C6BE-406C-9AA5-BF1F435BA01B}">
            <x14:dataBar minLength="0" maxLength="100" gradient="0">
              <x14:cfvo type="num">
                <xm:f>0</xm:f>
              </x14:cfvo>
              <x14:cfvo type="num">
                <xm:f>1</xm:f>
              </x14:cfvo>
              <x14:negativeFillColor rgb="FFFF0000"/>
              <x14:axisColor rgb="FF000000"/>
            </x14:dataBar>
          </x14:cfRule>
          <xm:sqref>H9</xm:sqref>
        </x14:conditionalFormatting>
        <x14:conditionalFormatting xmlns:xm="http://schemas.microsoft.com/office/excel/2006/main">
          <x14:cfRule type="dataBar" id="{608CA1AE-0E40-4FF5-9C69-BA06C087EC2A}">
            <x14:dataBar minLength="0" maxLength="100" gradient="0">
              <x14:cfvo type="num">
                <xm:f>0</xm:f>
              </x14:cfvo>
              <x14:cfvo type="num">
                <xm:f>1</xm:f>
              </x14:cfvo>
              <x14:negativeFillColor rgb="FFFF0000"/>
              <x14:axisColor rgb="FF000000"/>
            </x14:dataBar>
          </x14:cfRule>
          <xm:sqref>H22:H23</xm:sqref>
        </x14:conditionalFormatting>
        <x14:conditionalFormatting xmlns:xm="http://schemas.microsoft.com/office/excel/2006/main">
          <x14:cfRule type="dataBar" id="{0A1B0B3F-0831-4F66-A5B8-8E91BBF7B986}">
            <x14:dataBar minLength="0" maxLength="100" gradient="0">
              <x14:cfvo type="num">
                <xm:f>0</xm:f>
              </x14:cfvo>
              <x14:cfvo type="num">
                <xm:f>1</xm:f>
              </x14:cfvo>
              <x14:negativeFillColor rgb="FFFF0000"/>
              <x14:axisColor rgb="FF000000"/>
            </x14:dataBar>
          </x14:cfRule>
          <xm:sqref>H27</xm:sqref>
        </x14:conditionalFormatting>
        <x14:conditionalFormatting xmlns:xm="http://schemas.microsoft.com/office/excel/2006/main">
          <x14:cfRule type="dataBar" id="{71828BD3-D67E-45C8-BD97-1429A30AC571}">
            <x14:dataBar minLength="0" maxLength="100" gradient="0">
              <x14:cfvo type="num">
                <xm:f>0</xm:f>
              </x14:cfvo>
              <x14:cfvo type="num">
                <xm:f>1</xm:f>
              </x14:cfvo>
              <x14:negativeFillColor rgb="FFFF0000"/>
              <x14:axisColor rgb="FF000000"/>
            </x14:dataBar>
          </x14:cfRule>
          <xm:sqref>H30</xm:sqref>
        </x14:conditionalFormatting>
        <x14:conditionalFormatting xmlns:xm="http://schemas.microsoft.com/office/excel/2006/main">
          <x14:cfRule type="dataBar" id="{CDE432F1-E432-4BAD-8C49-FD6380FA8C3D}">
            <x14:dataBar minLength="0" maxLength="100" gradient="0">
              <x14:cfvo type="num">
                <xm:f>0</xm:f>
              </x14:cfvo>
              <x14:cfvo type="num">
                <xm:f>1</xm:f>
              </x14:cfvo>
              <x14:negativeFillColor rgb="FFFF0000"/>
              <x14:axisColor rgb="FF000000"/>
            </x14:dataBar>
          </x14:cfRule>
          <xm:sqref>H31</xm:sqref>
        </x14:conditionalFormatting>
        <x14:conditionalFormatting xmlns:xm="http://schemas.microsoft.com/office/excel/2006/main">
          <x14:cfRule type="dataBar" id="{8D93486D-8824-4E0B-B956-834CA6759A97}">
            <x14:dataBar minLength="0" maxLength="100" gradient="0">
              <x14:cfvo type="num">
                <xm:f>0</xm:f>
              </x14:cfvo>
              <x14:cfvo type="num">
                <xm:f>1</xm:f>
              </x14:cfvo>
              <x14:negativeFillColor rgb="FFFF0000"/>
              <x14:axisColor rgb="FF000000"/>
            </x14:dataBar>
          </x14:cfRule>
          <xm:sqref>H32</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46"/>
  <sheetViews>
    <sheetView showGridLines="0" topLeftCell="A13" workbookViewId="0">
      <selection activeCell="C38" sqref="C38"/>
    </sheetView>
  </sheetViews>
  <sheetFormatPr defaultRowHeight="12.75" x14ac:dyDescent="0.2"/>
  <cols>
    <col min="1" max="1" width="5.5703125" style="16" customWidth="1"/>
    <col min="2" max="2" width="37.7109375" style="16" customWidth="1"/>
    <col min="3" max="3" width="55.140625" style="16" customWidth="1"/>
    <col min="4" max="7" width="8.85546875" style="16"/>
  </cols>
  <sheetData>
    <row r="1" spans="1:3" ht="30" customHeight="1" x14ac:dyDescent="0.2">
      <c r="A1" s="35" t="s">
        <v>21</v>
      </c>
    </row>
    <row r="4" spans="1:3" x14ac:dyDescent="0.2">
      <c r="C4" s="23" t="s">
        <v>29</v>
      </c>
    </row>
    <row r="5" spans="1:3" x14ac:dyDescent="0.2">
      <c r="C5" s="20" t="s">
        <v>30</v>
      </c>
    </row>
    <row r="6" spans="1:3" x14ac:dyDescent="0.2">
      <c r="C6" s="20"/>
    </row>
    <row r="7" spans="1:3" ht="18" x14ac:dyDescent="0.25">
      <c r="C7" s="24" t="s">
        <v>50</v>
      </c>
    </row>
    <row r="8" spans="1:3" x14ac:dyDescent="0.2">
      <c r="C8" s="25" t="s">
        <v>48</v>
      </c>
    </row>
    <row r="10" spans="1:3" x14ac:dyDescent="0.2">
      <c r="C10" s="20" t="s">
        <v>47</v>
      </c>
    </row>
    <row r="11" spans="1:3" x14ac:dyDescent="0.2">
      <c r="C11" s="20" t="s">
        <v>46</v>
      </c>
    </row>
    <row r="13" spans="1:3" ht="18" x14ac:dyDescent="0.25">
      <c r="C13" s="24" t="s">
        <v>45</v>
      </c>
    </row>
    <row r="16" spans="1:3" ht="15.75" x14ac:dyDescent="0.25">
      <c r="A16" s="27" t="s">
        <v>23</v>
      </c>
    </row>
    <row r="17" spans="2:2" s="16" customFormat="1" x14ac:dyDescent="0.2"/>
    <row r="18" spans="2:2" ht="15" x14ac:dyDescent="0.25">
      <c r="B18" s="26" t="s">
        <v>34</v>
      </c>
    </row>
    <row r="19" spans="2:2" x14ac:dyDescent="0.2">
      <c r="B19" s="20" t="s">
        <v>40</v>
      </c>
    </row>
    <row r="20" spans="2:2" x14ac:dyDescent="0.2">
      <c r="B20" s="20" t="s">
        <v>41</v>
      </c>
    </row>
    <row r="22" spans="2:2" s="16" customFormat="1" ht="15" x14ac:dyDescent="0.25">
      <c r="B22" s="26" t="s">
        <v>42</v>
      </c>
    </row>
    <row r="23" spans="2:2" s="16" customFormat="1" x14ac:dyDescent="0.2">
      <c r="B23" s="20" t="s">
        <v>43</v>
      </c>
    </row>
    <row r="24" spans="2:2" s="16" customFormat="1" x14ac:dyDescent="0.2">
      <c r="B24" s="20" t="s">
        <v>44</v>
      </c>
    </row>
    <row r="26" spans="2:2" s="16" customFormat="1" ht="15" x14ac:dyDescent="0.25">
      <c r="B26" s="26" t="s">
        <v>31</v>
      </c>
    </row>
    <row r="27" spans="2:2" s="16" customFormat="1" x14ac:dyDescent="0.2">
      <c r="B27" s="20" t="s">
        <v>35</v>
      </c>
    </row>
    <row r="28" spans="2:2" s="16" customFormat="1" x14ac:dyDescent="0.2">
      <c r="B28" s="20" t="s">
        <v>36</v>
      </c>
    </row>
    <row r="29" spans="2:2" x14ac:dyDescent="0.2">
      <c r="B29" s="20" t="s">
        <v>38</v>
      </c>
    </row>
    <row r="30" spans="2:2" x14ac:dyDescent="0.2">
      <c r="B30" s="16" t="s">
        <v>24</v>
      </c>
    </row>
    <row r="31" spans="2:2" x14ac:dyDescent="0.2">
      <c r="B31" s="16" t="s">
        <v>25</v>
      </c>
    </row>
    <row r="32" spans="2:2" x14ac:dyDescent="0.2">
      <c r="B32" s="16" t="s">
        <v>26</v>
      </c>
    </row>
    <row r="34" spans="2:2" ht="15" x14ac:dyDescent="0.25">
      <c r="B34" s="26" t="s">
        <v>27</v>
      </c>
    </row>
    <row r="35" spans="2:2" x14ac:dyDescent="0.2">
      <c r="B35" s="20" t="s">
        <v>126</v>
      </c>
    </row>
    <row r="36" spans="2:2" x14ac:dyDescent="0.2">
      <c r="B36" s="20" t="s">
        <v>127</v>
      </c>
    </row>
    <row r="37" spans="2:2" x14ac:dyDescent="0.2">
      <c r="B37" s="20" t="s">
        <v>128</v>
      </c>
    </row>
    <row r="39" spans="2:2" ht="15" x14ac:dyDescent="0.25">
      <c r="B39" s="26" t="s">
        <v>28</v>
      </c>
    </row>
    <row r="40" spans="2:2" x14ac:dyDescent="0.2">
      <c r="B40" s="20" t="s">
        <v>39</v>
      </c>
    </row>
    <row r="42" spans="2:2" s="16" customFormat="1" ht="15" x14ac:dyDescent="0.25">
      <c r="B42" s="26" t="s">
        <v>32</v>
      </c>
    </row>
    <row r="43" spans="2:2" s="16" customFormat="1" x14ac:dyDescent="0.2">
      <c r="B43" s="20" t="s">
        <v>129</v>
      </c>
    </row>
    <row r="44" spans="2:2" s="16" customFormat="1" x14ac:dyDescent="0.2">
      <c r="B44" s="20" t="s">
        <v>33</v>
      </c>
    </row>
    <row r="45" spans="2:2" s="16" customFormat="1" x14ac:dyDescent="0.2"/>
    <row r="46" spans="2:2" ht="18" x14ac:dyDescent="0.25">
      <c r="B46" s="24" t="s">
        <v>22</v>
      </c>
    </row>
  </sheetData>
  <hyperlinks>
    <hyperlink ref="C7" r:id="rId1"/>
    <hyperlink ref="B46" r:id="rId2" tooltip="Go to Vertex42.com" display="https://www.vertex42.com/Links/go.php?urlid=GanttChartPro"/>
    <hyperlink ref="C13" r:id="rId3" display="https://www.vertex42.com/blog/business/pm/new-gantt-chart-for-excel-online.html"/>
  </hyperlinks>
  <pageMargins left="0.7" right="0.7" top="0.75" bottom="0.75" header="0.3" footer="0.3"/>
  <pageSetup scale="93" orientation="portrait" r:id="rId4"/>
  <drawing r:id="rId5"/>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C94"/>
  <sheetViews>
    <sheetView showGridLines="0" topLeftCell="A73" workbookViewId="0">
      <selection sqref="A1:D1048576"/>
    </sheetView>
  </sheetViews>
  <sheetFormatPr defaultColWidth="8.85546875" defaultRowHeight="12.75" x14ac:dyDescent="0.2"/>
  <cols>
    <col min="1" max="1" width="5.5703125" style="7" customWidth="1"/>
    <col min="2" max="2" width="90.42578125" style="7" customWidth="1"/>
    <col min="3" max="3" width="16.42578125" style="7" bestFit="1" customWidth="1"/>
    <col min="4" max="16384" width="8.85546875" style="7"/>
  </cols>
  <sheetData>
    <row r="1" spans="1:3" ht="30" customHeight="1" x14ac:dyDescent="0.2">
      <c r="A1" s="40" t="s">
        <v>121</v>
      </c>
      <c r="B1" s="41"/>
      <c r="C1" s="42"/>
    </row>
    <row r="2" spans="1:3" ht="14.25" x14ac:dyDescent="0.2">
      <c r="A2" s="132" t="s">
        <v>48</v>
      </c>
      <c r="B2" s="9"/>
      <c r="C2" s="8"/>
    </row>
    <row r="3" spans="1:3" s="20" customFormat="1" x14ac:dyDescent="0.2">
      <c r="A3" s="8"/>
      <c r="B3" s="9"/>
      <c r="C3" s="8"/>
    </row>
    <row r="4" spans="1:3" s="8" customFormat="1" ht="18" x14ac:dyDescent="0.25">
      <c r="A4" s="127" t="s">
        <v>88</v>
      </c>
      <c r="B4" s="39"/>
    </row>
    <row r="5" spans="1:3" s="8" customFormat="1" ht="57" x14ac:dyDescent="0.2">
      <c r="B5" s="133" t="s">
        <v>77</v>
      </c>
    </row>
    <row r="7" spans="1:3" ht="28.5" x14ac:dyDescent="0.2">
      <c r="B7" s="133" t="s">
        <v>89</v>
      </c>
    </row>
    <row r="9" spans="1:3" ht="14.25" x14ac:dyDescent="0.2">
      <c r="B9" s="132" t="s">
        <v>60</v>
      </c>
    </row>
    <row r="11" spans="1:3" ht="28.5" x14ac:dyDescent="0.2">
      <c r="B11" s="131" t="s">
        <v>61</v>
      </c>
    </row>
    <row r="12" spans="1:3" s="20" customFormat="1" x14ac:dyDescent="0.2"/>
    <row r="13" spans="1:3" ht="18" x14ac:dyDescent="0.25">
      <c r="A13" s="179" t="s">
        <v>4</v>
      </c>
      <c r="B13" s="179"/>
    </row>
    <row r="14" spans="1:3" s="20" customFormat="1" x14ac:dyDescent="0.2"/>
    <row r="15" spans="1:3" s="128" customFormat="1" ht="18" x14ac:dyDescent="0.2">
      <c r="A15" s="136"/>
      <c r="B15" s="134" t="s">
        <v>80</v>
      </c>
    </row>
    <row r="16" spans="1:3" s="128" customFormat="1" ht="18" x14ac:dyDescent="0.2">
      <c r="A16" s="136"/>
      <c r="B16" s="135" t="s">
        <v>78</v>
      </c>
      <c r="C16" s="130" t="s">
        <v>3</v>
      </c>
    </row>
    <row r="17" spans="1:3" ht="18" x14ac:dyDescent="0.25">
      <c r="A17" s="137"/>
      <c r="B17" s="135" t="s">
        <v>82</v>
      </c>
    </row>
    <row r="18" spans="1:3" s="20" customFormat="1" ht="18" x14ac:dyDescent="0.25">
      <c r="A18" s="137"/>
      <c r="B18" s="135" t="s">
        <v>90</v>
      </c>
    </row>
    <row r="19" spans="1:3" s="42" customFormat="1" ht="18" x14ac:dyDescent="0.25">
      <c r="A19" s="140"/>
      <c r="B19" s="135" t="s">
        <v>91</v>
      </c>
    </row>
    <row r="20" spans="1:3" s="128" customFormat="1" ht="18" x14ac:dyDescent="0.2">
      <c r="A20" s="136"/>
      <c r="B20" s="134" t="s">
        <v>79</v>
      </c>
      <c r="C20" s="129" t="s">
        <v>2</v>
      </c>
    </row>
    <row r="21" spans="1:3" ht="18" x14ac:dyDescent="0.25">
      <c r="A21" s="137"/>
      <c r="B21" s="135" t="s">
        <v>81</v>
      </c>
    </row>
    <row r="22" spans="1:3" s="8" customFormat="1" ht="18" x14ac:dyDescent="0.25">
      <c r="A22" s="138"/>
      <c r="B22" s="139" t="s">
        <v>83</v>
      </c>
    </row>
    <row r="23" spans="1:3" s="8" customFormat="1" ht="18" x14ac:dyDescent="0.25">
      <c r="A23" s="138"/>
      <c r="B23" s="10"/>
    </row>
    <row r="24" spans="1:3" s="8" customFormat="1" ht="18" x14ac:dyDescent="0.25">
      <c r="A24" s="179" t="s">
        <v>84</v>
      </c>
      <c r="B24" s="179"/>
    </row>
    <row r="25" spans="1:3" s="8" customFormat="1" ht="43.5" x14ac:dyDescent="0.25">
      <c r="A25" s="138"/>
      <c r="B25" s="135" t="s">
        <v>92</v>
      </c>
    </row>
    <row r="26" spans="1:3" s="8" customFormat="1" ht="18" x14ac:dyDescent="0.25">
      <c r="A26" s="138"/>
      <c r="B26" s="135"/>
    </row>
    <row r="27" spans="1:3" s="8" customFormat="1" ht="18" x14ac:dyDescent="0.25">
      <c r="A27" s="138"/>
      <c r="B27" s="156" t="s">
        <v>96</v>
      </c>
    </row>
    <row r="28" spans="1:3" s="8" customFormat="1" ht="18" x14ac:dyDescent="0.25">
      <c r="A28" s="138"/>
      <c r="B28" s="135" t="s">
        <v>85</v>
      </c>
    </row>
    <row r="29" spans="1:3" s="8" customFormat="1" ht="28.5" x14ac:dyDescent="0.25">
      <c r="A29" s="138"/>
      <c r="B29" s="135" t="s">
        <v>87</v>
      </c>
    </row>
    <row r="30" spans="1:3" s="8" customFormat="1" ht="18" x14ac:dyDescent="0.25">
      <c r="A30" s="138"/>
      <c r="B30" s="135"/>
    </row>
    <row r="31" spans="1:3" s="8" customFormat="1" ht="18" x14ac:dyDescent="0.25">
      <c r="A31" s="138"/>
      <c r="B31" s="156" t="s">
        <v>93</v>
      </c>
    </row>
    <row r="32" spans="1:3" s="8" customFormat="1" ht="18" x14ac:dyDescent="0.25">
      <c r="A32" s="138"/>
      <c r="B32" s="135" t="s">
        <v>86</v>
      </c>
    </row>
    <row r="33" spans="1:2" s="8" customFormat="1" ht="18" x14ac:dyDescent="0.25">
      <c r="A33" s="138"/>
      <c r="B33" s="135" t="s">
        <v>94</v>
      </c>
    </row>
    <row r="34" spans="1:2" s="8" customFormat="1" ht="18" x14ac:dyDescent="0.25">
      <c r="A34" s="138"/>
      <c r="B34" s="10"/>
    </row>
    <row r="35" spans="1:2" s="8" customFormat="1" ht="28.5" x14ac:dyDescent="0.25">
      <c r="A35" s="138"/>
      <c r="B35" s="135" t="s">
        <v>131</v>
      </c>
    </row>
    <row r="36" spans="1:2" s="8" customFormat="1" ht="18" x14ac:dyDescent="0.25">
      <c r="A36" s="138"/>
      <c r="B36" s="141" t="s">
        <v>95</v>
      </c>
    </row>
    <row r="37" spans="1:2" s="8" customFormat="1" ht="18" x14ac:dyDescent="0.25">
      <c r="A37" s="138"/>
      <c r="B37" s="10"/>
    </row>
    <row r="38" spans="1:2" ht="18" x14ac:dyDescent="0.25">
      <c r="A38" s="179" t="s">
        <v>9</v>
      </c>
      <c r="B38" s="179"/>
    </row>
    <row r="39" spans="1:2" ht="28.5" x14ac:dyDescent="0.2">
      <c r="B39" s="135" t="s">
        <v>98</v>
      </c>
    </row>
    <row r="40" spans="1:2" s="20" customFormat="1" x14ac:dyDescent="0.2"/>
    <row r="41" spans="1:2" s="20" customFormat="1" ht="14.25" x14ac:dyDescent="0.2">
      <c r="B41" s="135" t="s">
        <v>99</v>
      </c>
    </row>
    <row r="42" spans="1:2" s="20" customFormat="1" x14ac:dyDescent="0.2"/>
    <row r="43" spans="1:2" s="20" customFormat="1" ht="28.5" x14ac:dyDescent="0.2">
      <c r="B43" s="135" t="s">
        <v>97</v>
      </c>
    </row>
    <row r="44" spans="1:2" s="20" customFormat="1" x14ac:dyDescent="0.2"/>
    <row r="45" spans="1:2" ht="28.5" x14ac:dyDescent="0.2">
      <c r="B45" s="135" t="s">
        <v>100</v>
      </c>
    </row>
    <row r="46" spans="1:2" x14ac:dyDescent="0.2">
      <c r="B46" s="21"/>
    </row>
    <row r="47" spans="1:2" ht="28.5" x14ac:dyDescent="0.2">
      <c r="B47" s="135" t="s">
        <v>101</v>
      </c>
    </row>
    <row r="48" spans="1:2" x14ac:dyDescent="0.2">
      <c r="B48" s="11"/>
    </row>
    <row r="49" spans="1:2" ht="18" x14ac:dyDescent="0.25">
      <c r="A49" s="179" t="s">
        <v>7</v>
      </c>
      <c r="B49" s="179"/>
    </row>
    <row r="50" spans="1:2" ht="28.5" x14ac:dyDescent="0.2">
      <c r="B50" s="135" t="s">
        <v>132</v>
      </c>
    </row>
    <row r="51" spans="1:2" x14ac:dyDescent="0.2">
      <c r="B51" s="11"/>
    </row>
    <row r="52" spans="1:2" ht="14.25" x14ac:dyDescent="0.2">
      <c r="A52" s="142" t="s">
        <v>10</v>
      </c>
      <c r="B52" s="135" t="s">
        <v>11</v>
      </c>
    </row>
    <row r="53" spans="1:2" ht="14.25" x14ac:dyDescent="0.2">
      <c r="A53" s="142" t="s">
        <v>12</v>
      </c>
      <c r="B53" s="135" t="s">
        <v>13</v>
      </c>
    </row>
    <row r="54" spans="1:2" ht="14.25" x14ac:dyDescent="0.2">
      <c r="A54" s="142" t="s">
        <v>14</v>
      </c>
      <c r="B54" s="135" t="s">
        <v>15</v>
      </c>
    </row>
    <row r="55" spans="1:2" ht="28.5" x14ac:dyDescent="0.2">
      <c r="A55" s="131"/>
      <c r="B55" s="135" t="s">
        <v>102</v>
      </c>
    </row>
    <row r="56" spans="1:2" ht="28.5" x14ac:dyDescent="0.2">
      <c r="A56" s="131"/>
      <c r="B56" s="135" t="s">
        <v>103</v>
      </c>
    </row>
    <row r="57" spans="1:2" ht="14.25" x14ac:dyDescent="0.2">
      <c r="A57" s="142" t="s">
        <v>16</v>
      </c>
      <c r="B57" s="135" t="s">
        <v>17</v>
      </c>
    </row>
    <row r="58" spans="1:2" ht="14.25" x14ac:dyDescent="0.2">
      <c r="A58" s="131"/>
      <c r="B58" s="135" t="s">
        <v>104</v>
      </c>
    </row>
    <row r="59" spans="1:2" ht="14.25" x14ac:dyDescent="0.2">
      <c r="A59" s="131"/>
      <c r="B59" s="135" t="s">
        <v>105</v>
      </c>
    </row>
    <row r="60" spans="1:2" ht="14.25" x14ac:dyDescent="0.2">
      <c r="A60" s="142" t="s">
        <v>18</v>
      </c>
      <c r="B60" s="135" t="s">
        <v>19</v>
      </c>
    </row>
    <row r="61" spans="1:2" ht="28.5" x14ac:dyDescent="0.2">
      <c r="A61" s="131"/>
      <c r="B61" s="135" t="s">
        <v>106</v>
      </c>
    </row>
    <row r="62" spans="1:2" ht="14.25" x14ac:dyDescent="0.2">
      <c r="A62" s="142" t="s">
        <v>107</v>
      </c>
      <c r="B62" s="135" t="s">
        <v>108</v>
      </c>
    </row>
    <row r="63" spans="1:2" ht="14.25" x14ac:dyDescent="0.2">
      <c r="A63" s="143"/>
      <c r="B63" s="135" t="s">
        <v>109</v>
      </c>
    </row>
    <row r="64" spans="1:2" s="20" customFormat="1" x14ac:dyDescent="0.2">
      <c r="B64" s="12"/>
    </row>
    <row r="65" spans="1:2" s="20" customFormat="1" ht="18" x14ac:dyDescent="0.25">
      <c r="A65" s="179" t="s">
        <v>8</v>
      </c>
      <c r="B65" s="179"/>
    </row>
    <row r="66" spans="1:2" s="20" customFormat="1" ht="42.75" x14ac:dyDescent="0.2">
      <c r="B66" s="135" t="s">
        <v>110</v>
      </c>
    </row>
    <row r="67" spans="1:2" s="20" customFormat="1" x14ac:dyDescent="0.2">
      <c r="B67" s="13"/>
    </row>
    <row r="68" spans="1:2" s="8" customFormat="1" ht="18" x14ac:dyDescent="0.25">
      <c r="A68" s="179" t="s">
        <v>5</v>
      </c>
      <c r="B68" s="179"/>
    </row>
    <row r="69" spans="1:2" s="20" customFormat="1" ht="15" x14ac:dyDescent="0.25">
      <c r="A69" s="150" t="s">
        <v>6</v>
      </c>
      <c r="B69" s="151" t="s">
        <v>111</v>
      </c>
    </row>
    <row r="70" spans="1:2" s="8" customFormat="1" ht="28.5" x14ac:dyDescent="0.2">
      <c r="A70" s="144"/>
      <c r="B70" s="149" t="s">
        <v>113</v>
      </c>
    </row>
    <row r="71" spans="1:2" s="8" customFormat="1" ht="14.25" x14ac:dyDescent="0.2">
      <c r="A71" s="144"/>
      <c r="B71" s="145"/>
    </row>
    <row r="72" spans="1:2" s="20" customFormat="1" ht="15" x14ac:dyDescent="0.25">
      <c r="A72" s="150" t="s">
        <v>6</v>
      </c>
      <c r="B72" s="151" t="s">
        <v>130</v>
      </c>
    </row>
    <row r="73" spans="1:2" s="8" customFormat="1" ht="28.5" x14ac:dyDescent="0.2">
      <c r="A73" s="144"/>
      <c r="B73" s="149" t="s">
        <v>134</v>
      </c>
    </row>
    <row r="74" spans="1:2" s="8" customFormat="1" ht="14.25" x14ac:dyDescent="0.2">
      <c r="A74" s="144"/>
      <c r="B74" s="145"/>
    </row>
    <row r="75" spans="1:2" ht="15" x14ac:dyDescent="0.25">
      <c r="A75" s="150" t="s">
        <v>6</v>
      </c>
      <c r="B75" s="153" t="s">
        <v>116</v>
      </c>
    </row>
    <row r="76" spans="1:2" s="8" customFormat="1" ht="42.75" x14ac:dyDescent="0.2">
      <c r="A76" s="144"/>
      <c r="B76" s="133" t="s">
        <v>133</v>
      </c>
    </row>
    <row r="77" spans="1:2" ht="14.25" x14ac:dyDescent="0.2">
      <c r="A77" s="143"/>
      <c r="B77" s="143"/>
    </row>
    <row r="78" spans="1:2" s="20" customFormat="1" ht="15" x14ac:dyDescent="0.25">
      <c r="A78" s="150" t="s">
        <v>6</v>
      </c>
      <c r="B78" s="153" t="s">
        <v>122</v>
      </c>
    </row>
    <row r="79" spans="1:2" s="8" customFormat="1" ht="28.5" x14ac:dyDescent="0.2">
      <c r="A79" s="144"/>
      <c r="B79" s="133" t="s">
        <v>117</v>
      </c>
    </row>
    <row r="80" spans="1:2" s="20" customFormat="1" ht="14.25" x14ac:dyDescent="0.2">
      <c r="A80" s="143"/>
      <c r="B80" s="143"/>
    </row>
    <row r="81" spans="1:2" ht="15" x14ac:dyDescent="0.25">
      <c r="A81" s="150" t="s">
        <v>6</v>
      </c>
      <c r="B81" s="153" t="s">
        <v>123</v>
      </c>
    </row>
    <row r="82" spans="1:2" s="8" customFormat="1" ht="14.25" x14ac:dyDescent="0.2">
      <c r="A82" s="144"/>
      <c r="B82" s="148" t="s">
        <v>118</v>
      </c>
    </row>
    <row r="83" spans="1:2" s="8" customFormat="1" ht="14.25" x14ac:dyDescent="0.2">
      <c r="A83" s="144"/>
      <c r="B83" s="148" t="s">
        <v>119</v>
      </c>
    </row>
    <row r="84" spans="1:2" s="8" customFormat="1" ht="14.25" x14ac:dyDescent="0.2">
      <c r="A84" s="144"/>
      <c r="B84" s="148" t="s">
        <v>120</v>
      </c>
    </row>
    <row r="85" spans="1:2" ht="15" x14ac:dyDescent="0.25">
      <c r="A85" s="143"/>
      <c r="B85" s="147"/>
    </row>
    <row r="86" spans="1:2" ht="15" x14ac:dyDescent="0.25">
      <c r="A86" s="150" t="s">
        <v>6</v>
      </c>
      <c r="B86" s="153" t="s">
        <v>124</v>
      </c>
    </row>
    <row r="87" spans="1:2" s="8" customFormat="1" ht="42.75" x14ac:dyDescent="0.2">
      <c r="A87" s="144"/>
      <c r="B87" s="133" t="s">
        <v>112</v>
      </c>
    </row>
    <row r="88" spans="1:2" s="8" customFormat="1" ht="14.25" x14ac:dyDescent="0.2">
      <c r="A88" s="144"/>
      <c r="B88" s="146" t="s">
        <v>114</v>
      </c>
    </row>
    <row r="89" spans="1:2" s="8" customFormat="1" ht="57" x14ac:dyDescent="0.2">
      <c r="A89" s="144"/>
      <c r="B89" s="152" t="s">
        <v>115</v>
      </c>
    </row>
    <row r="90" spans="1:2" ht="14.25" x14ac:dyDescent="0.2">
      <c r="A90" s="143"/>
      <c r="B90" s="143"/>
    </row>
    <row r="91" spans="1:2" ht="15" x14ac:dyDescent="0.25">
      <c r="A91" s="150" t="s">
        <v>6</v>
      </c>
      <c r="B91" s="155" t="s">
        <v>125</v>
      </c>
    </row>
    <row r="92" spans="1:2" ht="28.5" x14ac:dyDescent="0.2">
      <c r="A92" s="131"/>
      <c r="B92" s="148" t="s">
        <v>20</v>
      </c>
    </row>
    <row r="94" spans="1:2" x14ac:dyDescent="0.2">
      <c r="A94" s="28" t="s">
        <v>53</v>
      </c>
    </row>
  </sheetData>
  <mergeCells count="6">
    <mergeCell ref="A38:B38"/>
    <mergeCell ref="A49:B49"/>
    <mergeCell ref="A68:B68"/>
    <mergeCell ref="A13:B13"/>
    <mergeCell ref="A65:B65"/>
    <mergeCell ref="A24:B24"/>
  </mergeCells>
  <phoneticPr fontId="3" type="noConversion"/>
  <hyperlinks>
    <hyperlink ref="B9" r:id="rId1"/>
    <hyperlink ref="A2" r:id="rId2"/>
    <hyperlink ref="B36" r:id="rId3"/>
  </hyperlinks>
  <pageMargins left="0.5" right="0.5" top="0.25" bottom="0.25" header="0.5" footer="0.5"/>
  <pageSetup orientation="portrait" r:id="rId4"/>
  <headerFooter alignWithMargins="0"/>
  <drawing r:id="rId5"/>
  <legacy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9"/>
  <sheetViews>
    <sheetView showGridLines="0" workbookViewId="0">
      <selection activeCell="A2" sqref="A2"/>
    </sheetView>
  </sheetViews>
  <sheetFormatPr defaultColWidth="8.85546875" defaultRowHeight="12.75" x14ac:dyDescent="0.2"/>
  <cols>
    <col min="1" max="1" width="5.5703125" style="20" customWidth="1"/>
    <col min="2" max="2" width="82.140625" style="20" customWidth="1"/>
    <col min="3" max="16384" width="8.85546875" style="16"/>
  </cols>
  <sheetData>
    <row r="1" spans="1:4" ht="30" customHeight="1" x14ac:dyDescent="0.2">
      <c r="A1" s="40" t="s">
        <v>51</v>
      </c>
      <c r="B1" s="40"/>
      <c r="C1" s="45"/>
      <c r="D1" s="45"/>
    </row>
    <row r="2" spans="1:4" ht="15" x14ac:dyDescent="0.2">
      <c r="A2" s="42"/>
      <c r="B2" s="46"/>
      <c r="C2" s="45"/>
      <c r="D2" s="45"/>
    </row>
    <row r="3" spans="1:4" ht="15" x14ac:dyDescent="0.2">
      <c r="A3" s="43"/>
      <c r="B3" s="36" t="s">
        <v>52</v>
      </c>
      <c r="C3" s="44"/>
    </row>
    <row r="4" spans="1:4" ht="14.25" x14ac:dyDescent="0.2">
      <c r="A4" s="14"/>
      <c r="B4" s="38" t="s">
        <v>48</v>
      </c>
      <c r="C4" s="15"/>
    </row>
    <row r="5" spans="1:4" ht="15" x14ac:dyDescent="0.2">
      <c r="A5" s="14"/>
      <c r="B5" s="17"/>
      <c r="C5" s="15"/>
    </row>
    <row r="6" spans="1:4" ht="15.75" x14ac:dyDescent="0.25">
      <c r="A6" s="14"/>
      <c r="B6" s="18" t="s">
        <v>53</v>
      </c>
      <c r="C6" s="15"/>
    </row>
    <row r="7" spans="1:4" ht="15" x14ac:dyDescent="0.2">
      <c r="A7" s="14"/>
      <c r="B7" s="17"/>
      <c r="C7" s="15"/>
    </row>
    <row r="8" spans="1:4" ht="30" x14ac:dyDescent="0.2">
      <c r="A8" s="14"/>
      <c r="B8" s="17" t="s">
        <v>54</v>
      </c>
      <c r="C8" s="15"/>
    </row>
    <row r="9" spans="1:4" ht="15" x14ac:dyDescent="0.2">
      <c r="A9" s="14"/>
      <c r="B9" s="17"/>
      <c r="C9" s="15"/>
    </row>
    <row r="10" spans="1:4" ht="46.5" x14ac:dyDescent="0.25">
      <c r="A10" s="14"/>
      <c r="B10" s="17" t="s">
        <v>55</v>
      </c>
      <c r="C10" s="15"/>
    </row>
    <row r="11" spans="1:4" ht="15" x14ac:dyDescent="0.2">
      <c r="A11" s="14"/>
      <c r="B11" s="17"/>
      <c r="C11" s="15"/>
    </row>
    <row r="12" spans="1:4" ht="45" x14ac:dyDescent="0.2">
      <c r="A12" s="14"/>
      <c r="B12" s="17" t="s">
        <v>56</v>
      </c>
      <c r="C12" s="15"/>
    </row>
    <row r="13" spans="1:4" ht="15" x14ac:dyDescent="0.2">
      <c r="A13" s="14"/>
      <c r="B13" s="17"/>
      <c r="C13" s="15"/>
    </row>
    <row r="14" spans="1:4" ht="60" x14ac:dyDescent="0.2">
      <c r="A14" s="14"/>
      <c r="B14" s="17" t="s">
        <v>57</v>
      </c>
      <c r="C14" s="15"/>
    </row>
    <row r="15" spans="1:4" ht="15" x14ac:dyDescent="0.2">
      <c r="A15" s="14"/>
      <c r="B15" s="17"/>
      <c r="C15" s="15"/>
    </row>
    <row r="16" spans="1:4" ht="30.75" x14ac:dyDescent="0.2">
      <c r="A16" s="14"/>
      <c r="B16" s="17" t="s">
        <v>58</v>
      </c>
      <c r="C16" s="15"/>
    </row>
    <row r="17" spans="1:3" ht="15" x14ac:dyDescent="0.2">
      <c r="A17" s="14"/>
      <c r="B17" s="17"/>
      <c r="C17" s="15"/>
    </row>
    <row r="18" spans="1:3" ht="15.75" x14ac:dyDescent="0.25">
      <c r="A18" s="14"/>
      <c r="B18" s="18" t="s">
        <v>59</v>
      </c>
      <c r="C18" s="15"/>
    </row>
    <row r="19" spans="1:3" ht="15" x14ac:dyDescent="0.2">
      <c r="A19" s="14"/>
      <c r="B19" s="37" t="s">
        <v>49</v>
      </c>
      <c r="C19" s="15"/>
    </row>
    <row r="20" spans="1:3" ht="15" x14ac:dyDescent="0.2">
      <c r="A20" s="14"/>
      <c r="B20" s="19"/>
      <c r="C20" s="15"/>
    </row>
    <row r="21" spans="1:3" x14ac:dyDescent="0.2">
      <c r="A21" s="14"/>
      <c r="B21" s="14"/>
      <c r="C21" s="15"/>
    </row>
    <row r="22" spans="1:3" x14ac:dyDescent="0.2">
      <c r="A22" s="14"/>
      <c r="B22" s="14"/>
      <c r="C22" s="15"/>
    </row>
    <row r="23" spans="1:3" x14ac:dyDescent="0.2">
      <c r="A23" s="14"/>
      <c r="B23" s="14"/>
      <c r="C23" s="15"/>
    </row>
    <row r="24" spans="1:3" x14ac:dyDescent="0.2">
      <c r="A24" s="14"/>
      <c r="B24" s="14"/>
      <c r="C24" s="15"/>
    </row>
    <row r="25" spans="1:3" x14ac:dyDescent="0.2">
      <c r="A25" s="14"/>
      <c r="B25" s="14"/>
      <c r="C25" s="15"/>
    </row>
    <row r="26" spans="1:3" x14ac:dyDescent="0.2">
      <c r="A26" s="14"/>
      <c r="B26" s="14"/>
      <c r="C26" s="15"/>
    </row>
    <row r="27" spans="1:3" x14ac:dyDescent="0.2">
      <c r="A27" s="14"/>
      <c r="B27" s="14"/>
      <c r="C27" s="15"/>
    </row>
    <row r="28" spans="1:3" x14ac:dyDescent="0.2">
      <c r="A28" s="14"/>
      <c r="B28" s="14"/>
      <c r="C28" s="15"/>
    </row>
    <row r="29" spans="1:3" x14ac:dyDescent="0.2">
      <c r="A29" s="14"/>
      <c r="B29" s="14"/>
      <c r="C29" s="15"/>
    </row>
  </sheetData>
  <hyperlinks>
    <hyperlink ref="B4" r:id="rId1"/>
    <hyperlink ref="B19" r:id="rId2"/>
  </hyperlinks>
  <pageMargins left="0.7" right="0.7" top="0.75" bottom="0.75" header="0.3" footer="0.3"/>
  <pageSetup orientation="portrait" r:id="rId3"/>
  <drawing r:id="rId4"/>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GanttChart</vt:lpstr>
      <vt:lpstr>GanttChartPro</vt:lpstr>
      <vt:lpstr>Help</vt:lpstr>
      <vt:lpstr>TermsOfUse</vt:lpstr>
      <vt:lpstr>GanttChart!prevWBS</vt:lpstr>
      <vt:lpstr>GanttChart!Print_Area</vt:lpstr>
      <vt:lpstr>GanttChartPro!Print_Area</vt:lpstr>
      <vt:lpstr>GanttChart!Print_Titles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Johan Chenaux</cp:lastModifiedBy>
  <cp:lastPrinted>2018-02-12T20:25:38Z</cp:lastPrinted>
  <dcterms:created xsi:type="dcterms:W3CDTF">2010-06-09T16:05:03Z</dcterms:created>
  <dcterms:modified xsi:type="dcterms:W3CDTF">2019-08-13T10:06:28Z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3.1.0</vt:lpwstr>
  </property>
  <property fmtid="{D5CDD505-2E9C-101B-9397-08002B2CF9AE}" pid="4" name="Source">
    <vt:lpwstr>https://www.vertex42.com/ExcelTemplates/excel-gantt-chart.html</vt:lpwstr>
  </property>
</Properties>
</file>